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tabRatio="819" activeTab="0"/>
  </bookViews>
  <sheets>
    <sheet name="①受給者・管理事業者情報入力シート" sheetId="1" r:id="rId1"/>
    <sheet name="②利用者負担額表情報入力シート" sheetId="2" r:id="rId2"/>
    <sheet name="③結果票（1～9）" sheetId="3" r:id="rId3"/>
    <sheet name="③結果票 (10～18)" sheetId="4" r:id="rId4"/>
  </sheets>
  <definedNames>
    <definedName name="_xlnm.Print_Area" localSheetId="0">'①受給者・管理事業者情報入力シート'!$B$2:$N$28</definedName>
    <definedName name="_xlnm.Print_Area" localSheetId="1">'②利用者負担額表情報入力シート'!$A$2:$T$8</definedName>
    <definedName name="_xlnm.Print_Area" localSheetId="3">'③結果票 (10～18)'!$A$3:$BU$113</definedName>
    <definedName name="_xlnm.Print_Area" localSheetId="2">'③結果票（1～9）'!$A$1:$BU$56</definedName>
  </definedNames>
  <calcPr fullCalcOnLoad="1"/>
</workbook>
</file>

<file path=xl/sharedStrings.xml><?xml version="1.0" encoding="utf-8"?>
<sst xmlns="http://schemas.openxmlformats.org/spreadsheetml/2006/main" count="278" uniqueCount="108">
  <si>
    <t>提供年月</t>
  </si>
  <si>
    <t>上記内容について確認しました。</t>
  </si>
  <si>
    <t>のぞみの園</t>
  </si>
  <si>
    <t>１．受給者情報</t>
  </si>
  <si>
    <t>支給決定障害者(保護者)氏名</t>
  </si>
  <si>
    <t>円</t>
  </si>
  <si>
    <t>２．事業者情報</t>
  </si>
  <si>
    <t>３．提供年月</t>
  </si>
  <si>
    <t>有</t>
  </si>
  <si>
    <t>事業所番号</t>
  </si>
  <si>
    <t>居宅介護(身体)</t>
  </si>
  <si>
    <t>無</t>
  </si>
  <si>
    <t>居宅介護(知的)</t>
  </si>
  <si>
    <t>居宅介護(児童)</t>
  </si>
  <si>
    <t>居宅介護(精神）</t>
  </si>
  <si>
    <t>デイサービス(身体)</t>
  </si>
  <si>
    <t>デイサービス(知的)</t>
  </si>
  <si>
    <t>デイサービス(児童)</t>
  </si>
  <si>
    <t>短期入所(身体)</t>
  </si>
  <si>
    <t>短期入所(知的)</t>
  </si>
  <si>
    <t>短期入所(児童)</t>
  </si>
  <si>
    <t>短期入所(精神)</t>
  </si>
  <si>
    <t>共同生活援助(知的)</t>
  </si>
  <si>
    <t>共同生活援助(精神)</t>
  </si>
  <si>
    <t>肢体更生施設(身体)</t>
  </si>
  <si>
    <t>肢体更生施設通所(身体)</t>
  </si>
  <si>
    <t>視覚更生施設(身体)</t>
  </si>
  <si>
    <t>視覚更生施設通所(身体)</t>
  </si>
  <si>
    <t>聴言更生施設(身体)</t>
  </si>
  <si>
    <t>聴言更生施設通所(身体)</t>
  </si>
  <si>
    <t>内部更生施設(身体)</t>
  </si>
  <si>
    <t>内部更生施設通所(身体)</t>
  </si>
  <si>
    <t>療護施設(身体)</t>
  </si>
  <si>
    <t>療護施設通所(身体)</t>
  </si>
  <si>
    <t>授産施設(身体)</t>
  </si>
  <si>
    <t>授産施設通所(身体)</t>
  </si>
  <si>
    <t>更生施設(知的）</t>
  </si>
  <si>
    <t>更生施設通所(知的)</t>
  </si>
  <si>
    <t>授産施設(知的)</t>
  </si>
  <si>
    <t>授産施設通所(知的)</t>
  </si>
  <si>
    <t>通勤寮(知的)</t>
  </si>
  <si>
    <t>利用者負担上限額管理結果票</t>
  </si>
  <si>
    <t>指定事業者番号</t>
  </si>
  <si>
    <t>市町村番号</t>
  </si>
  <si>
    <t>受給者証番号</t>
  </si>
  <si>
    <t>支給決定障害者等</t>
  </si>
  <si>
    <t>氏　　　　　　　　　名</t>
  </si>
  <si>
    <t>支給決定に係る</t>
  </si>
  <si>
    <t>利用者負担上限月額</t>
  </si>
  <si>
    <t>社会福祉法人等軽減対象者</t>
  </si>
  <si>
    <t>管理事業者</t>
  </si>
  <si>
    <t>利用者負担上限額管理結果</t>
  </si>
  <si>
    <t>１　管理事業所で利用者負担額を充当したため、他事業所の利用者負担は発生しない。</t>
  </si>
  <si>
    <t>２　利用者負担額の合算額が、負担上限月額以下のため、調整事務は行わない。</t>
  </si>
  <si>
    <t>３　利用者負担額の合算額が、負担上限額を超過するため、下記のとおり調整した。</t>
  </si>
  <si>
    <t>項番</t>
  </si>
  <si>
    <t>管理結果</t>
  </si>
  <si>
    <t>利用者負担額集計・調整欄</t>
  </si>
  <si>
    <t>事業所名称</t>
  </si>
  <si>
    <t>利用者負担額</t>
  </si>
  <si>
    <t>社会福祉法人等軽減額</t>
  </si>
  <si>
    <t>介護給付費等</t>
  </si>
  <si>
    <t>合計</t>
  </si>
  <si>
    <t>総費用額</t>
  </si>
  <si>
    <t>平成　　　年　　　月　　　日</t>
  </si>
  <si>
    <t>支給決定障害者等氏名</t>
  </si>
  <si>
    <t>事業者名</t>
  </si>
  <si>
    <t>事業者及び
その事業所
の名称</t>
  </si>
  <si>
    <t>児童番号</t>
  </si>
  <si>
    <t>障害児氏名①</t>
  </si>
  <si>
    <t>障害児氏名②</t>
  </si>
  <si>
    <t>障害児氏名③</t>
  </si>
  <si>
    <t>障害児氏名④</t>
  </si>
  <si>
    <t>支給決定にかかる児童氏名①</t>
  </si>
  <si>
    <t>支給決定にかかる児童氏名②</t>
  </si>
  <si>
    <t>支給決定にかかる児童氏名③</t>
  </si>
  <si>
    <t>支給決定にかかる児童氏名④</t>
  </si>
  <si>
    <t>１</t>
  </si>
  <si>
    <t>２</t>
  </si>
  <si>
    <t>３</t>
  </si>
  <si>
    <t>利用者負担上限額管理結果票（２）</t>
  </si>
  <si>
    <t>合計
（１～９）</t>
  </si>
  <si>
    <t>合計
（１～１８）</t>
  </si>
  <si>
    <t>上記内容について確認しました。</t>
  </si>
  <si>
    <t>平成　　　　年　　　　月　　　　日</t>
  </si>
  <si>
    <t>印</t>
  </si>
  <si>
    <t>主たる
事業所名称</t>
  </si>
  <si>
    <t>主たる事業所の名称</t>
  </si>
  <si>
    <t>総費用額
（上限管理報酬含）</t>
  </si>
  <si>
    <t>４．管理結果</t>
  </si>
  <si>
    <t>①</t>
  </si>
  <si>
    <t>②</t>
  </si>
  <si>
    <t>③</t>
  </si>
  <si>
    <t>④</t>
  </si>
  <si>
    <t>受給者証番号①</t>
  </si>
  <si>
    <t>受給者証番号②</t>
  </si>
  <si>
    <t>受給者証番号③</t>
  </si>
  <si>
    <t>受給者証番号④</t>
  </si>
  <si>
    <r>
      <t xml:space="preserve">利用者負担額
</t>
    </r>
    <r>
      <rPr>
        <sz val="11"/>
        <color indexed="8"/>
        <rFont val="ＭＳ Ｐゴシック"/>
        <family val="3"/>
      </rPr>
      <t>（総費用の90％か利用者負担月額上限額のどちらか少ない金額）</t>
    </r>
  </si>
  <si>
    <r>
      <t xml:space="preserve">主たる事業所の名称
</t>
    </r>
    <r>
      <rPr>
        <sz val="11"/>
        <rFont val="ＭＳ Ｐゴシック"/>
        <family val="3"/>
      </rPr>
      <t>(16文字以内)</t>
    </r>
  </si>
  <si>
    <r>
      <t>利用者負担上限額管理結果票　</t>
    </r>
    <r>
      <rPr>
        <b/>
        <sz val="16"/>
        <color indexed="10"/>
        <rFont val="ＭＳ Ｐ明朝"/>
        <family val="1"/>
      </rPr>
      <t>（複数児童用）</t>
    </r>
  </si>
  <si>
    <r>
      <t>利用者負担上限額管理結果票</t>
    </r>
    <r>
      <rPr>
        <b/>
        <sz val="16"/>
        <color indexed="10"/>
        <rFont val="ＭＳ Ｐ明朝"/>
        <family val="1"/>
      </rPr>
      <t>（複数児童用）</t>
    </r>
    <r>
      <rPr>
        <b/>
        <sz val="16"/>
        <rFont val="ＭＳ Ｐ明朝"/>
        <family val="1"/>
      </rPr>
      <t>　　（２）</t>
    </r>
  </si>
  <si>
    <t>③</t>
  </si>
  <si>
    <t>④</t>
  </si>
  <si>
    <t>平成</t>
  </si>
  <si>
    <t>月分</t>
  </si>
  <si>
    <t>月提供分</t>
  </si>
  <si>
    <t>２６年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</si>
</sst>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え&quot;&quot;ん&quot;"/>
    <numFmt numFmtId="178" formatCode="General&quot;日&quot;"/>
    <numFmt numFmtId="179" formatCode="[&lt;=999]000;[&lt;=9999]000\-00;000\-0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quot;♯&quot;"/>
    <numFmt numFmtId="186" formatCode="#"/>
    <numFmt numFmtId="187" formatCode="#&quot;円&quot;"/>
    <numFmt numFmtId="188" formatCode="0_);[Red]\(0\)"/>
    <numFmt numFmtId="189" formatCode="&quot;〒&quot;###\-####"/>
    <numFmt numFmtId="190" formatCode="#,##0_);[Red]\(#,##0\)"/>
  </numFmts>
  <fonts count="5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6"/>
      <name val="ＭＳ Ｐ明朝"/>
      <family val="1"/>
    </font>
    <font>
      <sz val="18"/>
      <name val="ＭＳ Ｐゴシック"/>
      <family val="3"/>
    </font>
    <font>
      <sz val="8"/>
      <name val="ＭＳ Ｐ明朝"/>
      <family val="1"/>
    </font>
    <font>
      <sz val="11"/>
      <color indexed="8"/>
      <name val="ＭＳ Ｐゴシック"/>
      <family val="3"/>
    </font>
    <font>
      <sz val="11"/>
      <color indexed="10"/>
      <name val="ＭＳ Ｐゴシック"/>
      <family val="3"/>
    </font>
    <font>
      <sz val="10"/>
      <name val="ＭＳ Ｐゴシック"/>
      <family val="3"/>
    </font>
    <font>
      <sz val="9"/>
      <color indexed="8"/>
      <name val="ＭＳ Ｐゴシック"/>
      <family val="3"/>
    </font>
    <font>
      <b/>
      <sz val="18"/>
      <name val="ＭＳ Ｐ明朝"/>
      <family val="1"/>
    </font>
    <font>
      <sz val="10"/>
      <name val="ＭＳ Ｐ明朝"/>
      <family val="1"/>
    </font>
    <font>
      <sz val="9"/>
      <name val="ＭＳ Ｐ明朝"/>
      <family val="1"/>
    </font>
    <font>
      <u val="single"/>
      <sz val="11"/>
      <name val="ＭＳ Ｐ明朝"/>
      <family val="1"/>
    </font>
    <font>
      <sz val="14"/>
      <name val="ＭＳ Ｐゴシック"/>
      <family val="3"/>
    </font>
    <font>
      <b/>
      <sz val="16"/>
      <name val="ＭＳ Ｐ明朝"/>
      <family val="1"/>
    </font>
    <font>
      <sz val="12"/>
      <name val="ＭＳ Ｐゴシック"/>
      <family val="3"/>
    </font>
    <font>
      <sz val="12"/>
      <color indexed="10"/>
      <name val="ＭＳ Ｐゴシック"/>
      <family val="3"/>
    </font>
    <font>
      <sz val="16"/>
      <name val="ＭＳ Ｐゴシック"/>
      <family val="3"/>
    </font>
    <font>
      <sz val="12"/>
      <color indexed="8"/>
      <name val="ＭＳ Ｐゴシック"/>
      <family val="3"/>
    </font>
    <font>
      <b/>
      <sz val="16"/>
      <color indexed="10"/>
      <name val="ＭＳ Ｐ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547">
    <xf numFmtId="0" fontId="0" fillId="0" borderId="0" xfId="0"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176" fontId="0" fillId="34" borderId="12" xfId="0" applyNumberFormat="1" applyFill="1" applyBorder="1" applyAlignment="1" applyProtection="1">
      <alignment vertical="center"/>
      <protection locked="0"/>
    </xf>
    <xf numFmtId="0" fontId="9" fillId="0" borderId="0" xfId="0" applyFont="1" applyFill="1" applyBorder="1" applyAlignment="1">
      <alignment horizontal="left" vertical="center"/>
    </xf>
    <xf numFmtId="176" fontId="0" fillId="0" borderId="0" xfId="0" applyNumberFormat="1" applyFill="1" applyBorder="1" applyAlignment="1">
      <alignment vertical="center"/>
    </xf>
    <xf numFmtId="38" fontId="0" fillId="0" borderId="0" xfId="49" applyAlignment="1">
      <alignment horizontal="center" vertical="center"/>
    </xf>
    <xf numFmtId="0" fontId="11" fillId="0" borderId="13" xfId="61" applyFont="1" applyFill="1" applyBorder="1" applyAlignment="1">
      <alignment horizontal="center" wrapText="1"/>
      <protection/>
    </xf>
    <xf numFmtId="0" fontId="11" fillId="0" borderId="14" xfId="61" applyFont="1" applyFill="1" applyBorder="1" applyAlignment="1">
      <alignment horizontal="center" wrapText="1"/>
      <protection/>
    </xf>
    <xf numFmtId="0" fontId="4"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2"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4" fillId="0" borderId="0" xfId="0" applyFont="1" applyBorder="1" applyAlignment="1">
      <alignment vertical="center"/>
    </xf>
    <xf numFmtId="0" fontId="4" fillId="0" borderId="19" xfId="0" applyFont="1" applyBorder="1" applyAlignment="1">
      <alignment vertical="center"/>
    </xf>
    <xf numFmtId="0" fontId="13" fillId="0" borderId="0"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38" fontId="4" fillId="0" borderId="0" xfId="0" applyNumberFormat="1" applyFont="1" applyBorder="1" applyAlignment="1">
      <alignment vertical="center"/>
    </xf>
    <xf numFmtId="0" fontId="4" fillId="0" borderId="26" xfId="0" applyFont="1" applyBorder="1" applyAlignment="1">
      <alignment vertical="center"/>
    </xf>
    <xf numFmtId="0" fontId="13" fillId="0" borderId="11" xfId="0" applyFont="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4" fillId="0" borderId="26" xfId="0" applyFont="1" applyBorder="1" applyAlignment="1">
      <alignment horizontal="center" vertical="center"/>
    </xf>
    <xf numFmtId="0" fontId="13" fillId="0" borderId="26" xfId="0" applyFont="1" applyBorder="1" applyAlignment="1">
      <alignment horizontal="center" vertical="center"/>
    </xf>
    <xf numFmtId="0" fontId="0" fillId="0" borderId="31"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Alignment="1">
      <alignment horizontal="center" vertical="center"/>
    </xf>
    <xf numFmtId="186" fontId="0" fillId="0" borderId="0" xfId="0" applyNumberFormat="1" applyBorder="1" applyAlignment="1">
      <alignment vertical="center"/>
    </xf>
    <xf numFmtId="186" fontId="13" fillId="0" borderId="0" xfId="0" applyNumberFormat="1" applyFont="1" applyBorder="1" applyAlignment="1">
      <alignment vertical="center"/>
    </xf>
    <xf numFmtId="186" fontId="4" fillId="0" borderId="0" xfId="0" applyNumberFormat="1" applyFont="1" applyBorder="1" applyAlignment="1">
      <alignment vertical="center"/>
    </xf>
    <xf numFmtId="186" fontId="0" fillId="0" borderId="23" xfId="0" applyNumberFormat="1" applyBorder="1" applyAlignment="1">
      <alignment vertical="center"/>
    </xf>
    <xf numFmtId="176" fontId="0" fillId="0" borderId="0" xfId="0" applyNumberFormat="1" applyAlignment="1">
      <alignment vertical="center"/>
    </xf>
    <xf numFmtId="176" fontId="0" fillId="0" borderId="0" xfId="0" applyNumberFormat="1" applyFill="1" applyBorder="1" applyAlignment="1" applyProtection="1">
      <alignment vertical="center"/>
      <protection locked="0"/>
    </xf>
    <xf numFmtId="0" fontId="15" fillId="0" borderId="29"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Border="1" applyAlignment="1">
      <alignment vertical="center"/>
    </xf>
    <xf numFmtId="0" fontId="13" fillId="0" borderId="29" xfId="0" applyFont="1" applyBorder="1" applyAlignment="1">
      <alignment vertical="center"/>
    </xf>
    <xf numFmtId="0" fontId="4" fillId="0" borderId="0" xfId="0" applyFont="1" applyAlignment="1" applyProtection="1">
      <alignment vertical="center"/>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11" xfId="0" applyFont="1" applyBorder="1" applyAlignment="1" applyProtection="1">
      <alignment horizontal="center" vertical="center"/>
      <protection hidden="1"/>
    </xf>
    <xf numFmtId="186" fontId="13" fillId="0" borderId="0"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0" fontId="13" fillId="0" borderId="26" xfId="0" applyFont="1" applyBorder="1" applyAlignment="1" applyProtection="1">
      <alignment horizontal="center" vertical="center"/>
      <protection hidden="1"/>
    </xf>
    <xf numFmtId="186" fontId="0" fillId="0" borderId="0" xfId="0" applyNumberFormat="1" applyBorder="1" applyAlignment="1" applyProtection="1">
      <alignment vertical="center"/>
      <protection hidden="1"/>
    </xf>
    <xf numFmtId="0" fontId="4" fillId="0" borderId="26" xfId="0" applyFont="1" applyBorder="1" applyAlignment="1" applyProtection="1">
      <alignment vertical="center"/>
      <protection hidden="1"/>
    </xf>
    <xf numFmtId="0" fontId="0" fillId="0" borderId="26" xfId="0"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0" borderId="21" xfId="0" applyFont="1" applyBorder="1" applyAlignment="1" applyProtection="1">
      <alignment vertical="center"/>
      <protection hidden="1"/>
    </xf>
    <xf numFmtId="0" fontId="4" fillId="0" borderId="20" xfId="0" applyFont="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4" fillId="0" borderId="24"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38" fontId="4" fillId="0" borderId="0" xfId="0" applyNumberFormat="1" applyFont="1" applyBorder="1" applyAlignment="1" applyProtection="1">
      <alignment vertical="center"/>
      <protection hidden="1"/>
    </xf>
    <xf numFmtId="0" fontId="15" fillId="0" borderId="29"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0" borderId="26" xfId="0" applyFont="1" applyBorder="1" applyAlignment="1" applyProtection="1">
      <alignment horizontal="center" vertical="center"/>
      <protection hidden="1"/>
    </xf>
    <xf numFmtId="0" fontId="0" fillId="0" borderId="23" xfId="0" applyBorder="1" applyAlignment="1" applyProtection="1">
      <alignment vertical="center"/>
      <protection hidden="1"/>
    </xf>
    <xf numFmtId="0" fontId="13" fillId="0" borderId="29" xfId="0" applyFont="1" applyBorder="1" applyAlignment="1" applyProtection="1">
      <alignment vertical="center"/>
      <protection hidden="1"/>
    </xf>
    <xf numFmtId="0" fontId="18" fillId="35" borderId="32" xfId="0" applyFont="1" applyFill="1" applyBorder="1" applyAlignment="1">
      <alignment vertical="center"/>
    </xf>
    <xf numFmtId="0" fontId="18" fillId="0" borderId="0" xfId="0" applyFont="1" applyAlignment="1">
      <alignment/>
    </xf>
    <xf numFmtId="0" fontId="18" fillId="35" borderId="33" xfId="0" applyFont="1" applyFill="1" applyBorder="1" applyAlignment="1">
      <alignment vertical="center"/>
    </xf>
    <xf numFmtId="0" fontId="18" fillId="35" borderId="34" xfId="0" applyFont="1" applyFill="1" applyBorder="1" applyAlignment="1">
      <alignment vertical="center"/>
    </xf>
    <xf numFmtId="0" fontId="18" fillId="35" borderId="35" xfId="0" applyFont="1" applyFill="1" applyBorder="1" applyAlignment="1">
      <alignment vertical="center" wrapText="1"/>
    </xf>
    <xf numFmtId="0" fontId="18" fillId="0" borderId="0" xfId="0" applyFont="1" applyFill="1" applyBorder="1" applyAlignment="1">
      <alignment/>
    </xf>
    <xf numFmtId="0" fontId="18" fillId="35" borderId="35" xfId="0" applyFont="1" applyFill="1" applyBorder="1" applyAlignment="1">
      <alignment vertical="center"/>
    </xf>
    <xf numFmtId="0" fontId="18" fillId="0" borderId="0" xfId="0" applyFont="1" applyFill="1" applyBorder="1" applyAlignment="1">
      <alignment vertical="center"/>
    </xf>
    <xf numFmtId="49" fontId="18" fillId="0" borderId="0" xfId="0" applyNumberFormat="1" applyFont="1" applyFill="1" applyBorder="1" applyAlignment="1">
      <alignment vertical="center"/>
    </xf>
    <xf numFmtId="0" fontId="18" fillId="0" borderId="0" xfId="0" applyFont="1" applyAlignment="1">
      <alignment vertical="center"/>
    </xf>
    <xf numFmtId="0" fontId="19" fillId="35" borderId="36" xfId="0" applyFont="1" applyFill="1" applyBorder="1" applyAlignment="1">
      <alignment vertical="center"/>
    </xf>
    <xf numFmtId="180" fontId="18" fillId="0" borderId="37" xfId="0" applyNumberFormat="1" applyFont="1" applyFill="1" applyBorder="1" applyAlignment="1" applyProtection="1">
      <alignment horizontal="center" vertical="center"/>
      <protection locked="0"/>
    </xf>
    <xf numFmtId="0" fontId="20" fillId="0" borderId="31" xfId="0" applyNumberFormat="1" applyFont="1" applyFill="1" applyBorder="1" applyAlignment="1" applyProtection="1">
      <alignment horizontal="center" vertical="center" wrapText="1"/>
      <protection locked="0"/>
    </xf>
    <xf numFmtId="0" fontId="20" fillId="0" borderId="37" xfId="0" applyNumberFormat="1" applyFont="1" applyFill="1" applyBorder="1" applyAlignment="1" applyProtection="1">
      <alignment horizontal="center" vertical="center"/>
      <protection locked="0"/>
    </xf>
    <xf numFmtId="176" fontId="16" fillId="34" borderId="37" xfId="0" applyNumberFormat="1" applyFont="1" applyFill="1" applyBorder="1" applyAlignment="1" applyProtection="1">
      <alignment vertical="center"/>
      <protection locked="0"/>
    </xf>
    <xf numFmtId="176" fontId="16" fillId="34" borderId="38" xfId="0" applyNumberFormat="1" applyFont="1" applyFill="1" applyBorder="1" applyAlignment="1" applyProtection="1">
      <alignment vertical="center"/>
      <protection locked="0"/>
    </xf>
    <xf numFmtId="0" fontId="23" fillId="0" borderId="0" xfId="0" applyFont="1" applyBorder="1" applyAlignment="1" applyProtection="1">
      <alignment vertical="center"/>
      <protection hidden="1"/>
    </xf>
    <xf numFmtId="0" fontId="0" fillId="0" borderId="39"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0" fillId="0" borderId="43"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20" fillId="0" borderId="43" xfId="0" applyFont="1" applyBorder="1" applyAlignment="1">
      <alignment horizontal="left" vertical="center"/>
    </xf>
    <xf numFmtId="0" fontId="20" fillId="0" borderId="11" xfId="0" applyFont="1" applyBorder="1" applyAlignment="1">
      <alignment horizontal="left" vertical="center"/>
    </xf>
    <xf numFmtId="0" fontId="20" fillId="0" borderId="44" xfId="0" applyFont="1" applyBorder="1" applyAlignment="1">
      <alignment horizontal="left" vertical="center"/>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180" fontId="0" fillId="0" borderId="45" xfId="0" applyNumberFormat="1" applyBorder="1" applyAlignment="1" applyProtection="1">
      <alignment horizontal="left" vertical="center"/>
      <protection locked="0"/>
    </xf>
    <xf numFmtId="180" fontId="0" fillId="0" borderId="46" xfId="0" applyNumberForma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38" fontId="6" fillId="0" borderId="47" xfId="49" applyFont="1"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1" xfId="0"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3" xfId="0" applyFill="1" applyBorder="1" applyAlignment="1" applyProtection="1">
      <alignment horizontal="center" vertical="center"/>
      <protection locked="0"/>
    </xf>
    <xf numFmtId="0" fontId="0" fillId="0" borderId="11" xfId="0" applyBorder="1" applyAlignment="1">
      <alignment vertical="center"/>
    </xf>
    <xf numFmtId="0" fontId="0" fillId="0" borderId="44" xfId="0" applyBorder="1" applyAlignment="1">
      <alignment vertical="center"/>
    </xf>
    <xf numFmtId="0" fontId="0" fillId="33" borderId="32" xfId="0" applyFill="1" applyBorder="1" applyAlignment="1">
      <alignment horizontal="center" vertical="center"/>
    </xf>
    <xf numFmtId="0" fontId="0" fillId="33" borderId="43" xfId="0" applyFill="1" applyBorder="1" applyAlignment="1">
      <alignment horizontal="center" vertical="center"/>
    </xf>
    <xf numFmtId="0" fontId="18" fillId="35" borderId="34" xfId="0" applyFont="1" applyFill="1" applyBorder="1" applyAlignment="1">
      <alignment horizontal="center" vertical="center"/>
    </xf>
    <xf numFmtId="0" fontId="18" fillId="35" borderId="42"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49" xfId="0" applyFont="1" applyFill="1" applyBorder="1" applyAlignment="1">
      <alignment horizontal="center" vertical="center"/>
    </xf>
    <xf numFmtId="0" fontId="18" fillId="35" borderId="50" xfId="0" applyFont="1" applyFill="1" applyBorder="1" applyAlignment="1">
      <alignment horizontal="center" vertical="center" wrapText="1"/>
    </xf>
    <xf numFmtId="0" fontId="18" fillId="35" borderId="28" xfId="0" applyFont="1" applyFill="1" applyBorder="1" applyAlignment="1">
      <alignment horizontal="center" vertical="center"/>
    </xf>
    <xf numFmtId="0" fontId="21" fillId="35" borderId="34" xfId="0" applyFont="1" applyFill="1" applyBorder="1" applyAlignment="1">
      <alignment horizontal="center" vertical="center" wrapText="1"/>
    </xf>
    <xf numFmtId="0" fontId="21" fillId="35" borderId="39"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40" xfId="0" applyFont="1" applyFill="1" applyBorder="1" applyAlignment="1">
      <alignment horizontal="center" vertical="center"/>
    </xf>
    <xf numFmtId="0" fontId="18" fillId="35" borderId="39" xfId="0" applyFont="1" applyFill="1" applyBorder="1" applyAlignment="1">
      <alignment horizontal="center" vertical="center"/>
    </xf>
    <xf numFmtId="0" fontId="23" fillId="0" borderId="0" xfId="0" applyFont="1" applyBorder="1" applyAlignment="1" applyProtection="1">
      <alignment horizontal="center" vertical="center"/>
      <protection hidden="1"/>
    </xf>
    <xf numFmtId="0" fontId="17" fillId="0" borderId="1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19" xfId="0" applyFont="1" applyFill="1" applyBorder="1" applyAlignment="1" applyProtection="1">
      <alignment horizontal="center" vertical="center"/>
      <protection hidden="1"/>
    </xf>
    <xf numFmtId="186" fontId="10" fillId="0" borderId="41" xfId="0" applyNumberFormat="1" applyFont="1" applyBorder="1" applyAlignment="1" applyProtection="1">
      <alignment horizontal="center" vertical="center" shrinkToFit="1"/>
      <protection hidden="1"/>
    </xf>
    <xf numFmtId="186" fontId="0" fillId="0" borderId="41" xfId="0" applyNumberFormat="1" applyBorder="1" applyAlignment="1" applyProtection="1">
      <alignment horizontal="center" vertical="center" shrinkToFit="1"/>
      <protection hidden="1"/>
    </xf>
    <xf numFmtId="186" fontId="4" fillId="0" borderId="41" xfId="0" applyNumberFormat="1" applyFont="1" applyBorder="1" applyAlignment="1" applyProtection="1">
      <alignment horizontal="center" vertical="center"/>
      <protection hidden="1"/>
    </xf>
    <xf numFmtId="186" fontId="4" fillId="0" borderId="39" xfId="0" applyNumberFormat="1" applyFont="1" applyBorder="1" applyAlignment="1" applyProtection="1">
      <alignment horizontal="left" vertical="center"/>
      <protection hidden="1"/>
    </xf>
    <xf numFmtId="186" fontId="4" fillId="0" borderId="38" xfId="0" applyNumberFormat="1" applyFont="1" applyBorder="1" applyAlignment="1" applyProtection="1">
      <alignment horizontal="left" vertical="center"/>
      <protection hidden="1"/>
    </xf>
    <xf numFmtId="186" fontId="0" fillId="0" borderId="38" xfId="0" applyNumberFormat="1" applyBorder="1" applyAlignment="1" applyProtection="1">
      <alignment horizontal="left" vertical="center"/>
      <protection hidden="1"/>
    </xf>
    <xf numFmtId="186" fontId="0" fillId="0" borderId="52" xfId="0" applyNumberFormat="1" applyBorder="1" applyAlignment="1" applyProtection="1">
      <alignment horizontal="left" vertical="center"/>
      <protection hidden="1"/>
    </xf>
    <xf numFmtId="0" fontId="13" fillId="0" borderId="3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44" xfId="0" applyBorder="1" applyAlignment="1" applyProtection="1">
      <alignment vertical="center"/>
      <protection hidden="1"/>
    </xf>
    <xf numFmtId="0" fontId="13" fillId="0" borderId="53" xfId="0" applyFont="1" applyBorder="1" applyAlignment="1" applyProtection="1">
      <alignment horizontal="center" vertical="center"/>
      <protection hidden="1"/>
    </xf>
    <xf numFmtId="0" fontId="13" fillId="0" borderId="54" xfId="0" applyFont="1" applyBorder="1" applyAlignment="1" applyProtection="1">
      <alignment horizontal="center" vertical="center"/>
      <protection hidden="1"/>
    </xf>
    <xf numFmtId="0" fontId="13" fillId="0" borderId="55" xfId="0" applyFont="1" applyBorder="1" applyAlignment="1" applyProtection="1">
      <alignment horizontal="center" vertical="center"/>
      <protection hidden="1"/>
    </xf>
    <xf numFmtId="0" fontId="4" fillId="0" borderId="56" xfId="0" applyFont="1" applyBorder="1" applyAlignment="1" applyProtection="1">
      <alignment horizontal="left" vertical="center"/>
      <protection hidden="1"/>
    </xf>
    <xf numFmtId="0" fontId="4" fillId="0" borderId="54" xfId="0" applyFont="1" applyBorder="1" applyAlignment="1" applyProtection="1">
      <alignment horizontal="left" vertical="center"/>
      <protection hidden="1"/>
    </xf>
    <xf numFmtId="0" fontId="0" fillId="0" borderId="54" xfId="0" applyBorder="1" applyAlignment="1" applyProtection="1">
      <alignment horizontal="left" vertical="center"/>
      <protection hidden="1"/>
    </xf>
    <xf numFmtId="0" fontId="0" fillId="0" borderId="57" xfId="0" applyBorder="1" applyAlignment="1" applyProtection="1">
      <alignment horizontal="left" vertical="center"/>
      <protection hidden="1"/>
    </xf>
    <xf numFmtId="0" fontId="13" fillId="0" borderId="21" xfId="0" applyFont="1" applyBorder="1" applyAlignment="1" applyProtection="1">
      <alignment vertical="center" textRotation="255"/>
      <protection hidden="1"/>
    </xf>
    <xf numFmtId="0" fontId="4" fillId="0" borderId="58" xfId="0" applyFont="1" applyBorder="1" applyAlignment="1" applyProtection="1">
      <alignment vertical="center" textRotation="255"/>
      <protection hidden="1"/>
    </xf>
    <xf numFmtId="0" fontId="4" fillId="0" borderId="23" xfId="0" applyFont="1" applyBorder="1" applyAlignment="1" applyProtection="1">
      <alignment vertical="center" textRotation="255"/>
      <protection hidden="1"/>
    </xf>
    <xf numFmtId="0" fontId="4" fillId="0" borderId="19" xfId="0" applyFont="1" applyBorder="1" applyAlignment="1" applyProtection="1">
      <alignment vertical="center" textRotation="255"/>
      <protection hidden="1"/>
    </xf>
    <xf numFmtId="0" fontId="4" fillId="0" borderId="25" xfId="0" applyFont="1" applyBorder="1" applyAlignment="1" applyProtection="1">
      <alignment vertical="center" textRotation="255"/>
      <protection hidden="1"/>
    </xf>
    <xf numFmtId="0" fontId="4" fillId="0" borderId="59" xfId="0" applyFont="1" applyBorder="1" applyAlignment="1" applyProtection="1">
      <alignment vertical="center" textRotation="255"/>
      <protection hidden="1"/>
    </xf>
    <xf numFmtId="0" fontId="7" fillId="0" borderId="56" xfId="0" applyFont="1" applyBorder="1" applyAlignment="1" applyProtection="1">
      <alignment vertical="center"/>
      <protection hidden="1"/>
    </xf>
    <xf numFmtId="0" fontId="7" fillId="0" borderId="54" xfId="0" applyFont="1" applyBorder="1" applyAlignment="1" applyProtection="1">
      <alignment vertical="center"/>
      <protection hidden="1"/>
    </xf>
    <xf numFmtId="0" fontId="7" fillId="0" borderId="55" xfId="0" applyFont="1" applyBorder="1" applyAlignment="1" applyProtection="1">
      <alignment vertical="center"/>
      <protection hidden="1"/>
    </xf>
    <xf numFmtId="0" fontId="13" fillId="0" borderId="60"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4" fillId="0" borderId="15" xfId="0"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4" fillId="0" borderId="28"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3"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15"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62" xfId="0" applyBorder="1"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63" xfId="0" applyBorder="1" applyAlignment="1" applyProtection="1">
      <alignment vertical="center"/>
      <protection hidden="1"/>
    </xf>
    <xf numFmtId="186" fontId="4" fillId="0" borderId="15" xfId="0" applyNumberFormat="1" applyFont="1" applyBorder="1" applyAlignment="1" applyProtection="1">
      <alignment vertical="center"/>
      <protection hidden="1"/>
    </xf>
    <xf numFmtId="186" fontId="4" fillId="0" borderId="16" xfId="0" applyNumberFormat="1" applyFont="1" applyBorder="1" applyAlignment="1" applyProtection="1">
      <alignment vertical="center"/>
      <protection hidden="1"/>
    </xf>
    <xf numFmtId="186" fontId="0" fillId="0" borderId="16" xfId="0" applyNumberFormat="1" applyBorder="1" applyAlignment="1" applyProtection="1">
      <alignment vertical="center"/>
      <protection hidden="1"/>
    </xf>
    <xf numFmtId="186" fontId="0" fillId="0" borderId="62" xfId="0" applyNumberFormat="1" applyBorder="1" applyAlignment="1" applyProtection="1">
      <alignment vertical="center"/>
      <protection hidden="1"/>
    </xf>
    <xf numFmtId="186" fontId="4" fillId="0" borderId="64" xfId="0" applyNumberFormat="1" applyFont="1" applyBorder="1" applyAlignment="1" applyProtection="1">
      <alignment vertical="center"/>
      <protection hidden="1"/>
    </xf>
    <xf numFmtId="186" fontId="4" fillId="0" borderId="26" xfId="0" applyNumberFormat="1" applyFont="1" applyBorder="1" applyAlignment="1" applyProtection="1">
      <alignment vertical="center"/>
      <protection hidden="1"/>
    </xf>
    <xf numFmtId="186" fontId="0" fillId="0" borderId="26" xfId="0" applyNumberFormat="1" applyBorder="1" applyAlignment="1" applyProtection="1">
      <alignment vertical="center"/>
      <protection hidden="1"/>
    </xf>
    <xf numFmtId="186" fontId="0" fillId="0" borderId="27" xfId="0" applyNumberFormat="1" applyBorder="1" applyAlignment="1" applyProtection="1">
      <alignment vertical="center"/>
      <protection hidden="1"/>
    </xf>
    <xf numFmtId="0" fontId="0" fillId="0" borderId="64"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13" fillId="0" borderId="25"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5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186" fontId="4" fillId="0" borderId="21" xfId="0" applyNumberFormat="1" applyFont="1" applyBorder="1" applyAlignment="1" applyProtection="1">
      <alignment vertical="center"/>
      <protection hidden="1"/>
    </xf>
    <xf numFmtId="186" fontId="4" fillId="0" borderId="20" xfId="0" applyNumberFormat="1" applyFont="1" applyBorder="1" applyAlignment="1" applyProtection="1">
      <alignment vertical="center"/>
      <protection hidden="1"/>
    </xf>
    <xf numFmtId="186" fontId="0" fillId="0" borderId="20" xfId="0" applyNumberFormat="1" applyBorder="1" applyAlignment="1" applyProtection="1">
      <alignment vertical="center"/>
      <protection hidden="1"/>
    </xf>
    <xf numFmtId="186" fontId="0" fillId="0" borderId="22" xfId="0" applyNumberFormat="1" applyBorder="1" applyAlignment="1" applyProtection="1">
      <alignment vertical="center"/>
      <protection hidden="1"/>
    </xf>
    <xf numFmtId="186" fontId="4" fillId="0" borderId="25" xfId="0" applyNumberFormat="1" applyFont="1" applyBorder="1" applyAlignment="1" applyProtection="1">
      <alignment vertical="center"/>
      <protection hidden="1"/>
    </xf>
    <xf numFmtId="186" fontId="13" fillId="0" borderId="21" xfId="0" applyNumberFormat="1" applyFont="1" applyBorder="1" applyAlignment="1" applyProtection="1">
      <alignment horizontal="center" vertical="center"/>
      <protection hidden="1"/>
    </xf>
    <xf numFmtId="186" fontId="0" fillId="0" borderId="20" xfId="0" applyNumberFormat="1" applyBorder="1" applyAlignment="1" applyProtection="1">
      <alignment horizontal="center" vertical="center"/>
      <protection hidden="1"/>
    </xf>
    <xf numFmtId="186" fontId="0" fillId="0" borderId="22" xfId="0" applyNumberFormat="1" applyBorder="1" applyAlignment="1" applyProtection="1">
      <alignment horizontal="center" vertical="center"/>
      <protection hidden="1"/>
    </xf>
    <xf numFmtId="186" fontId="4" fillId="0" borderId="21" xfId="0" applyNumberFormat="1" applyFont="1" applyBorder="1" applyAlignment="1" applyProtection="1">
      <alignment horizontal="center" vertical="center"/>
      <protection hidden="1"/>
    </xf>
    <xf numFmtId="186" fontId="4" fillId="0" borderId="22" xfId="0" applyNumberFormat="1" applyFont="1" applyBorder="1" applyAlignment="1" applyProtection="1">
      <alignment vertical="center"/>
      <protection hidden="1"/>
    </xf>
    <xf numFmtId="186" fontId="4" fillId="0" borderId="27" xfId="0" applyNumberFormat="1" applyFont="1" applyBorder="1" applyAlignment="1" applyProtection="1">
      <alignment vertical="center"/>
      <protection hidden="1"/>
    </xf>
    <xf numFmtId="186" fontId="13" fillId="0" borderId="25" xfId="0" applyNumberFormat="1" applyFont="1" applyBorder="1" applyAlignment="1" applyProtection="1">
      <alignment horizontal="center" vertical="center"/>
      <protection hidden="1"/>
    </xf>
    <xf numFmtId="186" fontId="0" fillId="0" borderId="26" xfId="0" applyNumberFormat="1" applyBorder="1" applyAlignment="1" applyProtection="1">
      <alignment horizontal="center" vertical="center"/>
      <protection hidden="1"/>
    </xf>
    <xf numFmtId="186" fontId="0" fillId="0" borderId="27" xfId="0" applyNumberFormat="1" applyBorder="1" applyAlignment="1" applyProtection="1">
      <alignment horizontal="center" vertical="center"/>
      <protection hidden="1"/>
    </xf>
    <xf numFmtId="186" fontId="4" fillId="0" borderId="23" xfId="0" applyNumberFormat="1" applyFont="1" applyBorder="1" applyAlignment="1" applyProtection="1">
      <alignment vertical="center"/>
      <protection hidden="1"/>
    </xf>
    <xf numFmtId="186" fontId="4" fillId="0" borderId="0" xfId="0" applyNumberFormat="1" applyFont="1" applyBorder="1" applyAlignment="1" applyProtection="1">
      <alignment vertical="center"/>
      <protection hidden="1"/>
    </xf>
    <xf numFmtId="186" fontId="0" fillId="0" borderId="0" xfId="0" applyNumberFormat="1" applyBorder="1" applyAlignment="1" applyProtection="1">
      <alignment vertical="center"/>
      <protection hidden="1"/>
    </xf>
    <xf numFmtId="186" fontId="0" fillId="0" borderId="24" xfId="0" applyNumberFormat="1" applyBorder="1" applyAlignment="1" applyProtection="1">
      <alignment vertical="center"/>
      <protection hidden="1"/>
    </xf>
    <xf numFmtId="0" fontId="13" fillId="0" borderId="65" xfId="0" applyFont="1" applyBorder="1" applyAlignment="1" applyProtection="1">
      <alignment horizontal="center" vertical="center"/>
      <protection hidden="1"/>
    </xf>
    <xf numFmtId="176" fontId="4" fillId="0" borderId="43" xfId="0" applyNumberFormat="1" applyFont="1" applyBorder="1" applyAlignment="1" applyProtection="1">
      <alignment horizontal="right" vertical="center"/>
      <protection hidden="1"/>
    </xf>
    <xf numFmtId="176" fontId="4" fillId="0" borderId="11" xfId="0" applyNumberFormat="1" applyFont="1" applyBorder="1" applyAlignment="1" applyProtection="1">
      <alignment horizontal="right" vertical="center"/>
      <protection hidden="1"/>
    </xf>
    <xf numFmtId="176" fontId="0" fillId="0" borderId="11" xfId="0" applyNumberFormat="1" applyBorder="1" applyAlignment="1" applyProtection="1">
      <alignment horizontal="right" vertical="center"/>
      <protection hidden="1"/>
    </xf>
    <xf numFmtId="176" fontId="0" fillId="0" borderId="65" xfId="0" applyNumberFormat="1" applyBorder="1" applyAlignment="1" applyProtection="1">
      <alignment horizontal="right" vertical="center"/>
      <protection hidden="1"/>
    </xf>
    <xf numFmtId="0" fontId="13" fillId="0" borderId="43"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11" xfId="0" applyFont="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7" fillId="0" borderId="66" xfId="0" applyFont="1" applyBorder="1" applyAlignment="1" applyProtection="1">
      <alignment vertical="center" textRotation="255"/>
      <protection hidden="1"/>
    </xf>
    <xf numFmtId="0" fontId="7" fillId="0" borderId="67" xfId="0" applyFont="1" applyBorder="1" applyAlignment="1" applyProtection="1">
      <alignment vertical="center" textRotation="255"/>
      <protection hidden="1"/>
    </xf>
    <xf numFmtId="0" fontId="7" fillId="0" borderId="68" xfId="0" applyFont="1" applyBorder="1" applyAlignment="1" applyProtection="1">
      <alignment vertical="center" textRotation="255"/>
      <protection hidden="1"/>
    </xf>
    <xf numFmtId="186" fontId="4" fillId="0" borderId="53" xfId="0" applyNumberFormat="1" applyFont="1" applyBorder="1" applyAlignment="1" applyProtection="1">
      <alignment horizontal="center" vertical="center"/>
      <protection hidden="1"/>
    </xf>
    <xf numFmtId="186" fontId="4" fillId="0" borderId="54" xfId="0" applyNumberFormat="1" applyFont="1" applyBorder="1" applyAlignment="1" applyProtection="1">
      <alignment horizontal="center" vertical="center"/>
      <protection hidden="1"/>
    </xf>
    <xf numFmtId="186" fontId="4" fillId="0" borderId="57"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186" fontId="4" fillId="0" borderId="51" xfId="0" applyNumberFormat="1" applyFont="1" applyBorder="1" applyAlignment="1" applyProtection="1">
      <alignment horizontal="center" vertical="center"/>
      <protection hidden="1"/>
    </xf>
    <xf numFmtId="186" fontId="4" fillId="0" borderId="38" xfId="0" applyNumberFormat="1" applyFont="1" applyBorder="1" applyAlignment="1" applyProtection="1">
      <alignment horizontal="center" vertical="center"/>
      <protection hidden="1"/>
    </xf>
    <xf numFmtId="186" fontId="4" fillId="0" borderId="40" xfId="0" applyNumberFormat="1" applyFont="1" applyBorder="1" applyAlignment="1" applyProtection="1">
      <alignment horizontal="center" vertical="center"/>
      <protection hidden="1"/>
    </xf>
    <xf numFmtId="0" fontId="13" fillId="0" borderId="6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63" xfId="0" applyFont="1" applyBorder="1" applyAlignment="1" applyProtection="1">
      <alignment horizontal="center" vertical="center"/>
      <protection hidden="1"/>
    </xf>
    <xf numFmtId="186" fontId="4" fillId="0" borderId="60"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186" fontId="4" fillId="0" borderId="62" xfId="0" applyNumberFormat="1" applyFont="1" applyBorder="1" applyAlignment="1" applyProtection="1">
      <alignment horizontal="center" vertical="center"/>
      <protection hidden="1"/>
    </xf>
    <xf numFmtId="186" fontId="4" fillId="0" borderId="23" xfId="0" applyNumberFormat="1" applyFont="1" applyBorder="1" applyAlignment="1" applyProtection="1">
      <alignment horizontal="center" vertical="center"/>
      <protection hidden="1"/>
    </xf>
    <xf numFmtId="186" fontId="4" fillId="0" borderId="0" xfId="0" applyNumberFormat="1" applyFont="1" applyBorder="1" applyAlignment="1" applyProtection="1">
      <alignment horizontal="center" vertical="center"/>
      <protection hidden="1"/>
    </xf>
    <xf numFmtId="186" fontId="4" fillId="0" borderId="24" xfId="0" applyNumberFormat="1" applyFont="1" applyBorder="1" applyAlignment="1" applyProtection="1">
      <alignment horizontal="center" vertical="center"/>
      <protection hidden="1"/>
    </xf>
    <xf numFmtId="186" fontId="4" fillId="0" borderId="25" xfId="0" applyNumberFormat="1" applyFont="1" applyBorder="1" applyAlignment="1" applyProtection="1">
      <alignment horizontal="center" vertical="center"/>
      <protection hidden="1"/>
    </xf>
    <xf numFmtId="186" fontId="4" fillId="0" borderId="26" xfId="0" applyNumberFormat="1" applyFont="1" applyBorder="1" applyAlignment="1" applyProtection="1">
      <alignment horizontal="center" vertical="center"/>
      <protection hidden="1"/>
    </xf>
    <xf numFmtId="186" fontId="4" fillId="0" borderId="27" xfId="0" applyNumberFormat="1" applyFont="1" applyBorder="1" applyAlignment="1" applyProtection="1">
      <alignment horizontal="center" vertical="center"/>
      <protection hidden="1"/>
    </xf>
    <xf numFmtId="176" fontId="4" fillId="0" borderId="36" xfId="49" applyNumberFormat="1" applyFont="1" applyBorder="1" applyAlignment="1" applyProtection="1">
      <alignment horizontal="right" vertical="center"/>
      <protection hidden="1"/>
    </xf>
    <xf numFmtId="176" fontId="4" fillId="0" borderId="11" xfId="49" applyNumberFormat="1" applyFont="1" applyBorder="1" applyAlignment="1" applyProtection="1">
      <alignment horizontal="right" vertical="center"/>
      <protection hidden="1"/>
    </xf>
    <xf numFmtId="176" fontId="0" fillId="0" borderId="11" xfId="49" applyNumberFormat="1" applyFont="1" applyBorder="1" applyAlignment="1" applyProtection="1">
      <alignment horizontal="right" vertical="center"/>
      <protection hidden="1"/>
    </xf>
    <xf numFmtId="176" fontId="0" fillId="0" borderId="44" xfId="49" applyNumberFormat="1" applyFont="1" applyBorder="1" applyAlignment="1" applyProtection="1">
      <alignment horizontal="right" vertical="center"/>
      <protection hidden="1"/>
    </xf>
    <xf numFmtId="0" fontId="14" fillId="0" borderId="69" xfId="0" applyFont="1" applyBorder="1" applyAlignment="1" applyProtection="1">
      <alignment horizontal="center"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0" fontId="13" fillId="0" borderId="19" xfId="0" applyFont="1" applyBorder="1" applyAlignment="1" applyProtection="1">
      <alignment vertical="center" textRotation="255"/>
      <protection hidden="1"/>
    </xf>
    <xf numFmtId="0" fontId="13" fillId="0" borderId="59" xfId="0" applyFont="1" applyBorder="1" applyAlignment="1" applyProtection="1">
      <alignment vertical="center" textRotation="255"/>
      <protection hidden="1"/>
    </xf>
    <xf numFmtId="0" fontId="13" fillId="0" borderId="28" xfId="0" applyFont="1" applyBorder="1" applyAlignment="1" applyProtection="1">
      <alignment vertical="center"/>
      <protection hidden="1"/>
    </xf>
    <xf numFmtId="0" fontId="13" fillId="0" borderId="29" xfId="0" applyFont="1" applyBorder="1" applyAlignment="1" applyProtection="1">
      <alignment vertical="center"/>
      <protection hidden="1"/>
    </xf>
    <xf numFmtId="0" fontId="7" fillId="0" borderId="39" xfId="0" applyFont="1" applyBorder="1" applyAlignment="1" applyProtection="1">
      <alignment vertical="center"/>
      <protection hidden="1"/>
    </xf>
    <xf numFmtId="0" fontId="7" fillId="0" borderId="38" xfId="0" applyFont="1" applyBorder="1" applyAlignment="1" applyProtection="1">
      <alignment vertical="center"/>
      <protection hidden="1"/>
    </xf>
    <xf numFmtId="0" fontId="13" fillId="0" borderId="49" xfId="0" applyFont="1" applyBorder="1" applyAlignment="1" applyProtection="1">
      <alignment vertical="center"/>
      <protection hidden="1"/>
    </xf>
    <xf numFmtId="0" fontId="13" fillId="0" borderId="70" xfId="0" applyFont="1" applyBorder="1" applyAlignment="1" applyProtection="1">
      <alignment vertical="center"/>
      <protection hidden="1"/>
    </xf>
    <xf numFmtId="186" fontId="4" fillId="0" borderId="20" xfId="0" applyNumberFormat="1" applyFont="1" applyBorder="1" applyAlignment="1" applyProtection="1">
      <alignment horizontal="center" vertical="center"/>
      <protection hidden="1"/>
    </xf>
    <xf numFmtId="186" fontId="4" fillId="0" borderId="22" xfId="0" applyNumberFormat="1" applyFont="1" applyBorder="1" applyAlignment="1" applyProtection="1">
      <alignment horizontal="center" vertical="center"/>
      <protection hidden="1"/>
    </xf>
    <xf numFmtId="186" fontId="4" fillId="0" borderId="0" xfId="0" applyNumberFormat="1" applyFont="1" applyAlignment="1" applyProtection="1">
      <alignment horizontal="center" vertical="center"/>
      <protection hidden="1"/>
    </xf>
    <xf numFmtId="176" fontId="4" fillId="36" borderId="36" xfId="49" applyNumberFormat="1" applyFont="1" applyFill="1" applyBorder="1" applyAlignment="1" applyProtection="1">
      <alignment horizontal="right" vertical="center"/>
      <protection hidden="1"/>
    </xf>
    <xf numFmtId="176" fontId="4" fillId="36" borderId="11" xfId="49" applyNumberFormat="1" applyFont="1" applyFill="1" applyBorder="1" applyAlignment="1" applyProtection="1">
      <alignment horizontal="right" vertical="center"/>
      <protection hidden="1"/>
    </xf>
    <xf numFmtId="176" fontId="0" fillId="36" borderId="11" xfId="49" applyNumberFormat="1" applyFont="1" applyFill="1" applyBorder="1" applyAlignment="1" applyProtection="1">
      <alignment horizontal="right" vertical="center"/>
      <protection hidden="1"/>
    </xf>
    <xf numFmtId="176" fontId="0" fillId="36" borderId="44" xfId="49" applyNumberFormat="1" applyFont="1" applyFill="1" applyBorder="1" applyAlignment="1" applyProtection="1">
      <alignment horizontal="right" vertical="center"/>
      <protection hidden="1"/>
    </xf>
    <xf numFmtId="176" fontId="4" fillId="0" borderId="44" xfId="49" applyNumberFormat="1" applyFont="1" applyBorder="1" applyAlignment="1" applyProtection="1">
      <alignment horizontal="right" vertical="center"/>
      <protection hidden="1"/>
    </xf>
    <xf numFmtId="176" fontId="4" fillId="0" borderId="41" xfId="49" applyNumberFormat="1" applyFont="1" applyBorder="1" applyAlignment="1" applyProtection="1">
      <alignment horizontal="right" vertical="center"/>
      <protection hidden="1"/>
    </xf>
    <xf numFmtId="176" fontId="0" fillId="0" borderId="41" xfId="49" applyNumberFormat="1" applyFont="1" applyBorder="1" applyAlignment="1" applyProtection="1">
      <alignment horizontal="right" vertical="center"/>
      <protection hidden="1"/>
    </xf>
    <xf numFmtId="186" fontId="4" fillId="0" borderId="41" xfId="0" applyNumberFormat="1" applyFont="1" applyBorder="1" applyAlignment="1" applyProtection="1">
      <alignment horizontal="center" vertical="center" wrapText="1"/>
      <protection hidden="1"/>
    </xf>
    <xf numFmtId="186" fontId="4" fillId="0" borderId="41" xfId="0" applyNumberFormat="1" applyFont="1" applyBorder="1" applyAlignment="1" applyProtection="1">
      <alignment horizontal="center" vertical="center" shrinkToFit="1"/>
      <protection hidden="1"/>
    </xf>
    <xf numFmtId="0" fontId="13" fillId="0" borderId="41"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7" fillId="0" borderId="41" xfId="0" applyFont="1" applyBorder="1" applyAlignment="1" applyProtection="1">
      <alignment vertical="center" textRotation="255"/>
      <protection hidden="1"/>
    </xf>
    <xf numFmtId="0" fontId="13" fillId="0" borderId="41" xfId="0" applyFont="1" applyBorder="1" applyAlignment="1" applyProtection="1">
      <alignment horizontal="center" vertical="center" wrapText="1"/>
      <protection hidden="1"/>
    </xf>
    <xf numFmtId="0" fontId="14" fillId="0" borderId="41" xfId="0" applyFont="1" applyBorder="1" applyAlignment="1" applyProtection="1">
      <alignment horizontal="center" vertical="center"/>
      <protection hidden="1"/>
    </xf>
    <xf numFmtId="0" fontId="13" fillId="0" borderId="41" xfId="0" applyFont="1" applyBorder="1" applyAlignment="1" applyProtection="1">
      <alignment vertical="center" textRotation="255"/>
      <protection hidden="1"/>
    </xf>
    <xf numFmtId="186" fontId="0" fillId="0" borderId="17" xfId="0" applyNumberFormat="1" applyBorder="1" applyAlignment="1" applyProtection="1">
      <alignment vertical="center"/>
      <protection hidden="1"/>
    </xf>
    <xf numFmtId="186" fontId="4" fillId="0" borderId="28" xfId="0" applyNumberFormat="1" applyFont="1" applyBorder="1" applyAlignment="1" applyProtection="1">
      <alignment vertical="center"/>
      <protection hidden="1"/>
    </xf>
    <xf numFmtId="186" fontId="4" fillId="0" borderId="29" xfId="0" applyNumberFormat="1" applyFont="1" applyBorder="1" applyAlignment="1" applyProtection="1">
      <alignment vertical="center"/>
      <protection hidden="1"/>
    </xf>
    <xf numFmtId="186" fontId="0" fillId="0" borderId="29" xfId="0" applyNumberFormat="1" applyBorder="1" applyAlignment="1" applyProtection="1">
      <alignment vertical="center"/>
      <protection hidden="1"/>
    </xf>
    <xf numFmtId="186" fontId="0" fillId="0" borderId="30" xfId="0" applyNumberFormat="1" applyBorder="1" applyAlignment="1" applyProtection="1">
      <alignment vertical="center"/>
      <protection hidden="1"/>
    </xf>
    <xf numFmtId="186" fontId="13" fillId="0" borderId="15" xfId="0" applyNumberFormat="1" applyFont="1" applyBorder="1" applyAlignment="1" applyProtection="1">
      <alignment horizontal="center" vertical="center" wrapText="1"/>
      <protection hidden="1"/>
    </xf>
    <xf numFmtId="186" fontId="4" fillId="0" borderId="17" xfId="0" applyNumberFormat="1" applyFont="1" applyBorder="1" applyAlignment="1" applyProtection="1">
      <alignment horizontal="center" vertical="center"/>
      <protection hidden="1"/>
    </xf>
    <xf numFmtId="186" fontId="4" fillId="0" borderId="18" xfId="0" applyNumberFormat="1" applyFont="1" applyBorder="1" applyAlignment="1" applyProtection="1">
      <alignment horizontal="center" vertical="center"/>
      <protection hidden="1"/>
    </xf>
    <xf numFmtId="186" fontId="4" fillId="0" borderId="19" xfId="0" applyNumberFormat="1" applyFont="1" applyBorder="1" applyAlignment="1" applyProtection="1">
      <alignment horizontal="center" vertical="center"/>
      <protection hidden="1"/>
    </xf>
    <xf numFmtId="186" fontId="4" fillId="0" borderId="28" xfId="0" applyNumberFormat="1" applyFont="1" applyBorder="1" applyAlignment="1" applyProtection="1">
      <alignment horizontal="center" vertical="center"/>
      <protection hidden="1"/>
    </xf>
    <xf numFmtId="186" fontId="4" fillId="0" borderId="29" xfId="0" applyNumberFormat="1" applyFont="1" applyBorder="1" applyAlignment="1" applyProtection="1">
      <alignment horizontal="center" vertical="center"/>
      <protection hidden="1"/>
    </xf>
    <xf numFmtId="186" fontId="4" fillId="0" borderId="30" xfId="0" applyNumberFormat="1"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vertical="center"/>
      <protection hidden="1"/>
    </xf>
    <xf numFmtId="0" fontId="4" fillId="0" borderId="17" xfId="0" applyFont="1" applyBorder="1" applyAlignment="1" applyProtection="1">
      <alignment vertical="center"/>
      <protection hidden="1"/>
    </xf>
    <xf numFmtId="186" fontId="4" fillId="0" borderId="15" xfId="0" applyNumberFormat="1"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176" fontId="4" fillId="0" borderId="39" xfId="0" applyNumberFormat="1" applyFont="1" applyBorder="1" applyAlignment="1" applyProtection="1">
      <alignment horizontal="right" vertical="center"/>
      <protection hidden="1"/>
    </xf>
    <xf numFmtId="176" fontId="4" fillId="0" borderId="38" xfId="0" applyNumberFormat="1" applyFont="1" applyBorder="1" applyAlignment="1" applyProtection="1">
      <alignment horizontal="right" vertical="center"/>
      <protection hidden="1"/>
    </xf>
    <xf numFmtId="176" fontId="0" fillId="0" borderId="38" xfId="0" applyNumberFormat="1" applyBorder="1" applyAlignment="1" applyProtection="1">
      <alignment horizontal="right" vertical="center"/>
      <protection hidden="1"/>
    </xf>
    <xf numFmtId="176" fontId="0" fillId="0" borderId="52" xfId="0" applyNumberFormat="1" applyBorder="1" applyAlignment="1" applyProtection="1">
      <alignment horizontal="right" vertical="center"/>
      <protection hidden="1"/>
    </xf>
    <xf numFmtId="186" fontId="4" fillId="0" borderId="18" xfId="0" applyNumberFormat="1" applyFont="1" applyBorder="1" applyAlignment="1" applyProtection="1">
      <alignment vertical="center"/>
      <protection hidden="1"/>
    </xf>
    <xf numFmtId="186" fontId="13" fillId="0" borderId="15" xfId="0" applyNumberFormat="1" applyFont="1" applyBorder="1" applyAlignment="1" applyProtection="1">
      <alignment vertical="center" textRotation="255"/>
      <protection hidden="1"/>
    </xf>
    <xf numFmtId="186" fontId="4" fillId="0" borderId="17" xfId="0" applyNumberFormat="1" applyFont="1" applyBorder="1" applyAlignment="1" applyProtection="1">
      <alignment vertical="center" textRotation="255"/>
      <protection hidden="1"/>
    </xf>
    <xf numFmtId="186" fontId="4" fillId="0" borderId="18" xfId="0" applyNumberFormat="1" applyFont="1" applyBorder="1" applyAlignment="1" applyProtection="1">
      <alignment vertical="center" textRotation="255"/>
      <protection hidden="1"/>
    </xf>
    <xf numFmtId="186" fontId="4" fillId="0" borderId="19" xfId="0" applyNumberFormat="1" applyFont="1" applyBorder="1" applyAlignment="1" applyProtection="1">
      <alignment vertical="center" textRotation="255"/>
      <protection hidden="1"/>
    </xf>
    <xf numFmtId="186" fontId="4" fillId="0" borderId="28" xfId="0" applyNumberFormat="1" applyFont="1" applyBorder="1" applyAlignment="1" applyProtection="1">
      <alignment vertical="center" textRotation="255"/>
      <protection hidden="1"/>
    </xf>
    <xf numFmtId="186" fontId="4" fillId="0" borderId="30" xfId="0" applyNumberFormat="1" applyFont="1" applyBorder="1" applyAlignment="1" applyProtection="1">
      <alignment vertical="center" textRotation="255"/>
      <protection hidden="1"/>
    </xf>
    <xf numFmtId="186" fontId="7" fillId="0" borderId="39" xfId="0" applyNumberFormat="1" applyFont="1" applyBorder="1" applyAlignment="1" applyProtection="1">
      <alignment vertical="center"/>
      <protection hidden="1"/>
    </xf>
    <xf numFmtId="186" fontId="7" fillId="0" borderId="38" xfId="0" applyNumberFormat="1" applyFont="1" applyBorder="1" applyAlignment="1" applyProtection="1">
      <alignment vertical="center"/>
      <protection hidden="1"/>
    </xf>
    <xf numFmtId="186" fontId="7" fillId="0" borderId="52" xfId="0" applyNumberFormat="1" applyFont="1" applyBorder="1" applyAlignment="1" applyProtection="1">
      <alignment vertical="center"/>
      <protection hidden="1"/>
    </xf>
    <xf numFmtId="186" fontId="0" fillId="0" borderId="28" xfId="0" applyNumberFormat="1" applyBorder="1" applyAlignment="1" applyProtection="1">
      <alignment vertical="center"/>
      <protection hidden="1"/>
    </xf>
    <xf numFmtId="186" fontId="4" fillId="0" borderId="17" xfId="0" applyNumberFormat="1" applyFont="1" applyBorder="1" applyAlignment="1" applyProtection="1">
      <alignment vertical="center"/>
      <protection hidden="1"/>
    </xf>
    <xf numFmtId="186" fontId="4" fillId="0" borderId="19" xfId="0" applyNumberFormat="1" applyFont="1" applyBorder="1" applyAlignment="1" applyProtection="1">
      <alignment vertical="center"/>
      <protection hidden="1"/>
    </xf>
    <xf numFmtId="186" fontId="4" fillId="0" borderId="30" xfId="0" applyNumberFormat="1" applyFont="1" applyBorder="1" applyAlignment="1" applyProtection="1">
      <alignment vertical="center"/>
      <protection hidden="1"/>
    </xf>
    <xf numFmtId="186" fontId="13" fillId="0" borderId="28" xfId="0" applyNumberFormat="1" applyFont="1" applyBorder="1" applyAlignment="1" applyProtection="1">
      <alignment horizontal="center" vertical="center"/>
      <protection hidden="1"/>
    </xf>
    <xf numFmtId="186" fontId="0" fillId="0" borderId="29" xfId="0" applyNumberFormat="1" applyBorder="1" applyAlignment="1" applyProtection="1">
      <alignment horizontal="center" vertical="center"/>
      <protection hidden="1"/>
    </xf>
    <xf numFmtId="186" fontId="13" fillId="0" borderId="16" xfId="0" applyNumberFormat="1" applyFont="1" applyBorder="1" applyAlignment="1" applyProtection="1">
      <alignment horizontal="center" vertical="center"/>
      <protection hidden="1"/>
    </xf>
    <xf numFmtId="186" fontId="0" fillId="0" borderId="16" xfId="0" applyNumberFormat="1" applyBorder="1" applyAlignment="1" applyProtection="1">
      <alignment horizontal="center" vertical="center"/>
      <protection hidden="1"/>
    </xf>
    <xf numFmtId="186" fontId="13" fillId="0" borderId="0" xfId="0" applyNumberFormat="1" applyFont="1" applyBorder="1" applyAlignment="1" applyProtection="1">
      <alignment horizontal="center" vertical="center"/>
      <protection hidden="1"/>
    </xf>
    <xf numFmtId="186" fontId="0" fillId="0" borderId="0" xfId="0" applyNumberFormat="1" applyBorder="1" applyAlignment="1" applyProtection="1">
      <alignment horizontal="center" vertical="center"/>
      <protection hidden="1"/>
    </xf>
    <xf numFmtId="186" fontId="13" fillId="0" borderId="15" xfId="0" applyNumberFormat="1" applyFont="1" applyBorder="1" applyAlignment="1" applyProtection="1">
      <alignment horizontal="center" vertical="center"/>
      <protection hidden="1"/>
    </xf>
    <xf numFmtId="186" fontId="4" fillId="0" borderId="41" xfId="0" applyNumberFormat="1" applyFont="1" applyBorder="1" applyAlignment="1">
      <alignment horizontal="center" vertical="center"/>
    </xf>
    <xf numFmtId="186" fontId="0" fillId="0" borderId="41" xfId="0" applyNumberFormat="1" applyBorder="1" applyAlignment="1">
      <alignment horizontal="center" vertical="center" shrinkToFit="1"/>
    </xf>
    <xf numFmtId="186" fontId="0" fillId="0" borderId="41" xfId="0" applyNumberFormat="1" applyBorder="1" applyAlignment="1">
      <alignment horizontal="center" vertical="center"/>
    </xf>
    <xf numFmtId="186" fontId="13" fillId="0" borderId="21" xfId="0" applyNumberFormat="1" applyFont="1" applyBorder="1" applyAlignment="1">
      <alignment horizontal="center" vertical="center"/>
    </xf>
    <xf numFmtId="186" fontId="13" fillId="0" borderId="20" xfId="0" applyNumberFormat="1" applyFont="1" applyBorder="1" applyAlignment="1">
      <alignment horizontal="center" vertical="center"/>
    </xf>
    <xf numFmtId="186" fontId="13" fillId="0" borderId="22" xfId="0" applyNumberFormat="1" applyFont="1" applyBorder="1" applyAlignment="1">
      <alignment horizontal="center" vertical="center"/>
    </xf>
    <xf numFmtId="186" fontId="13" fillId="0" borderId="25" xfId="0" applyNumberFormat="1" applyFont="1" applyBorder="1" applyAlignment="1">
      <alignment horizontal="center" vertical="center"/>
    </xf>
    <xf numFmtId="186" fontId="13" fillId="0" borderId="26" xfId="0" applyNumberFormat="1" applyFont="1" applyBorder="1" applyAlignment="1">
      <alignment horizontal="center" vertical="center"/>
    </xf>
    <xf numFmtId="186" fontId="13" fillId="0" borderId="27" xfId="0" applyNumberFormat="1" applyFont="1" applyBorder="1" applyAlignment="1">
      <alignment horizontal="center" vertical="center"/>
    </xf>
    <xf numFmtId="186" fontId="4" fillId="0" borderId="51" xfId="0" applyNumberFormat="1" applyFont="1" applyBorder="1" applyAlignment="1">
      <alignment horizontal="center" vertical="center"/>
    </xf>
    <xf numFmtId="186" fontId="4" fillId="0" borderId="38" xfId="0" applyNumberFormat="1" applyFont="1" applyBorder="1" applyAlignment="1">
      <alignment horizontal="center" vertical="center"/>
    </xf>
    <xf numFmtId="186" fontId="4" fillId="0" borderId="40" xfId="0" applyNumberFormat="1" applyFont="1" applyBorder="1" applyAlignment="1">
      <alignment horizontal="center" vertical="center"/>
    </xf>
    <xf numFmtId="186" fontId="4" fillId="0" borderId="53" xfId="0" applyNumberFormat="1" applyFont="1" applyBorder="1" applyAlignment="1">
      <alignment horizontal="center" vertical="center"/>
    </xf>
    <xf numFmtId="186" fontId="4" fillId="0" borderId="54" xfId="0" applyNumberFormat="1" applyFont="1" applyBorder="1" applyAlignment="1">
      <alignment horizontal="center" vertical="center"/>
    </xf>
    <xf numFmtId="186" fontId="4" fillId="0" borderId="57" xfId="0" applyNumberFormat="1" applyFont="1" applyBorder="1" applyAlignment="1">
      <alignment horizontal="center" vertical="center"/>
    </xf>
    <xf numFmtId="176" fontId="4" fillId="0" borderId="36" xfId="49" applyNumberFormat="1" applyFont="1" applyBorder="1" applyAlignment="1">
      <alignment horizontal="right" vertical="center"/>
    </xf>
    <xf numFmtId="176" fontId="4" fillId="0" borderId="11" xfId="49" applyNumberFormat="1" applyFont="1" applyBorder="1" applyAlignment="1">
      <alignment horizontal="right" vertical="center"/>
    </xf>
    <xf numFmtId="176" fontId="4" fillId="0" borderId="44" xfId="49" applyNumberFormat="1" applyFont="1" applyBorder="1" applyAlignment="1">
      <alignment horizontal="right" vertical="center"/>
    </xf>
    <xf numFmtId="186" fontId="4" fillId="0" borderId="21" xfId="0" applyNumberFormat="1" applyFont="1" applyBorder="1" applyAlignment="1">
      <alignment horizontal="center" vertical="center"/>
    </xf>
    <xf numFmtId="186" fontId="4" fillId="0" borderId="20" xfId="0" applyNumberFormat="1" applyFont="1" applyBorder="1" applyAlignment="1">
      <alignment horizontal="center" vertical="center"/>
    </xf>
    <xf numFmtId="186" fontId="4" fillId="0" borderId="22" xfId="0" applyNumberFormat="1" applyFont="1" applyBorder="1" applyAlignment="1">
      <alignment horizontal="center" vertical="center"/>
    </xf>
    <xf numFmtId="186" fontId="4" fillId="0" borderId="25" xfId="0" applyNumberFormat="1" applyFont="1" applyBorder="1" applyAlignment="1">
      <alignment horizontal="center" vertical="center"/>
    </xf>
    <xf numFmtId="186" fontId="4" fillId="0" borderId="26" xfId="0" applyNumberFormat="1" applyFont="1" applyBorder="1" applyAlignment="1">
      <alignment horizontal="center" vertical="center"/>
    </xf>
    <xf numFmtId="186" fontId="4" fillId="0" borderId="27" xfId="0" applyNumberFormat="1" applyFont="1" applyBorder="1" applyAlignment="1">
      <alignment horizontal="center" vertical="center"/>
    </xf>
    <xf numFmtId="186" fontId="4" fillId="0" borderId="21" xfId="0" applyNumberFormat="1" applyFont="1" applyBorder="1" applyAlignment="1">
      <alignment vertical="center"/>
    </xf>
    <xf numFmtId="186" fontId="4" fillId="0" borderId="20" xfId="0" applyNumberFormat="1" applyFont="1" applyBorder="1" applyAlignment="1">
      <alignment vertical="center"/>
    </xf>
    <xf numFmtId="186" fontId="4" fillId="0" borderId="22" xfId="0" applyNumberFormat="1" applyFont="1" applyBorder="1" applyAlignment="1">
      <alignment vertical="center"/>
    </xf>
    <xf numFmtId="186" fontId="4" fillId="0" borderId="25" xfId="0" applyNumberFormat="1" applyFont="1" applyBorder="1" applyAlignment="1">
      <alignment vertical="center"/>
    </xf>
    <xf numFmtId="186" fontId="4" fillId="0" borderId="26" xfId="0" applyNumberFormat="1" applyFont="1" applyBorder="1" applyAlignment="1">
      <alignment vertical="center"/>
    </xf>
    <xf numFmtId="186" fontId="4" fillId="0" borderId="27" xfId="0" applyNumberFormat="1" applyFont="1" applyBorder="1" applyAlignment="1">
      <alignment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186" fontId="4" fillId="0" borderId="15" xfId="0" applyNumberFormat="1" applyFont="1" applyBorder="1" applyAlignment="1">
      <alignment vertical="center"/>
    </xf>
    <xf numFmtId="186" fontId="4" fillId="0" borderId="16" xfId="0" applyNumberFormat="1" applyFont="1" applyBorder="1" applyAlignment="1">
      <alignment vertical="center"/>
    </xf>
    <xf numFmtId="186" fontId="4" fillId="0" borderId="62" xfId="0" applyNumberFormat="1" applyFont="1" applyBorder="1" applyAlignment="1">
      <alignment vertical="center"/>
    </xf>
    <xf numFmtId="186" fontId="4" fillId="0" borderId="28" xfId="0" applyNumberFormat="1" applyFont="1" applyBorder="1" applyAlignment="1">
      <alignment vertical="center"/>
    </xf>
    <xf numFmtId="186" fontId="4" fillId="0" borderId="29" xfId="0" applyNumberFormat="1" applyFont="1" applyBorder="1" applyAlignment="1">
      <alignment vertical="center"/>
    </xf>
    <xf numFmtId="186" fontId="4" fillId="0" borderId="63" xfId="0" applyNumberFormat="1" applyFont="1" applyBorder="1" applyAlignment="1">
      <alignment vertical="center"/>
    </xf>
    <xf numFmtId="186" fontId="4" fillId="0" borderId="64" xfId="0" applyNumberFormat="1" applyFont="1" applyBorder="1" applyAlignment="1">
      <alignment vertical="center"/>
    </xf>
    <xf numFmtId="186" fontId="4" fillId="0" borderId="60" xfId="0" applyNumberFormat="1" applyFont="1" applyBorder="1" applyAlignment="1">
      <alignment horizontal="center" vertical="center"/>
    </xf>
    <xf numFmtId="186" fontId="4" fillId="0" borderId="16" xfId="0" applyNumberFormat="1" applyFont="1" applyBorder="1" applyAlignment="1">
      <alignment horizontal="center" vertical="center"/>
    </xf>
    <xf numFmtId="186" fontId="4" fillId="0" borderId="62" xfId="0" applyNumberFormat="1" applyFont="1" applyBorder="1" applyAlignment="1">
      <alignment horizontal="center" vertical="center"/>
    </xf>
    <xf numFmtId="186" fontId="4" fillId="0" borderId="23" xfId="0" applyNumberFormat="1" applyFont="1" applyBorder="1" applyAlignment="1">
      <alignment horizontal="center" vertical="center"/>
    </xf>
    <xf numFmtId="186" fontId="4" fillId="0" borderId="0" xfId="0" applyNumberFormat="1" applyFont="1" applyBorder="1" applyAlignment="1">
      <alignment horizontal="center" vertical="center"/>
    </xf>
    <xf numFmtId="186" fontId="4" fillId="0" borderId="24" xfId="0" applyNumberFormat="1"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60"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6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176" fontId="4" fillId="0" borderId="43"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65" xfId="0" applyNumberFormat="1" applyFont="1" applyBorder="1" applyAlignment="1">
      <alignment horizontal="right" vertical="center"/>
    </xf>
    <xf numFmtId="0" fontId="13" fillId="0" borderId="36" xfId="0" applyFont="1" applyBorder="1" applyAlignment="1">
      <alignment horizontal="center" vertical="center"/>
    </xf>
    <xf numFmtId="0" fontId="13" fillId="0" borderId="11" xfId="0" applyFont="1" applyBorder="1" applyAlignment="1">
      <alignment horizontal="center" vertical="center"/>
    </xf>
    <xf numFmtId="0" fontId="13" fillId="0" borderId="65" xfId="0" applyFont="1" applyBorder="1" applyAlignment="1">
      <alignment horizontal="center" vertical="center"/>
    </xf>
    <xf numFmtId="0" fontId="13" fillId="0" borderId="59" xfId="0" applyFont="1" applyBorder="1" applyAlignment="1">
      <alignment horizontal="center" vertical="center"/>
    </xf>
    <xf numFmtId="186" fontId="13" fillId="0" borderId="21" xfId="0" applyNumberFormat="1" applyFont="1" applyBorder="1" applyAlignment="1">
      <alignment vertical="center" textRotation="255"/>
    </xf>
    <xf numFmtId="186" fontId="13" fillId="0" borderId="58" xfId="0" applyNumberFormat="1" applyFont="1" applyBorder="1" applyAlignment="1">
      <alignment vertical="center" textRotation="255"/>
    </xf>
    <xf numFmtId="186" fontId="13" fillId="0" borderId="23" xfId="0" applyNumberFormat="1" applyFont="1" applyBorder="1" applyAlignment="1">
      <alignment vertical="center" textRotation="255"/>
    </xf>
    <xf numFmtId="186" fontId="13" fillId="0" borderId="19" xfId="0" applyNumberFormat="1" applyFont="1" applyBorder="1" applyAlignment="1">
      <alignment vertical="center" textRotation="255"/>
    </xf>
    <xf numFmtId="186" fontId="13" fillId="0" borderId="25" xfId="0" applyNumberFormat="1" applyFont="1" applyBorder="1" applyAlignment="1">
      <alignment vertical="center" textRotation="255"/>
    </xf>
    <xf numFmtId="186" fontId="13" fillId="0" borderId="59" xfId="0" applyNumberFormat="1" applyFont="1" applyBorder="1" applyAlignment="1">
      <alignment vertical="center" textRotation="255"/>
    </xf>
    <xf numFmtId="186" fontId="7" fillId="0" borderId="56" xfId="0" applyNumberFormat="1" applyFont="1" applyBorder="1" applyAlignment="1">
      <alignment vertical="center"/>
    </xf>
    <xf numFmtId="186" fontId="7" fillId="0" borderId="54" xfId="0" applyNumberFormat="1" applyFont="1" applyBorder="1" applyAlignment="1">
      <alignment vertical="center"/>
    </xf>
    <xf numFmtId="186" fontId="7" fillId="0" borderId="55" xfId="0" applyNumberFormat="1" applyFont="1" applyBorder="1" applyAlignment="1">
      <alignment vertical="center"/>
    </xf>
    <xf numFmtId="186" fontId="4" fillId="0" borderId="56" xfId="0" applyNumberFormat="1" applyFont="1" applyBorder="1" applyAlignment="1">
      <alignment horizontal="left" vertical="center"/>
    </xf>
    <xf numFmtId="186" fontId="4" fillId="0" borderId="54" xfId="0" applyNumberFormat="1" applyFont="1" applyBorder="1" applyAlignment="1">
      <alignment horizontal="left" vertical="center"/>
    </xf>
    <xf numFmtId="186" fontId="4" fillId="0" borderId="57" xfId="0" applyNumberFormat="1" applyFont="1" applyBorder="1" applyAlignment="1">
      <alignment horizontal="left" vertical="center"/>
    </xf>
    <xf numFmtId="0" fontId="13" fillId="0" borderId="49" xfId="0"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72" xfId="0" applyFont="1" applyBorder="1" applyAlignment="1">
      <alignment vertical="center" textRotation="255"/>
    </xf>
    <xf numFmtId="0" fontId="13" fillId="0" borderId="73" xfId="0" applyFont="1" applyBorder="1" applyAlignment="1">
      <alignment vertical="center" textRotation="255"/>
    </xf>
    <xf numFmtId="0" fontId="13" fillId="0" borderId="74" xfId="0" applyFont="1" applyBorder="1" applyAlignment="1">
      <alignment vertical="center" textRotation="255"/>
    </xf>
    <xf numFmtId="186" fontId="4" fillId="0" borderId="15" xfId="0" applyNumberFormat="1" applyFont="1" applyBorder="1" applyAlignment="1">
      <alignment horizontal="left" vertical="center"/>
    </xf>
    <xf numFmtId="186" fontId="4" fillId="0" borderId="16" xfId="0" applyNumberFormat="1" applyFont="1" applyBorder="1" applyAlignment="1">
      <alignment horizontal="left" vertical="center"/>
    </xf>
    <xf numFmtId="186" fontId="4" fillId="0" borderId="62" xfId="0" applyNumberFormat="1" applyFont="1" applyBorder="1" applyAlignment="1">
      <alignment horizontal="left" vertical="center"/>
    </xf>
    <xf numFmtId="186" fontId="4" fillId="0" borderId="28" xfId="0" applyNumberFormat="1" applyFont="1" applyBorder="1" applyAlignment="1">
      <alignment horizontal="left" vertical="center"/>
    </xf>
    <xf numFmtId="186" fontId="4" fillId="0" borderId="29" xfId="0" applyNumberFormat="1" applyFont="1" applyBorder="1" applyAlignment="1">
      <alignment horizontal="left" vertical="center"/>
    </xf>
    <xf numFmtId="186" fontId="4" fillId="0" borderId="63" xfId="0" applyNumberFormat="1" applyFont="1" applyBorder="1" applyAlignment="1">
      <alignment horizontal="left" vertical="center"/>
    </xf>
    <xf numFmtId="186" fontId="13" fillId="0" borderId="15" xfId="0" applyNumberFormat="1" applyFont="1" applyBorder="1" applyAlignment="1">
      <alignment horizontal="center" vertical="center" wrapText="1"/>
    </xf>
    <xf numFmtId="186" fontId="13" fillId="0" borderId="16" xfId="0" applyNumberFormat="1" applyFont="1" applyBorder="1" applyAlignment="1">
      <alignment horizontal="center" vertical="center" wrapText="1"/>
    </xf>
    <xf numFmtId="186" fontId="13" fillId="0" borderId="17" xfId="0" applyNumberFormat="1" applyFont="1" applyBorder="1" applyAlignment="1">
      <alignment horizontal="center" vertical="center" wrapText="1"/>
    </xf>
    <xf numFmtId="186" fontId="13" fillId="0" borderId="18" xfId="0" applyNumberFormat="1" applyFont="1" applyBorder="1" applyAlignment="1">
      <alignment horizontal="center" vertical="center" wrapText="1"/>
    </xf>
    <xf numFmtId="186" fontId="13" fillId="0" borderId="0" xfId="0" applyNumberFormat="1" applyFont="1" applyBorder="1" applyAlignment="1">
      <alignment horizontal="center" vertical="center" wrapText="1"/>
    </xf>
    <xf numFmtId="186" fontId="13" fillId="0" borderId="19" xfId="0" applyNumberFormat="1" applyFont="1" applyBorder="1" applyAlignment="1">
      <alignment horizontal="center" vertical="center" wrapText="1"/>
    </xf>
    <xf numFmtId="186" fontId="13" fillId="0" borderId="64" xfId="0" applyNumberFormat="1" applyFont="1" applyBorder="1" applyAlignment="1">
      <alignment horizontal="center" vertical="center" wrapText="1"/>
    </xf>
    <xf numFmtId="186" fontId="13" fillId="0" borderId="26" xfId="0" applyNumberFormat="1" applyFont="1" applyBorder="1" applyAlignment="1">
      <alignment horizontal="center" vertical="center" wrapText="1"/>
    </xf>
    <xf numFmtId="186" fontId="13" fillId="0" borderId="59" xfId="0" applyNumberFormat="1" applyFont="1" applyBorder="1" applyAlignment="1">
      <alignment horizontal="center" vertical="center" wrapText="1"/>
    </xf>
    <xf numFmtId="0" fontId="13" fillId="0" borderId="43" xfId="0" applyFont="1" applyBorder="1" applyAlignment="1">
      <alignment horizontal="center" vertical="center"/>
    </xf>
    <xf numFmtId="0" fontId="4" fillId="0" borderId="36" xfId="0" applyFont="1" applyBorder="1" applyAlignment="1">
      <alignment horizontal="center" vertical="center"/>
    </xf>
    <xf numFmtId="0" fontId="13" fillId="0" borderId="51"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62"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63" xfId="0" applyFont="1" applyBorder="1" applyAlignment="1">
      <alignment horizontal="center" vertical="center"/>
    </xf>
    <xf numFmtId="0" fontId="7" fillId="0" borderId="39" xfId="0" applyFont="1" applyBorder="1" applyAlignment="1">
      <alignment vertical="center"/>
    </xf>
    <xf numFmtId="0" fontId="7" fillId="0" borderId="38" xfId="0" applyFont="1" applyBorder="1" applyAlignment="1">
      <alignment vertical="center"/>
    </xf>
    <xf numFmtId="0" fontId="7" fillId="0" borderId="40" xfId="0" applyFont="1" applyBorder="1" applyAlignment="1">
      <alignment vertical="center"/>
    </xf>
    <xf numFmtId="0" fontId="13" fillId="0" borderId="56" xfId="0" applyFont="1" applyBorder="1" applyAlignment="1">
      <alignment vertical="center"/>
    </xf>
    <xf numFmtId="0" fontId="13" fillId="0" borderId="54" xfId="0" applyFont="1" applyBorder="1" applyAlignment="1">
      <alignment vertical="center"/>
    </xf>
    <xf numFmtId="0" fontId="13" fillId="0" borderId="57" xfId="0" applyFont="1" applyBorder="1" applyAlignment="1">
      <alignment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7" fillId="0" borderId="66" xfId="0" applyFont="1" applyBorder="1" applyAlignment="1">
      <alignment vertical="center" textRotation="255"/>
    </xf>
    <xf numFmtId="0" fontId="7" fillId="0" borderId="67" xfId="0" applyFont="1" applyBorder="1" applyAlignment="1">
      <alignment vertical="center" textRotation="255"/>
    </xf>
    <xf numFmtId="0" fontId="7" fillId="0" borderId="68" xfId="0" applyFont="1" applyBorder="1" applyAlignment="1">
      <alignment vertical="center" textRotation="255"/>
    </xf>
    <xf numFmtId="0" fontId="13" fillId="0" borderId="57" xfId="0" applyFont="1" applyBorder="1" applyAlignment="1">
      <alignment horizontal="center" vertical="center"/>
    </xf>
    <xf numFmtId="0" fontId="13" fillId="0" borderId="44" xfId="0" applyFont="1" applyBorder="1" applyAlignment="1">
      <alignment horizontal="center" vertical="center"/>
    </xf>
    <xf numFmtId="176" fontId="4" fillId="0" borderId="41" xfId="49" applyNumberFormat="1" applyFont="1" applyFill="1" applyBorder="1" applyAlignment="1">
      <alignment horizontal="right" vertical="center"/>
    </xf>
    <xf numFmtId="0" fontId="13" fillId="0" borderId="41" xfId="0" applyFont="1" applyBorder="1" applyAlignment="1">
      <alignment horizontal="center" vertical="center"/>
    </xf>
    <xf numFmtId="176" fontId="4" fillId="0" borderId="41" xfId="49" applyNumberFormat="1" applyFont="1" applyBorder="1" applyAlignment="1">
      <alignment horizontal="right" vertical="center"/>
    </xf>
    <xf numFmtId="0" fontId="13" fillId="0" borderId="41" xfId="0" applyFont="1" applyBorder="1" applyAlignment="1">
      <alignment vertical="center" textRotation="255"/>
    </xf>
    <xf numFmtId="0" fontId="7" fillId="0" borderId="41" xfId="0" applyFont="1" applyBorder="1" applyAlignment="1">
      <alignment horizontal="center" vertical="center"/>
    </xf>
    <xf numFmtId="0" fontId="14" fillId="0" borderId="41" xfId="0" applyFont="1" applyBorder="1" applyAlignment="1">
      <alignment horizontal="center" vertical="center"/>
    </xf>
    <xf numFmtId="186" fontId="4" fillId="0" borderId="41" xfId="0" applyNumberFormat="1" applyFont="1" applyBorder="1" applyAlignment="1">
      <alignment horizontal="center" vertical="center" wrapText="1"/>
    </xf>
    <xf numFmtId="0" fontId="13" fillId="0" borderId="41" xfId="0" applyFont="1" applyBorder="1" applyAlignment="1">
      <alignment horizontal="center" vertical="center" wrapText="1"/>
    </xf>
    <xf numFmtId="186" fontId="4" fillId="0" borderId="41" xfId="0" applyNumberFormat="1" applyFont="1" applyBorder="1" applyAlignment="1">
      <alignment horizontal="center" vertical="center" shrinkToFit="1"/>
    </xf>
    <xf numFmtId="0" fontId="7" fillId="0" borderId="41" xfId="0" applyFont="1" applyBorder="1" applyAlignment="1">
      <alignment vertical="center" textRotation="255"/>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176" fontId="4" fillId="0" borderId="39" xfId="0" applyNumberFormat="1" applyFont="1" applyBorder="1" applyAlignment="1">
      <alignment horizontal="right" vertical="center"/>
    </xf>
    <xf numFmtId="176" fontId="4" fillId="0" borderId="38" xfId="0" applyNumberFormat="1" applyFont="1" applyBorder="1" applyAlignment="1">
      <alignment horizontal="right" vertical="center"/>
    </xf>
    <xf numFmtId="176" fontId="4" fillId="0" borderId="52" xfId="0" applyNumberFormat="1" applyFont="1" applyBorder="1" applyAlignment="1">
      <alignment horizontal="right" vertical="center"/>
    </xf>
    <xf numFmtId="0" fontId="13" fillId="0" borderId="15" xfId="0" applyFont="1" applyBorder="1" applyAlignment="1">
      <alignment horizontal="center" vertical="center"/>
    </xf>
    <xf numFmtId="186" fontId="13" fillId="0" borderId="15" xfId="0" applyNumberFormat="1" applyFont="1" applyBorder="1" applyAlignment="1">
      <alignment horizontal="center" vertical="center"/>
    </xf>
    <xf numFmtId="186" fontId="13" fillId="0" borderId="16" xfId="0" applyNumberFormat="1" applyFont="1" applyBorder="1" applyAlignment="1">
      <alignment horizontal="center" vertical="center"/>
    </xf>
    <xf numFmtId="186" fontId="13" fillId="0" borderId="17" xfId="0" applyNumberFormat="1" applyFont="1" applyBorder="1" applyAlignment="1">
      <alignment horizontal="center" vertical="center"/>
    </xf>
    <xf numFmtId="186" fontId="4" fillId="0" borderId="17" xfId="0" applyNumberFormat="1" applyFont="1" applyBorder="1" applyAlignment="1">
      <alignment horizontal="center" vertical="center"/>
    </xf>
    <xf numFmtId="186" fontId="4" fillId="0" borderId="29" xfId="0" applyNumberFormat="1" applyFont="1" applyBorder="1" applyAlignment="1">
      <alignment horizontal="center" vertical="center"/>
    </xf>
    <xf numFmtId="186" fontId="4" fillId="0" borderId="30" xfId="0" applyNumberFormat="1" applyFont="1" applyBorder="1" applyAlignment="1">
      <alignment horizontal="center" vertical="center"/>
    </xf>
    <xf numFmtId="0" fontId="13" fillId="0" borderId="28" xfId="0" applyFont="1" applyBorder="1" applyAlignment="1">
      <alignment horizontal="center" vertical="center"/>
    </xf>
    <xf numFmtId="186" fontId="13" fillId="0" borderId="28" xfId="0" applyNumberFormat="1" applyFont="1" applyBorder="1" applyAlignment="1">
      <alignment horizontal="center" vertical="center"/>
    </xf>
    <xf numFmtId="186" fontId="13" fillId="0" borderId="29" xfId="0" applyNumberFormat="1" applyFont="1" applyBorder="1" applyAlignment="1">
      <alignment horizontal="center" vertical="center"/>
    </xf>
    <xf numFmtId="186" fontId="13" fillId="0" borderId="30" xfId="0" applyNumberFormat="1" applyFont="1" applyBorder="1" applyAlignment="1">
      <alignment horizontal="center" vertical="center"/>
    </xf>
    <xf numFmtId="186" fontId="4" fillId="0" borderId="17" xfId="0" applyNumberFormat="1" applyFont="1" applyBorder="1" applyAlignment="1">
      <alignment vertical="center"/>
    </xf>
    <xf numFmtId="186" fontId="4" fillId="0" borderId="30"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186" fontId="4" fillId="0" borderId="18" xfId="0" applyNumberFormat="1" applyFont="1" applyBorder="1" applyAlignment="1">
      <alignment vertical="center"/>
    </xf>
    <xf numFmtId="186" fontId="4" fillId="0" borderId="0" xfId="0" applyNumberFormat="1" applyFont="1" applyBorder="1" applyAlignment="1">
      <alignment vertical="center"/>
    </xf>
    <xf numFmtId="186" fontId="4" fillId="0" borderId="19" xfId="0" applyNumberFormat="1" applyFont="1" applyBorder="1" applyAlignment="1">
      <alignment horizontal="center" vertical="center"/>
    </xf>
    <xf numFmtId="186" fontId="13" fillId="0" borderId="18" xfId="0" applyNumberFormat="1" applyFont="1" applyBorder="1" applyAlignment="1">
      <alignment horizontal="center" vertical="center"/>
    </xf>
    <xf numFmtId="186" fontId="13" fillId="0" borderId="0" xfId="0" applyNumberFormat="1" applyFont="1" applyBorder="1" applyAlignment="1">
      <alignment horizontal="center" vertical="center"/>
    </xf>
    <xf numFmtId="186" fontId="13" fillId="0" borderId="19" xfId="0" applyNumberFormat="1" applyFont="1" applyBorder="1" applyAlignment="1">
      <alignment horizontal="center"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4" fillId="0" borderId="52" xfId="0" applyFont="1" applyBorder="1" applyAlignment="1">
      <alignment horizontal="left" vertical="center"/>
    </xf>
    <xf numFmtId="0" fontId="13" fillId="0" borderId="15" xfId="0" applyFont="1" applyBorder="1" applyAlignment="1">
      <alignment vertical="center" textRotation="255"/>
    </xf>
    <xf numFmtId="0" fontId="13" fillId="0" borderId="17" xfId="0" applyFont="1" applyBorder="1" applyAlignment="1">
      <alignment vertical="center" textRotation="255"/>
    </xf>
    <xf numFmtId="0" fontId="13" fillId="0" borderId="18" xfId="0" applyFont="1" applyBorder="1" applyAlignment="1">
      <alignment vertical="center" textRotation="255"/>
    </xf>
    <xf numFmtId="0" fontId="13" fillId="0" borderId="19" xfId="0" applyFont="1" applyBorder="1" applyAlignment="1">
      <alignment vertical="center" textRotation="255"/>
    </xf>
    <xf numFmtId="0" fontId="13" fillId="0" borderId="28" xfId="0" applyFont="1" applyBorder="1" applyAlignment="1">
      <alignment vertical="center" textRotation="255"/>
    </xf>
    <xf numFmtId="0" fontId="13" fillId="0" borderId="30" xfId="0" applyFont="1" applyBorder="1" applyAlignment="1">
      <alignment vertical="center" textRotation="255"/>
    </xf>
    <xf numFmtId="0" fontId="7" fillId="0" borderId="52" xfId="0" applyFont="1" applyBorder="1" applyAlignment="1">
      <alignment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報告書情報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24</xdr:row>
      <xdr:rowOff>123825</xdr:rowOff>
    </xdr:from>
    <xdr:to>
      <xdr:col>15</xdr:col>
      <xdr:colOff>447675</xdr:colOff>
      <xdr:row>26</xdr:row>
      <xdr:rowOff>95250</xdr:rowOff>
    </xdr:to>
    <xdr:sp>
      <xdr:nvSpPr>
        <xdr:cNvPr id="1" name="AutoShape 2"/>
        <xdr:cNvSpPr>
          <a:spLocks/>
        </xdr:cNvSpPr>
      </xdr:nvSpPr>
      <xdr:spPr>
        <a:xfrm>
          <a:off x="5991225" y="5705475"/>
          <a:ext cx="619125" cy="40957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22</xdr:row>
      <xdr:rowOff>38100</xdr:rowOff>
    </xdr:from>
    <xdr:to>
      <xdr:col>21</xdr:col>
      <xdr:colOff>314325</xdr:colOff>
      <xdr:row>33</xdr:row>
      <xdr:rowOff>38100</xdr:rowOff>
    </xdr:to>
    <xdr:sp>
      <xdr:nvSpPr>
        <xdr:cNvPr id="2" name="Text Box 3"/>
        <xdr:cNvSpPr txBox="1">
          <a:spLocks noChangeArrowheads="1"/>
        </xdr:cNvSpPr>
      </xdr:nvSpPr>
      <xdr:spPr>
        <a:xfrm>
          <a:off x="6667500" y="5172075"/>
          <a:ext cx="3924300" cy="2085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管理結果は自動で入力されません。
</a:t>
          </a:r>
          <a:r>
            <a:rPr lang="en-US" cap="none" sz="1200" b="0" i="0" u="none" baseline="0">
              <a:solidFill>
                <a:srgbClr val="000000"/>
              </a:solidFill>
              <a:latin typeface="ＭＳ Ｐゴシック"/>
              <a:ea typeface="ＭＳ Ｐゴシック"/>
              <a:cs typeface="ＭＳ Ｐゴシック"/>
            </a:rPr>
            <a:t>　集計後、手入力を行ってください。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（考え方）
</a:t>
          </a:r>
          <a:r>
            <a:rPr lang="en-US" cap="none" sz="1200" b="0" i="0" u="none" baseline="0">
              <a:solidFill>
                <a:srgbClr val="000000"/>
              </a:solidFill>
              <a:latin typeface="ＭＳ Ｐゴシック"/>
              <a:ea typeface="ＭＳ Ｐゴシック"/>
              <a:cs typeface="ＭＳ Ｐゴシック"/>
            </a:rPr>
            <a:t>　複数事業者間で利用者負担の調整を行った場合に管理結果が「３」となります。
</a:t>
          </a:r>
          <a:r>
            <a:rPr lang="en-US" cap="none" sz="1200" b="0" i="0" u="none" baseline="0">
              <a:solidFill>
                <a:srgbClr val="000000"/>
              </a:solidFill>
              <a:latin typeface="ＭＳ Ｐゴシック"/>
              <a:ea typeface="ＭＳ Ｐゴシック"/>
              <a:cs typeface="ＭＳ Ｐゴシック"/>
            </a:rPr>
            <a:t>　また、</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事業所で複数児童に対しサービス提供を行い、その利用者負担の合計が上限月額に達した場合には、管理結果は「１」となります。
</a:t>
          </a:r>
        </a:p>
      </xdr:txBody>
    </xdr:sp>
    <xdr:clientData/>
  </xdr:twoCellAnchor>
  <xdr:twoCellAnchor>
    <xdr:from>
      <xdr:col>14</xdr:col>
      <xdr:colOff>85725</xdr:colOff>
      <xdr:row>14</xdr:row>
      <xdr:rowOff>171450</xdr:rowOff>
    </xdr:from>
    <xdr:to>
      <xdr:col>15</xdr:col>
      <xdr:colOff>419100</xdr:colOff>
      <xdr:row>16</xdr:row>
      <xdr:rowOff>38100</xdr:rowOff>
    </xdr:to>
    <xdr:sp>
      <xdr:nvSpPr>
        <xdr:cNvPr id="3" name="AutoShape 4"/>
        <xdr:cNvSpPr>
          <a:spLocks/>
        </xdr:cNvSpPr>
      </xdr:nvSpPr>
      <xdr:spPr>
        <a:xfrm>
          <a:off x="5962650" y="4152900"/>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14</xdr:row>
      <xdr:rowOff>152400</xdr:rowOff>
    </xdr:from>
    <xdr:to>
      <xdr:col>20</xdr:col>
      <xdr:colOff>76200</xdr:colOff>
      <xdr:row>16</xdr:row>
      <xdr:rowOff>85725</xdr:rowOff>
    </xdr:to>
    <xdr:sp>
      <xdr:nvSpPr>
        <xdr:cNvPr id="4" name="Text Box 5"/>
        <xdr:cNvSpPr txBox="1">
          <a:spLocks noChangeArrowheads="1"/>
        </xdr:cNvSpPr>
      </xdr:nvSpPr>
      <xdr:spPr>
        <a:xfrm>
          <a:off x="6629400" y="4133850"/>
          <a:ext cx="3038475"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上限管理事業所の情報を入力してください。</a:t>
          </a:r>
        </a:p>
      </xdr:txBody>
    </xdr:sp>
    <xdr:clientData/>
  </xdr:twoCellAnchor>
  <xdr:twoCellAnchor>
    <xdr:from>
      <xdr:col>14</xdr:col>
      <xdr:colOff>47625</xdr:colOff>
      <xdr:row>12</xdr:row>
      <xdr:rowOff>38100</xdr:rowOff>
    </xdr:from>
    <xdr:to>
      <xdr:col>15</xdr:col>
      <xdr:colOff>381000</xdr:colOff>
      <xdr:row>12</xdr:row>
      <xdr:rowOff>342900</xdr:rowOff>
    </xdr:to>
    <xdr:sp>
      <xdr:nvSpPr>
        <xdr:cNvPr id="5" name="AutoShape 6"/>
        <xdr:cNvSpPr>
          <a:spLocks/>
        </xdr:cNvSpPr>
      </xdr:nvSpPr>
      <xdr:spPr>
        <a:xfrm>
          <a:off x="5924550" y="3190875"/>
          <a:ext cx="619125" cy="30480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447675</xdr:colOff>
      <xdr:row>11</xdr:row>
      <xdr:rowOff>209550</xdr:rowOff>
    </xdr:from>
    <xdr:to>
      <xdr:col>20</xdr:col>
      <xdr:colOff>38100</xdr:colOff>
      <xdr:row>13</xdr:row>
      <xdr:rowOff>123825</xdr:rowOff>
    </xdr:to>
    <xdr:sp>
      <xdr:nvSpPr>
        <xdr:cNvPr id="6" name="Text Box 7"/>
        <xdr:cNvSpPr txBox="1">
          <a:spLocks noChangeArrowheads="1"/>
        </xdr:cNvSpPr>
      </xdr:nvSpPr>
      <xdr:spPr>
        <a:xfrm>
          <a:off x="6610350" y="3095625"/>
          <a:ext cx="3019425" cy="571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受給者証に記載された上限月額を記載してください。</a:t>
          </a:r>
        </a:p>
      </xdr:txBody>
    </xdr:sp>
    <xdr:clientData/>
  </xdr:twoCellAnchor>
  <xdr:twoCellAnchor>
    <xdr:from>
      <xdr:col>14</xdr:col>
      <xdr:colOff>76200</xdr:colOff>
      <xdr:row>6</xdr:row>
      <xdr:rowOff>57150</xdr:rowOff>
    </xdr:from>
    <xdr:to>
      <xdr:col>15</xdr:col>
      <xdr:colOff>409575</xdr:colOff>
      <xdr:row>7</xdr:row>
      <xdr:rowOff>190500</xdr:rowOff>
    </xdr:to>
    <xdr:sp>
      <xdr:nvSpPr>
        <xdr:cNvPr id="7" name="AutoShape 8"/>
        <xdr:cNvSpPr>
          <a:spLocks/>
        </xdr:cNvSpPr>
      </xdr:nvSpPr>
      <xdr:spPr>
        <a:xfrm>
          <a:off x="5953125" y="1609725"/>
          <a:ext cx="619125" cy="4000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457200</xdr:colOff>
      <xdr:row>5</xdr:row>
      <xdr:rowOff>28575</xdr:rowOff>
    </xdr:from>
    <xdr:to>
      <xdr:col>20</xdr:col>
      <xdr:colOff>38100</xdr:colOff>
      <xdr:row>8</xdr:row>
      <xdr:rowOff>247650</xdr:rowOff>
    </xdr:to>
    <xdr:sp>
      <xdr:nvSpPr>
        <xdr:cNvPr id="8" name="Text Box 9"/>
        <xdr:cNvSpPr txBox="1">
          <a:spLocks noChangeArrowheads="1"/>
        </xdr:cNvSpPr>
      </xdr:nvSpPr>
      <xdr:spPr>
        <a:xfrm>
          <a:off x="6619875" y="1314450"/>
          <a:ext cx="3009900" cy="1019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「利用者負担額表」から転記してください。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受給者証番号①と支給決定にかかる児童氏名①をそれぞれ対応させてください。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8</xdr:row>
      <xdr:rowOff>457200</xdr:rowOff>
    </xdr:from>
    <xdr:to>
      <xdr:col>6</xdr:col>
      <xdr:colOff>152400</xdr:colOff>
      <xdr:row>8</xdr:row>
      <xdr:rowOff>1647825</xdr:rowOff>
    </xdr:to>
    <xdr:sp>
      <xdr:nvSpPr>
        <xdr:cNvPr id="1" name="Text Box 1"/>
        <xdr:cNvSpPr txBox="1">
          <a:spLocks noChangeArrowheads="1"/>
        </xdr:cNvSpPr>
      </xdr:nvSpPr>
      <xdr:spPr>
        <a:xfrm>
          <a:off x="981075" y="3914775"/>
          <a:ext cx="8677275" cy="11906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児童番号」とは、「①受給者･管理事業者情報入力シート」の各児童名を入力した「支給決定にかか　
</a:t>
          </a:r>
          <a:r>
            <a:rPr lang="en-US" cap="none" sz="1200" b="0" i="0" u="none" baseline="0">
              <a:solidFill>
                <a:srgbClr val="000000"/>
              </a:solidFill>
              <a:latin typeface="ＭＳ Ｐゴシック"/>
              <a:ea typeface="ＭＳ Ｐゴシック"/>
              <a:cs typeface="ＭＳ Ｐゴシック"/>
            </a:rPr>
            <a:t>　　　る児童氏名」の丸囲み数字です。
</a:t>
          </a:r>
          <a:r>
            <a:rPr lang="en-US" cap="none" sz="1200" b="0" i="0" u="none" baseline="0">
              <a:solidFill>
                <a:srgbClr val="000000"/>
              </a:solidFill>
              <a:latin typeface="ＭＳ Ｐゴシック"/>
              <a:ea typeface="ＭＳ Ｐゴシック"/>
              <a:cs typeface="ＭＳ Ｐゴシック"/>
            </a:rPr>
            <a:t>　○児童に関わらず、管理事業所を優先して入力してください。
</a:t>
          </a:r>
          <a:r>
            <a:rPr lang="en-US" cap="none" sz="1200" b="0" i="0" u="none" baseline="0">
              <a:solidFill>
                <a:srgbClr val="000000"/>
              </a:solidFill>
              <a:latin typeface="ＭＳ Ｐゴシック"/>
              <a:ea typeface="ＭＳ Ｐゴシック"/>
              <a:cs typeface="ＭＳ Ｐゴシック"/>
            </a:rPr>
            <a:t>　○管理事業所内の順位は、総費用額の多い児童順に入力してください。
</a:t>
          </a:r>
          <a:r>
            <a:rPr lang="en-US" cap="none" sz="1200" b="0" i="0" u="none" baseline="0">
              <a:solidFill>
                <a:srgbClr val="000000"/>
              </a:solidFill>
              <a:latin typeface="ＭＳ Ｐゴシック"/>
              <a:ea typeface="ＭＳ Ｐゴシック"/>
              <a:cs typeface="ＭＳ Ｐゴシック"/>
            </a:rPr>
            <a:t>　○その後は、児童にかかわらず、総費用額の多い事業所順に入力してください。</a:t>
          </a:r>
        </a:p>
      </xdr:txBody>
    </xdr:sp>
    <xdr:clientData/>
  </xdr:twoCellAnchor>
  <xdr:twoCellAnchor>
    <xdr:from>
      <xdr:col>1</xdr:col>
      <xdr:colOff>1009650</xdr:colOff>
      <xdr:row>8</xdr:row>
      <xdr:rowOff>95250</xdr:rowOff>
    </xdr:from>
    <xdr:to>
      <xdr:col>1</xdr:col>
      <xdr:colOff>1657350</xdr:colOff>
      <xdr:row>8</xdr:row>
      <xdr:rowOff>390525</xdr:rowOff>
    </xdr:to>
    <xdr:sp>
      <xdr:nvSpPr>
        <xdr:cNvPr id="2" name="AutoShape 2"/>
        <xdr:cNvSpPr>
          <a:spLocks/>
        </xdr:cNvSpPr>
      </xdr:nvSpPr>
      <xdr:spPr>
        <a:xfrm>
          <a:off x="1228725" y="3552825"/>
          <a:ext cx="647700" cy="2952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xdr:colOff>
      <xdr:row>0</xdr:row>
      <xdr:rowOff>66675</xdr:rowOff>
    </xdr:from>
    <xdr:to>
      <xdr:col>81</xdr:col>
      <xdr:colOff>485775</xdr:colOff>
      <xdr:row>6</xdr:row>
      <xdr:rowOff>19050</xdr:rowOff>
    </xdr:to>
    <xdr:sp>
      <xdr:nvSpPr>
        <xdr:cNvPr id="1" name="Text Box 13"/>
        <xdr:cNvSpPr txBox="1">
          <a:spLocks noChangeArrowheads="1"/>
        </xdr:cNvSpPr>
      </xdr:nvSpPr>
      <xdr:spPr>
        <a:xfrm>
          <a:off x="7439025" y="66675"/>
          <a:ext cx="2266950" cy="1076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①受給者･管理事業者情報シート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②利用者負担額表情報シート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に入力した内容で、自動的に計算結果が反映されます。</a:t>
          </a:r>
        </a:p>
      </xdr:txBody>
    </xdr:sp>
    <xdr:clientData/>
  </xdr:twoCellAnchor>
  <xdr:twoCellAnchor>
    <xdr:from>
      <xdr:col>74</xdr:col>
      <xdr:colOff>19050</xdr:colOff>
      <xdr:row>7</xdr:row>
      <xdr:rowOff>38100</xdr:rowOff>
    </xdr:from>
    <xdr:to>
      <xdr:col>81</xdr:col>
      <xdr:colOff>476250</xdr:colOff>
      <xdr:row>15</xdr:row>
      <xdr:rowOff>76200</xdr:rowOff>
    </xdr:to>
    <xdr:sp>
      <xdr:nvSpPr>
        <xdr:cNvPr id="2" name="Text Box 14"/>
        <xdr:cNvSpPr txBox="1">
          <a:spLocks noChangeArrowheads="1"/>
        </xdr:cNvSpPr>
      </xdr:nvSpPr>
      <xdr:spPr>
        <a:xfrm>
          <a:off x="7439025" y="1352550"/>
          <a:ext cx="2257425" cy="1457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「①受給者･管理事業者情報シート」
</a:t>
          </a:r>
          <a:r>
            <a:rPr lang="en-US" cap="none" sz="1100" b="0" i="0" u="none" baseline="0">
              <a:solidFill>
                <a:srgbClr val="000000"/>
              </a:solidFill>
              <a:latin typeface="ＭＳ Ｐゴシック"/>
              <a:ea typeface="ＭＳ Ｐゴシック"/>
              <a:cs typeface="ＭＳ Ｐゴシック"/>
            </a:rPr>
            <a:t>の「４．管理結果</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から
</a:t>
          </a:r>
          <a:r>
            <a:rPr lang="en-US" cap="none" sz="1100" b="0" i="0" u="none" baseline="0">
              <a:solidFill>
                <a:srgbClr val="000000"/>
              </a:solidFill>
              <a:latin typeface="ＭＳ Ｐゴシック"/>
              <a:ea typeface="ＭＳ Ｐゴシック"/>
              <a:cs typeface="ＭＳ Ｐゴシック"/>
            </a:rPr>
            <a:t>「１」「２」「３」いずれかを選択します。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選択していない場合は、利用者負担額等が「＃</a:t>
          </a:r>
          <a:r>
            <a:rPr lang="en-US" cap="none" sz="1100" b="0" i="0" u="none" baseline="0">
              <a:solidFill>
                <a:srgbClr val="000000"/>
              </a:solidFill>
              <a:latin typeface="ＭＳ Ｐゴシック"/>
              <a:ea typeface="ＭＳ Ｐゴシック"/>
              <a:cs typeface="ＭＳ Ｐゴシック"/>
            </a:rPr>
            <a:t>VALUE</a:t>
          </a:r>
          <a:r>
            <a:rPr lang="en-US" cap="none" sz="1100" b="0" i="0" u="none" baseline="0">
              <a:solidFill>
                <a:srgbClr val="000000"/>
              </a:solidFill>
              <a:latin typeface="ＭＳ Ｐゴシック"/>
              <a:ea typeface="ＭＳ Ｐゴシック"/>
              <a:cs typeface="ＭＳ Ｐゴシック"/>
            </a:rPr>
            <a:t>！」と表示されています。</a:t>
          </a:r>
        </a:p>
      </xdr:txBody>
    </xdr:sp>
    <xdr:clientData/>
  </xdr:twoCellAnchor>
  <xdr:twoCellAnchor>
    <xdr:from>
      <xdr:col>74</xdr:col>
      <xdr:colOff>19050</xdr:colOff>
      <xdr:row>17</xdr:row>
      <xdr:rowOff>133350</xdr:rowOff>
    </xdr:from>
    <xdr:to>
      <xdr:col>81</xdr:col>
      <xdr:colOff>438150</xdr:colOff>
      <xdr:row>22</xdr:row>
      <xdr:rowOff>161925</xdr:rowOff>
    </xdr:to>
    <xdr:sp>
      <xdr:nvSpPr>
        <xdr:cNvPr id="3" name="Text Box 15"/>
        <xdr:cNvSpPr txBox="1">
          <a:spLocks noChangeArrowheads="1"/>
        </xdr:cNvSpPr>
      </xdr:nvSpPr>
      <xdr:spPr>
        <a:xfrm>
          <a:off x="7439025" y="3152775"/>
          <a:ext cx="221932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「結果表」を印刷し、利用者等に確認のうえ、（写）を各事業所へ送付してください。</a:t>
          </a:r>
        </a:p>
      </xdr:txBody>
    </xdr:sp>
    <xdr:clientData/>
  </xdr:twoCellAnchor>
  <xdr:twoCellAnchor>
    <xdr:from>
      <xdr:col>79</xdr:col>
      <xdr:colOff>400050</xdr:colOff>
      <xdr:row>5</xdr:row>
      <xdr:rowOff>133350</xdr:rowOff>
    </xdr:from>
    <xdr:to>
      <xdr:col>80</xdr:col>
      <xdr:colOff>47625</xdr:colOff>
      <xdr:row>7</xdr:row>
      <xdr:rowOff>47625</xdr:rowOff>
    </xdr:to>
    <xdr:sp>
      <xdr:nvSpPr>
        <xdr:cNvPr id="4" name="AutoShape 16"/>
        <xdr:cNvSpPr>
          <a:spLocks/>
        </xdr:cNvSpPr>
      </xdr:nvSpPr>
      <xdr:spPr>
        <a:xfrm>
          <a:off x="8248650" y="10858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428625</xdr:colOff>
      <xdr:row>15</xdr:row>
      <xdr:rowOff>114300</xdr:rowOff>
    </xdr:from>
    <xdr:to>
      <xdr:col>80</xdr:col>
      <xdr:colOff>76200</xdr:colOff>
      <xdr:row>17</xdr:row>
      <xdr:rowOff>66675</xdr:rowOff>
    </xdr:to>
    <xdr:sp>
      <xdr:nvSpPr>
        <xdr:cNvPr id="5" name="AutoShape 19"/>
        <xdr:cNvSpPr>
          <a:spLocks/>
        </xdr:cNvSpPr>
      </xdr:nvSpPr>
      <xdr:spPr>
        <a:xfrm>
          <a:off x="8277225" y="2847975"/>
          <a:ext cx="333375" cy="2381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466725</xdr:colOff>
      <xdr:row>23</xdr:row>
      <xdr:rowOff>85725</xdr:rowOff>
    </xdr:from>
    <xdr:to>
      <xdr:col>80</xdr:col>
      <xdr:colOff>114300</xdr:colOff>
      <xdr:row>26</xdr:row>
      <xdr:rowOff>0</xdr:rowOff>
    </xdr:to>
    <xdr:sp>
      <xdr:nvSpPr>
        <xdr:cNvPr id="6" name="AutoShape 20"/>
        <xdr:cNvSpPr>
          <a:spLocks/>
        </xdr:cNvSpPr>
      </xdr:nvSpPr>
      <xdr:spPr>
        <a:xfrm>
          <a:off x="8315325" y="4057650"/>
          <a:ext cx="333375" cy="2762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26</xdr:row>
      <xdr:rowOff>133350</xdr:rowOff>
    </xdr:from>
    <xdr:to>
      <xdr:col>81</xdr:col>
      <xdr:colOff>428625</xdr:colOff>
      <xdr:row>32</xdr:row>
      <xdr:rowOff>219075</xdr:rowOff>
    </xdr:to>
    <xdr:sp>
      <xdr:nvSpPr>
        <xdr:cNvPr id="7" name="Text Box 22"/>
        <xdr:cNvSpPr txBox="1">
          <a:spLocks noChangeArrowheads="1"/>
        </xdr:cNvSpPr>
      </xdr:nvSpPr>
      <xdr:spPr>
        <a:xfrm>
          <a:off x="7477125" y="4467225"/>
          <a:ext cx="2171700" cy="13430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管理結果が「１」「２」「３」のいずれの場合についても、各事業所は国保連合会への請求対象からはずし、名古屋市へ紙請求をしてください。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月より請求方法を一部を変更）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74</xdr:col>
      <xdr:colOff>76200</xdr:colOff>
      <xdr:row>32</xdr:row>
      <xdr:rowOff>409575</xdr:rowOff>
    </xdr:from>
    <xdr:ext cx="2152650" cy="2152650"/>
    <xdr:sp>
      <xdr:nvSpPr>
        <xdr:cNvPr id="8" name="Text Box 24"/>
        <xdr:cNvSpPr txBox="1">
          <a:spLocks noChangeArrowheads="1"/>
        </xdr:cNvSpPr>
      </xdr:nvSpPr>
      <xdr:spPr>
        <a:xfrm>
          <a:off x="7496175" y="6000750"/>
          <a:ext cx="2152650" cy="21526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管理結果が「１」「２」「３」のいずれの場合についても、ＧＨ、ＣＨ，施設入所等を除き上限額管理加算の報酬がつきますが、複数児童の上限額管理において当該加算を算定することができるのは、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人分のみとなります。よって、管理票の項番１の児童の明細書に加算を追加し、その他児童については加算対象とならないように請求してください。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6"/>
  <sheetViews>
    <sheetView showGridLines="0" showRowColHeaders="0" tabSelected="1" zoomScale="85" zoomScaleNormal="85" zoomScaleSheetLayoutView="90" zoomScalePageLayoutView="0" workbookViewId="0" topLeftCell="A1">
      <selection activeCell="R4" sqref="R4"/>
    </sheetView>
  </sheetViews>
  <sheetFormatPr defaultColWidth="9.00390625" defaultRowHeight="13.5"/>
  <cols>
    <col min="1" max="1" width="2.625" style="0" customWidth="1"/>
    <col min="2" max="2" width="29.50390625" style="0" customWidth="1"/>
    <col min="3" max="15" width="3.75390625" style="0" customWidth="1"/>
  </cols>
  <sheetData>
    <row r="1" ht="9" customHeight="1" thickBot="1"/>
    <row r="2" spans="2:14" ht="21.75" customHeight="1" thickBot="1">
      <c r="B2" s="95" t="s">
        <v>43</v>
      </c>
      <c r="C2" s="119">
        <v>231001</v>
      </c>
      <c r="D2" s="120"/>
      <c r="E2" s="120"/>
      <c r="F2" s="120"/>
      <c r="G2" s="120"/>
      <c r="H2" s="120"/>
      <c r="I2" s="120"/>
      <c r="J2" s="120"/>
      <c r="K2" s="120"/>
      <c r="L2" s="120"/>
      <c r="M2" s="120"/>
      <c r="N2" s="121"/>
    </row>
    <row r="3" ht="28.5" customHeight="1" thickBot="1">
      <c r="B3" s="96" t="s">
        <v>3</v>
      </c>
    </row>
    <row r="4" spans="2:14" ht="21" customHeight="1">
      <c r="B4" s="97" t="s">
        <v>4</v>
      </c>
      <c r="C4" s="126"/>
      <c r="D4" s="126"/>
      <c r="E4" s="126"/>
      <c r="F4" s="126"/>
      <c r="G4" s="126"/>
      <c r="H4" s="126"/>
      <c r="I4" s="126"/>
      <c r="J4" s="126"/>
      <c r="K4" s="126"/>
      <c r="L4" s="126"/>
      <c r="M4" s="126"/>
      <c r="N4" s="127"/>
    </row>
    <row r="5" spans="2:14" ht="21" customHeight="1">
      <c r="B5" s="98" t="s">
        <v>94</v>
      </c>
      <c r="C5" s="115"/>
      <c r="D5" s="115"/>
      <c r="E5" s="115"/>
      <c r="F5" s="115"/>
      <c r="G5" s="115"/>
      <c r="H5" s="115"/>
      <c r="I5" s="115"/>
      <c r="J5" s="115"/>
      <c r="K5" s="115"/>
      <c r="L5" s="115"/>
      <c r="M5" s="115"/>
      <c r="N5" s="116"/>
    </row>
    <row r="6" spans="2:14" ht="21" customHeight="1">
      <c r="B6" s="98" t="s">
        <v>95</v>
      </c>
      <c r="C6" s="115"/>
      <c r="D6" s="115"/>
      <c r="E6" s="115"/>
      <c r="F6" s="115"/>
      <c r="G6" s="115"/>
      <c r="H6" s="115"/>
      <c r="I6" s="115"/>
      <c r="J6" s="115"/>
      <c r="K6" s="115"/>
      <c r="L6" s="115"/>
      <c r="M6" s="115"/>
      <c r="N6" s="116"/>
    </row>
    <row r="7" spans="2:14" ht="21" customHeight="1">
      <c r="B7" s="98" t="s">
        <v>96</v>
      </c>
      <c r="C7" s="115"/>
      <c r="D7" s="115"/>
      <c r="E7" s="115"/>
      <c r="F7" s="115"/>
      <c r="G7" s="115"/>
      <c r="H7" s="115"/>
      <c r="I7" s="115"/>
      <c r="J7" s="115"/>
      <c r="K7" s="115"/>
      <c r="L7" s="115"/>
      <c r="M7" s="115"/>
      <c r="N7" s="116"/>
    </row>
    <row r="8" spans="2:14" ht="21" customHeight="1">
      <c r="B8" s="98" t="s">
        <v>97</v>
      </c>
      <c r="C8" s="115"/>
      <c r="D8" s="115"/>
      <c r="E8" s="115"/>
      <c r="F8" s="115"/>
      <c r="G8" s="115"/>
      <c r="H8" s="115"/>
      <c r="I8" s="115"/>
      <c r="J8" s="115"/>
      <c r="K8" s="115"/>
      <c r="L8" s="115"/>
      <c r="M8" s="115"/>
      <c r="N8" s="116"/>
    </row>
    <row r="9" spans="2:14" ht="21" customHeight="1">
      <c r="B9" s="98" t="s">
        <v>73</v>
      </c>
      <c r="C9" s="122"/>
      <c r="D9" s="122"/>
      <c r="E9" s="122"/>
      <c r="F9" s="122"/>
      <c r="G9" s="122"/>
      <c r="H9" s="122"/>
      <c r="I9" s="122"/>
      <c r="J9" s="122"/>
      <c r="K9" s="122"/>
      <c r="L9" s="122"/>
      <c r="M9" s="122"/>
      <c r="N9" s="123"/>
    </row>
    <row r="10" spans="2:14" ht="21" customHeight="1">
      <c r="B10" s="98" t="s">
        <v>74</v>
      </c>
      <c r="C10" s="122"/>
      <c r="D10" s="122"/>
      <c r="E10" s="122"/>
      <c r="F10" s="122"/>
      <c r="G10" s="122"/>
      <c r="H10" s="122"/>
      <c r="I10" s="122"/>
      <c r="J10" s="122"/>
      <c r="K10" s="122"/>
      <c r="L10" s="122"/>
      <c r="M10" s="122"/>
      <c r="N10" s="123"/>
    </row>
    <row r="11" spans="2:14" ht="21" customHeight="1">
      <c r="B11" s="98" t="s">
        <v>75</v>
      </c>
      <c r="C11" s="122"/>
      <c r="D11" s="122"/>
      <c r="E11" s="122"/>
      <c r="F11" s="122"/>
      <c r="G11" s="122"/>
      <c r="H11" s="122"/>
      <c r="I11" s="122"/>
      <c r="J11" s="122"/>
      <c r="K11" s="122"/>
      <c r="L11" s="122"/>
      <c r="M11" s="122"/>
      <c r="N11" s="123"/>
    </row>
    <row r="12" spans="2:14" ht="21" customHeight="1">
      <c r="B12" s="98" t="s">
        <v>76</v>
      </c>
      <c r="C12" s="122"/>
      <c r="D12" s="122"/>
      <c r="E12" s="122"/>
      <c r="F12" s="122"/>
      <c r="G12" s="122"/>
      <c r="H12" s="122"/>
      <c r="I12" s="122"/>
      <c r="J12" s="122"/>
      <c r="K12" s="122"/>
      <c r="L12" s="122"/>
      <c r="M12" s="122"/>
      <c r="N12" s="123"/>
    </row>
    <row r="13" spans="2:14" ht="30.75" customHeight="1" thickBot="1">
      <c r="B13" s="99" t="s">
        <v>48</v>
      </c>
      <c r="C13" s="128"/>
      <c r="D13" s="128"/>
      <c r="E13" s="128"/>
      <c r="F13" s="128"/>
      <c r="G13" s="128"/>
      <c r="H13" s="128"/>
      <c r="I13" s="128"/>
      <c r="J13" s="128"/>
      <c r="K13" s="129" t="s">
        <v>5</v>
      </c>
      <c r="L13" s="129"/>
      <c r="M13" s="129"/>
      <c r="N13" s="130"/>
    </row>
    <row r="14" ht="34.5" customHeight="1" thickBot="1">
      <c r="B14" s="100" t="s">
        <v>6</v>
      </c>
    </row>
    <row r="15" spans="2:14" ht="21" customHeight="1">
      <c r="B15" s="97" t="s">
        <v>9</v>
      </c>
      <c r="C15" s="124"/>
      <c r="D15" s="124"/>
      <c r="E15" s="124"/>
      <c r="F15" s="124"/>
      <c r="G15" s="124"/>
      <c r="H15" s="124"/>
      <c r="I15" s="124"/>
      <c r="J15" s="124"/>
      <c r="K15" s="124"/>
      <c r="L15" s="124"/>
      <c r="M15" s="124"/>
      <c r="N15" s="125"/>
    </row>
    <row r="16" spans="2:14" ht="21" customHeight="1">
      <c r="B16" s="98" t="s">
        <v>66</v>
      </c>
      <c r="C16" s="112"/>
      <c r="D16" s="113"/>
      <c r="E16" s="113"/>
      <c r="F16" s="113"/>
      <c r="G16" s="113"/>
      <c r="H16" s="113"/>
      <c r="I16" s="113"/>
      <c r="J16" s="113"/>
      <c r="K16" s="113"/>
      <c r="L16" s="113"/>
      <c r="M16" s="113"/>
      <c r="N16" s="114"/>
    </row>
    <row r="17" spans="2:14" ht="21" customHeight="1" thickBot="1">
      <c r="B17" s="101" t="s">
        <v>87</v>
      </c>
      <c r="C17" s="112"/>
      <c r="D17" s="113"/>
      <c r="E17" s="113"/>
      <c r="F17" s="113"/>
      <c r="G17" s="113"/>
      <c r="H17" s="113"/>
      <c r="I17" s="113"/>
      <c r="J17" s="113"/>
      <c r="K17" s="113"/>
      <c r="L17" s="113"/>
      <c r="M17" s="113"/>
      <c r="N17" s="114"/>
    </row>
    <row r="18" spans="2:14" ht="8.25" customHeight="1">
      <c r="B18" s="102"/>
      <c r="C18" s="41"/>
      <c r="D18" s="35"/>
      <c r="E18" s="35"/>
      <c r="F18" s="42"/>
      <c r="G18" s="42"/>
      <c r="H18" s="42"/>
      <c r="I18" s="42"/>
      <c r="J18" s="42"/>
      <c r="K18" s="42"/>
      <c r="L18" s="42"/>
      <c r="M18" s="42"/>
      <c r="N18" s="42"/>
    </row>
    <row r="19" spans="2:14" ht="19.5" customHeight="1" hidden="1">
      <c r="B19" s="103"/>
      <c r="C19" s="44" t="s">
        <v>77</v>
      </c>
      <c r="D19" s="35"/>
      <c r="E19" s="35"/>
      <c r="F19" s="42"/>
      <c r="G19" s="42"/>
      <c r="H19" s="42"/>
      <c r="I19" s="42"/>
      <c r="J19" s="42"/>
      <c r="K19" s="42"/>
      <c r="L19" s="42"/>
      <c r="M19" s="42"/>
      <c r="N19" s="42"/>
    </row>
    <row r="20" spans="2:14" ht="19.5" customHeight="1" hidden="1">
      <c r="B20" s="103"/>
      <c r="C20" s="43" t="s">
        <v>78</v>
      </c>
      <c r="D20" s="35"/>
      <c r="E20" s="35"/>
      <c r="F20" s="42"/>
      <c r="G20" s="42"/>
      <c r="H20" s="42"/>
      <c r="I20" s="42"/>
      <c r="J20" s="42"/>
      <c r="K20" s="42"/>
      <c r="L20" s="42"/>
      <c r="M20" s="42"/>
      <c r="N20" s="42"/>
    </row>
    <row r="21" spans="2:14" ht="19.5" customHeight="1" hidden="1">
      <c r="B21" s="102"/>
      <c r="C21" s="43" t="s">
        <v>79</v>
      </c>
      <c r="D21" s="35"/>
      <c r="E21" s="35"/>
      <c r="F21" s="42"/>
      <c r="G21" s="42"/>
      <c r="H21" s="42"/>
      <c r="I21" s="42"/>
      <c r="J21" s="42"/>
      <c r="K21" s="42"/>
      <c r="L21" s="42"/>
      <c r="M21" s="42"/>
      <c r="N21" s="42"/>
    </row>
    <row r="22" ht="19.5" customHeight="1" thickBot="1">
      <c r="B22" s="100" t="s">
        <v>7</v>
      </c>
    </row>
    <row r="23" spans="2:12" ht="21" customHeight="1" thickBot="1">
      <c r="B23" s="95" t="s">
        <v>0</v>
      </c>
      <c r="C23" s="117" t="s">
        <v>104</v>
      </c>
      <c r="D23" s="118"/>
      <c r="E23" s="118"/>
      <c r="F23" s="131" t="s">
        <v>107</v>
      </c>
      <c r="G23" s="131"/>
      <c r="H23" s="132">
        <v>4</v>
      </c>
      <c r="I23" s="132"/>
      <c r="J23" s="133" t="s">
        <v>105</v>
      </c>
      <c r="K23" s="133"/>
      <c r="L23" s="134"/>
    </row>
    <row r="24" ht="14.25">
      <c r="B24" s="104"/>
    </row>
    <row r="25" ht="15" thickBot="1">
      <c r="B25" s="104" t="s">
        <v>89</v>
      </c>
    </row>
    <row r="26" spans="2:14" ht="19.5" customHeight="1" thickBot="1">
      <c r="B26" s="105" t="s">
        <v>56</v>
      </c>
      <c r="C26" s="135"/>
      <c r="D26" s="136"/>
      <c r="E26" s="137"/>
      <c r="F26" s="42"/>
      <c r="G26" s="42"/>
      <c r="H26" s="42"/>
      <c r="I26" s="42"/>
      <c r="J26" s="42"/>
      <c r="K26" s="42"/>
      <c r="L26" s="42"/>
      <c r="M26" s="42"/>
      <c r="N26" s="42"/>
    </row>
  </sheetData>
  <sheetProtection sheet="1" objects="1" scenarios="1"/>
  <mergeCells count="20">
    <mergeCell ref="F23:G23"/>
    <mergeCell ref="H23:I23"/>
    <mergeCell ref="J23:L23"/>
    <mergeCell ref="C26:E26"/>
    <mergeCell ref="C12:N12"/>
    <mergeCell ref="C6:N6"/>
    <mergeCell ref="C7:N7"/>
    <mergeCell ref="C16:N16"/>
    <mergeCell ref="C10:N10"/>
    <mergeCell ref="C11:N11"/>
    <mergeCell ref="C17:N17"/>
    <mergeCell ref="C8:N8"/>
    <mergeCell ref="C23:E23"/>
    <mergeCell ref="C2:N2"/>
    <mergeCell ref="C9:N9"/>
    <mergeCell ref="C15:N15"/>
    <mergeCell ref="C4:N4"/>
    <mergeCell ref="C13:J13"/>
    <mergeCell ref="K13:N13"/>
    <mergeCell ref="C5:N5"/>
  </mergeCells>
  <dataValidations count="10">
    <dataValidation type="list" allowBlank="1" showInputMessage="1" showErrorMessage="1" sqref="C26:E26">
      <formula1>$C$18:$C$21</formula1>
    </dataValidation>
    <dataValidation type="whole" allowBlank="1" showInputMessage="1" showErrorMessage="1" sqref="J18:N21 J26:N26">
      <formula1>1</formula1>
      <formula2>3</formula2>
    </dataValidation>
    <dataValidation type="textLength" operator="equal" allowBlank="1" showInputMessage="1" showErrorMessage="1" sqref="F18:I21 F26:I26">
      <formula1>123</formula1>
    </dataValidation>
    <dataValidation type="list" allowBlank="1" showInputMessage="1" showErrorMessage="1" sqref="C18">
      <formula1>$C$22:$C$24</formula1>
    </dataValidation>
    <dataValidation type="textLength" operator="equal" allowBlank="1" showInputMessage="1" showErrorMessage="1" imeMode="off" sqref="C5:N8">
      <formula1>10</formula1>
    </dataValidation>
    <dataValidation type="whole" allowBlank="1" showInputMessage="1" showErrorMessage="1" errorTitle="正しい金額を入力してください" error="0円から37200円までの金額となります。" imeMode="off" sqref="C13:J13">
      <formula1>0</formula1>
      <formula2>37200</formula2>
    </dataValidation>
    <dataValidation type="textLength" operator="equal" allowBlank="1" showInputMessage="1" showErrorMessage="1" errorTitle="事業者番号を入力してください。" error="10桁の番号となります。" imeMode="off" sqref="C15:N15">
      <formula1>10</formula1>
    </dataValidation>
    <dataValidation allowBlank="1" showInputMessage="1" showErrorMessage="1" imeMode="hiragana" sqref="C16:N17"/>
    <dataValidation type="list" allowBlank="1" showInputMessage="1" showErrorMessage="1" sqref="F23:G23">
      <formula1>"２３年,２４年,２５年,２６年,２７年,２８年,２９年,３０年,"</formula1>
    </dataValidation>
    <dataValidation type="list" allowBlank="1" showInputMessage="1" showErrorMessage="1" imeMode="hiragana" sqref="H23:I23">
      <formula1>"１,２,３,４,５,６,７,８,９,１０,１１,１２"</formula1>
    </dataValidation>
  </dataValidations>
  <printOptions/>
  <pageMargins left="0.787" right="0.787" top="0.984" bottom="0.984" header="0.512" footer="0.51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58"/>
  <sheetViews>
    <sheetView showGridLines="0" zoomScale="90" zoomScaleNormal="90" zoomScaleSheetLayoutView="100" zoomScalePageLayoutView="0" workbookViewId="0" topLeftCell="A1">
      <selection activeCell="C5" sqref="C5"/>
    </sheetView>
  </sheetViews>
  <sheetFormatPr defaultColWidth="9.00390625" defaultRowHeight="13.5"/>
  <cols>
    <col min="1" max="1" width="2.875" style="0" bestFit="1" customWidth="1"/>
    <col min="2" max="2" width="24.875" style="0" bestFit="1" customWidth="1"/>
    <col min="3" max="20" width="24.25390625" style="0" customWidth="1"/>
  </cols>
  <sheetData>
    <row r="1" ht="14.25" thickBot="1"/>
    <row r="2" spans="1:20" ht="22.5" customHeight="1" thickBot="1">
      <c r="A2" s="138" t="s">
        <v>55</v>
      </c>
      <c r="B2" s="139"/>
      <c r="C2" s="2">
        <v>1</v>
      </c>
      <c r="D2" s="3">
        <v>2</v>
      </c>
      <c r="E2" s="2">
        <v>3</v>
      </c>
      <c r="F2" s="3">
        <v>4</v>
      </c>
      <c r="G2" s="2">
        <v>5</v>
      </c>
      <c r="H2" s="3">
        <v>6</v>
      </c>
      <c r="I2" s="2">
        <v>7</v>
      </c>
      <c r="J2" s="3">
        <v>8</v>
      </c>
      <c r="K2" s="2">
        <v>9</v>
      </c>
      <c r="L2" s="2">
        <v>10</v>
      </c>
      <c r="M2" s="2">
        <v>11</v>
      </c>
      <c r="N2" s="2">
        <v>12</v>
      </c>
      <c r="O2" s="2">
        <v>13</v>
      </c>
      <c r="P2" s="2">
        <v>14</v>
      </c>
      <c r="Q2" s="2">
        <v>15</v>
      </c>
      <c r="R2" s="2">
        <v>16</v>
      </c>
      <c r="S2" s="2">
        <v>17</v>
      </c>
      <c r="T2" s="2">
        <v>18</v>
      </c>
    </row>
    <row r="3" spans="1:20" ht="39.75" customHeight="1">
      <c r="A3" s="140" t="s">
        <v>68</v>
      </c>
      <c r="B3" s="141"/>
      <c r="C3" s="106"/>
      <c r="D3" s="106"/>
      <c r="E3" s="106"/>
      <c r="F3" s="106"/>
      <c r="G3" s="106"/>
      <c r="H3" s="106"/>
      <c r="I3" s="106"/>
      <c r="J3" s="106"/>
      <c r="K3" s="106"/>
      <c r="L3" s="106"/>
      <c r="M3" s="106"/>
      <c r="N3" s="106"/>
      <c r="O3" s="106"/>
      <c r="P3" s="106"/>
      <c r="Q3" s="106"/>
      <c r="R3" s="106"/>
      <c r="S3" s="106"/>
      <c r="T3" s="106"/>
    </row>
    <row r="4" spans="1:20" ht="48" customHeight="1">
      <c r="A4" s="144" t="s">
        <v>99</v>
      </c>
      <c r="B4" s="145"/>
      <c r="C4" s="39"/>
      <c r="D4" s="40"/>
      <c r="E4" s="39"/>
      <c r="F4" s="40"/>
      <c r="G4" s="39"/>
      <c r="H4" s="40"/>
      <c r="I4" s="39"/>
      <c r="J4" s="40"/>
      <c r="K4" s="39"/>
      <c r="L4" s="39"/>
      <c r="M4" s="39"/>
      <c r="N4" s="39"/>
      <c r="O4" s="39"/>
      <c r="P4" s="39"/>
      <c r="Q4" s="39"/>
      <c r="R4" s="39"/>
      <c r="S4" s="39"/>
      <c r="T4" s="39"/>
    </row>
    <row r="5" spans="1:20" ht="48" customHeight="1">
      <c r="A5" s="140" t="s">
        <v>9</v>
      </c>
      <c r="B5" s="150"/>
      <c r="C5" s="107"/>
      <c r="D5" s="107"/>
      <c r="E5" s="107"/>
      <c r="F5" s="107"/>
      <c r="G5" s="108"/>
      <c r="H5" s="108"/>
      <c r="I5" s="108"/>
      <c r="J5" s="108"/>
      <c r="K5" s="108"/>
      <c r="L5" s="108"/>
      <c r="M5" s="108"/>
      <c r="N5" s="108"/>
      <c r="O5" s="108"/>
      <c r="P5" s="108"/>
      <c r="Q5" s="108"/>
      <c r="R5" s="108"/>
      <c r="S5" s="108"/>
      <c r="T5" s="108"/>
    </row>
    <row r="6" spans="1:20" ht="48" customHeight="1">
      <c r="A6" s="148" t="s">
        <v>63</v>
      </c>
      <c r="B6" s="149"/>
      <c r="C6" s="109"/>
      <c r="D6" s="110"/>
      <c r="E6" s="109"/>
      <c r="F6" s="110"/>
      <c r="G6" s="109"/>
      <c r="H6" s="110"/>
      <c r="I6" s="109"/>
      <c r="J6" s="110"/>
      <c r="K6" s="109"/>
      <c r="L6" s="109"/>
      <c r="M6" s="109"/>
      <c r="N6" s="109"/>
      <c r="O6" s="109"/>
      <c r="P6" s="109"/>
      <c r="Q6" s="109"/>
      <c r="R6" s="109"/>
      <c r="S6" s="109"/>
      <c r="T6" s="109"/>
    </row>
    <row r="7" spans="1:20" ht="51.75" customHeight="1">
      <c r="A7" s="146" t="s">
        <v>98</v>
      </c>
      <c r="B7" s="147"/>
      <c r="C7" s="109"/>
      <c r="D7" s="110"/>
      <c r="E7" s="109"/>
      <c r="F7" s="110"/>
      <c r="G7" s="109"/>
      <c r="H7" s="110"/>
      <c r="I7" s="109"/>
      <c r="J7" s="110"/>
      <c r="K7" s="109"/>
      <c r="L7" s="109"/>
      <c r="M7" s="109"/>
      <c r="N7" s="109"/>
      <c r="O7" s="109"/>
      <c r="P7" s="109"/>
      <c r="Q7" s="109"/>
      <c r="R7" s="109"/>
      <c r="S7" s="109"/>
      <c r="T7" s="109"/>
    </row>
    <row r="8" spans="1:20" ht="36" customHeight="1" hidden="1" thickBot="1">
      <c r="A8" s="142" t="s">
        <v>60</v>
      </c>
      <c r="B8" s="143"/>
      <c r="C8" s="4"/>
      <c r="D8" s="4"/>
      <c r="E8" s="4"/>
      <c r="F8" s="4"/>
      <c r="G8" s="4"/>
      <c r="H8" s="4"/>
      <c r="I8" s="4"/>
      <c r="J8" s="4"/>
      <c r="K8" s="4"/>
      <c r="L8" s="4"/>
      <c r="M8" s="4"/>
      <c r="N8" s="4"/>
      <c r="O8" s="4"/>
      <c r="P8" s="4"/>
      <c r="Q8" s="4"/>
      <c r="R8" s="4"/>
      <c r="S8" s="4"/>
      <c r="T8" s="4"/>
    </row>
    <row r="9" spans="1:7" ht="133.5" customHeight="1">
      <c r="A9" s="5"/>
      <c r="B9" s="5"/>
      <c r="C9" s="6"/>
      <c r="D9" s="6"/>
      <c r="E9" s="6"/>
      <c r="F9" s="6"/>
      <c r="G9" s="6"/>
    </row>
    <row r="10" spans="3:4" ht="13.5">
      <c r="C10" s="50"/>
      <c r="D10" s="49"/>
    </row>
    <row r="11" spans="3:4" ht="13.5">
      <c r="C11" s="50"/>
      <c r="D11" s="49"/>
    </row>
    <row r="13" ht="13.5" hidden="1">
      <c r="B13" s="1" t="s">
        <v>8</v>
      </c>
    </row>
    <row r="14" ht="13.5" hidden="1">
      <c r="B14" s="1" t="s">
        <v>11</v>
      </c>
    </row>
    <row r="15" ht="13.5" hidden="1"/>
    <row r="16" ht="13.5" hidden="1">
      <c r="B16" s="7">
        <v>7500</v>
      </c>
    </row>
    <row r="17" ht="13.5" hidden="1">
      <c r="B17" s="7">
        <v>12300</v>
      </c>
    </row>
    <row r="18" ht="13.5" hidden="1"/>
    <row r="19" ht="13.5" hidden="1">
      <c r="B19" s="8" t="s">
        <v>10</v>
      </c>
    </row>
    <row r="20" ht="13.5" hidden="1">
      <c r="B20" s="8" t="s">
        <v>12</v>
      </c>
    </row>
    <row r="21" ht="13.5" hidden="1">
      <c r="B21" s="8" t="s">
        <v>13</v>
      </c>
    </row>
    <row r="22" ht="13.5" hidden="1">
      <c r="B22" s="8" t="s">
        <v>14</v>
      </c>
    </row>
    <row r="23" ht="13.5" hidden="1">
      <c r="B23" s="8" t="s">
        <v>15</v>
      </c>
    </row>
    <row r="24" ht="13.5" hidden="1">
      <c r="B24" s="8" t="s">
        <v>16</v>
      </c>
    </row>
    <row r="25" ht="13.5" hidden="1">
      <c r="B25" s="8" t="s">
        <v>17</v>
      </c>
    </row>
    <row r="26" ht="13.5" hidden="1">
      <c r="B26" s="8" t="s">
        <v>18</v>
      </c>
    </row>
    <row r="27" ht="13.5" hidden="1">
      <c r="B27" s="8" t="s">
        <v>19</v>
      </c>
    </row>
    <row r="28" ht="13.5" hidden="1">
      <c r="B28" s="8" t="s">
        <v>20</v>
      </c>
    </row>
    <row r="29" ht="13.5" hidden="1">
      <c r="B29" s="9" t="s">
        <v>21</v>
      </c>
    </row>
    <row r="30" ht="13.5" hidden="1">
      <c r="B30" s="8" t="s">
        <v>22</v>
      </c>
    </row>
    <row r="31" ht="13.5" hidden="1">
      <c r="B31" s="9" t="s">
        <v>23</v>
      </c>
    </row>
    <row r="32" ht="13.5" hidden="1">
      <c r="B32" s="8" t="s">
        <v>24</v>
      </c>
    </row>
    <row r="33" ht="13.5" hidden="1">
      <c r="B33" s="8" t="s">
        <v>25</v>
      </c>
    </row>
    <row r="34" ht="13.5" hidden="1">
      <c r="B34" s="8" t="s">
        <v>26</v>
      </c>
    </row>
    <row r="35" ht="13.5" hidden="1">
      <c r="B35" s="8" t="s">
        <v>27</v>
      </c>
    </row>
    <row r="36" ht="13.5" hidden="1">
      <c r="B36" s="8" t="s">
        <v>28</v>
      </c>
    </row>
    <row r="37" ht="13.5" hidden="1">
      <c r="B37" s="8" t="s">
        <v>29</v>
      </c>
    </row>
    <row r="38" ht="13.5" hidden="1">
      <c r="B38" s="8" t="s">
        <v>30</v>
      </c>
    </row>
    <row r="39" ht="13.5" hidden="1">
      <c r="B39" s="8" t="s">
        <v>31</v>
      </c>
    </row>
    <row r="40" ht="13.5" hidden="1">
      <c r="B40" s="8" t="s">
        <v>32</v>
      </c>
    </row>
    <row r="41" ht="13.5" hidden="1">
      <c r="B41" s="8" t="s">
        <v>33</v>
      </c>
    </row>
    <row r="42" ht="13.5" hidden="1">
      <c r="B42" s="8" t="s">
        <v>34</v>
      </c>
    </row>
    <row r="43" ht="13.5" hidden="1">
      <c r="B43" s="8" t="s">
        <v>35</v>
      </c>
    </row>
    <row r="44" ht="13.5" hidden="1">
      <c r="B44" s="8" t="s">
        <v>36</v>
      </c>
    </row>
    <row r="45" ht="13.5" hidden="1">
      <c r="B45" s="8" t="s">
        <v>37</v>
      </c>
    </row>
    <row r="46" ht="13.5" hidden="1">
      <c r="B46" s="8" t="s">
        <v>38</v>
      </c>
    </row>
    <row r="47" ht="13.5" hidden="1">
      <c r="B47" s="8" t="s">
        <v>39</v>
      </c>
    </row>
    <row r="48" ht="13.5" hidden="1">
      <c r="B48" s="8" t="s">
        <v>40</v>
      </c>
    </row>
    <row r="49" ht="13.5" hidden="1">
      <c r="B49" s="8" t="s">
        <v>2</v>
      </c>
    </row>
    <row r="51" ht="13.5">
      <c r="B51" s="1"/>
    </row>
    <row r="52" ht="13.5">
      <c r="B52" s="1"/>
    </row>
    <row r="53" ht="13.5">
      <c r="B53" s="1"/>
    </row>
    <row r="54" ht="13.5">
      <c r="B54" s="1"/>
    </row>
    <row r="55" ht="13.5">
      <c r="B55" s="1"/>
    </row>
    <row r="56" ht="13.5">
      <c r="B56" s="1"/>
    </row>
    <row r="57" ht="13.5">
      <c r="B57" s="1"/>
    </row>
    <row r="58" ht="13.5">
      <c r="B58" s="1"/>
    </row>
  </sheetData>
  <sheetProtection sheet="1" objects="1" scenarios="1" selectLockedCells="1"/>
  <mergeCells count="7">
    <mergeCell ref="A2:B2"/>
    <mergeCell ref="A3:B3"/>
    <mergeCell ref="A8:B8"/>
    <mergeCell ref="A4:B4"/>
    <mergeCell ref="A7:B7"/>
    <mergeCell ref="A6:B6"/>
    <mergeCell ref="A5:B5"/>
  </mergeCells>
  <dataValidations count="3">
    <dataValidation type="textLength" operator="equal" allowBlank="1" showInputMessage="1" showErrorMessage="1" imeMode="off" sqref="C5:T5">
      <formula1>10</formula1>
    </dataValidation>
    <dataValidation type="list" allowBlank="1" showInputMessage="1" showErrorMessage="1" sqref="C3:T3">
      <formula1>"①,②,③,④, "</formula1>
    </dataValidation>
    <dataValidation allowBlank="1" showInputMessage="1" showErrorMessage="1" imeMode="off" sqref="C6:T7"/>
  </dataValidations>
  <printOptions/>
  <pageMargins left="0.787" right="0.787" top="1" bottom="0.984" header="0.512" footer="0.512"/>
  <pageSetup fitToHeight="1" fitToWidth="1" horizontalDpi="600" verticalDpi="600" orientation="portrait" paperSize="9" scale="1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zoomScalePageLayoutView="0" workbookViewId="0" topLeftCell="A1">
      <selection activeCell="AU5" sqref="AU5:AZ5"/>
    </sheetView>
  </sheetViews>
  <sheetFormatPr defaultColWidth="9.00390625" defaultRowHeight="13.5"/>
  <cols>
    <col min="1" max="2" width="2.625" style="57" customWidth="1"/>
    <col min="3" max="3" width="2.25390625" style="57" customWidth="1"/>
    <col min="4" max="4" width="2.125" style="57" customWidth="1"/>
    <col min="5" max="5" width="2.875" style="57" customWidth="1"/>
    <col min="6" max="7" width="3.25390625" style="57" customWidth="1"/>
    <col min="8" max="8" width="2.625" style="57" customWidth="1"/>
    <col min="9" max="35" width="1.12109375" style="57" customWidth="1"/>
    <col min="36" max="36" width="1.625" style="57" customWidth="1"/>
    <col min="37" max="57" width="1.12109375" style="57" customWidth="1"/>
    <col min="58" max="58" width="1.875" style="57" customWidth="1"/>
    <col min="59" max="70" width="1.12109375" style="57" customWidth="1"/>
    <col min="71" max="72" width="1.25" style="57" customWidth="1"/>
    <col min="73" max="79" width="1.12109375" style="57" customWidth="1"/>
    <col min="80" max="16384" width="9.00390625" style="57" customWidth="1"/>
  </cols>
  <sheetData>
    <row r="1" spans="9:39" ht="13.5">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35</v>
      </c>
      <c r="AI1" s="57">
        <v>36</v>
      </c>
      <c r="AM1" s="57">
        <v>37</v>
      </c>
    </row>
    <row r="2" spans="2:73" ht="12"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60"/>
    </row>
    <row r="3" spans="2:73" ht="23.25" customHeight="1">
      <c r="B3" s="152" t="s">
        <v>100</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4"/>
    </row>
    <row r="4" spans="2:73" ht="8.25" customHeight="1">
      <c r="B4" s="61"/>
      <c r="L4" s="15"/>
      <c r="O4" s="15"/>
      <c r="P4" s="15"/>
      <c r="R4" s="15"/>
      <c r="S4" s="16"/>
      <c r="T4" s="15"/>
      <c r="U4" s="15"/>
      <c r="V4" s="15"/>
      <c r="W4" s="15"/>
      <c r="X4" s="15"/>
      <c r="Y4" s="15"/>
      <c r="Z4" s="15"/>
      <c r="AA4" s="15"/>
      <c r="AB4" s="15"/>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3"/>
    </row>
    <row r="5" spans="2:73" ht="18" customHeight="1">
      <c r="B5" s="61"/>
      <c r="C5" s="62"/>
      <c r="D5" s="62"/>
      <c r="E5" s="62"/>
      <c r="F5" s="62"/>
      <c r="G5" s="62"/>
      <c r="H5" s="62"/>
      <c r="I5" s="62"/>
      <c r="J5" s="62"/>
      <c r="K5" s="62"/>
      <c r="L5" s="62"/>
      <c r="AA5" s="64"/>
      <c r="AB5" s="64"/>
      <c r="AC5" s="64"/>
      <c r="AD5" s="64"/>
      <c r="AE5" s="64"/>
      <c r="AF5" s="64"/>
      <c r="AG5" s="64"/>
      <c r="AH5" s="64"/>
      <c r="AI5" s="64"/>
      <c r="AJ5" s="64"/>
      <c r="AK5" s="64"/>
      <c r="AL5" s="64"/>
      <c r="AM5" s="62"/>
      <c r="AN5" s="62"/>
      <c r="AO5" s="62"/>
      <c r="AP5" s="62"/>
      <c r="AQ5" s="62"/>
      <c r="AR5" s="62"/>
      <c r="AS5" s="62"/>
      <c r="AT5" s="62"/>
      <c r="AU5" s="151" t="str">
        <f>'①受給者・管理事業者情報入力シート'!C23</f>
        <v>平成</v>
      </c>
      <c r="AV5" s="151"/>
      <c r="AW5" s="151"/>
      <c r="AX5" s="151"/>
      <c r="AY5" s="151"/>
      <c r="AZ5" s="151"/>
      <c r="BA5" s="151" t="str">
        <f>'①受給者・管理事業者情報入力シート'!F23</f>
        <v>２６年</v>
      </c>
      <c r="BB5" s="151"/>
      <c r="BC5" s="151"/>
      <c r="BD5" s="151"/>
      <c r="BE5" s="151">
        <f>'①受給者・管理事業者情報入力シート'!H23</f>
        <v>4</v>
      </c>
      <c r="BF5" s="151"/>
      <c r="BG5" s="111" t="s">
        <v>106</v>
      </c>
      <c r="BH5" s="111"/>
      <c r="BI5" s="111"/>
      <c r="BJ5" s="111"/>
      <c r="BK5" s="111"/>
      <c r="BL5" s="111"/>
      <c r="BM5" s="111"/>
      <c r="BN5" s="111"/>
      <c r="BO5" s="75"/>
      <c r="BP5" s="75"/>
      <c r="BQ5" s="75"/>
      <c r="BR5" s="75"/>
      <c r="BS5" s="72"/>
      <c r="BT5" s="62"/>
      <c r="BU5" s="63"/>
    </row>
    <row r="6" spans="2:73" ht="13.5">
      <c r="B6" s="61"/>
      <c r="C6" s="62"/>
      <c r="D6" s="62"/>
      <c r="E6" s="62"/>
      <c r="F6" s="62"/>
      <c r="G6" s="62"/>
      <c r="H6" s="62"/>
      <c r="I6" s="62"/>
      <c r="J6" s="62"/>
      <c r="K6" s="62"/>
      <c r="L6" s="62"/>
      <c r="M6" s="62"/>
      <c r="N6" s="62"/>
      <c r="O6" s="62"/>
      <c r="P6" s="62"/>
      <c r="Q6" s="62"/>
      <c r="R6" s="62"/>
      <c r="S6" s="62"/>
      <c r="T6" s="62"/>
      <c r="AA6" s="64"/>
      <c r="AB6" s="64"/>
      <c r="AC6" s="64"/>
      <c r="AD6" s="64"/>
      <c r="AE6" s="64"/>
      <c r="AF6" s="64"/>
      <c r="AG6" s="64"/>
      <c r="AH6" s="64"/>
      <c r="AI6" s="64"/>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3"/>
    </row>
    <row r="7" spans="2:73" ht="15" customHeight="1">
      <c r="B7" s="61"/>
      <c r="C7" s="331" t="s">
        <v>43</v>
      </c>
      <c r="D7" s="264"/>
      <c r="E7" s="264"/>
      <c r="F7" s="264"/>
      <c r="G7" s="264"/>
      <c r="H7" s="332"/>
      <c r="I7" s="158">
        <f>'①受給者・管理事業者情報入力シート'!C2</f>
        <v>231001</v>
      </c>
      <c r="J7" s="159"/>
      <c r="K7" s="160"/>
      <c r="L7" s="160"/>
      <c r="M7" s="160"/>
      <c r="N7" s="160"/>
      <c r="O7" s="160"/>
      <c r="P7" s="160"/>
      <c r="Q7" s="160"/>
      <c r="R7" s="160"/>
      <c r="S7" s="160"/>
      <c r="T7" s="160"/>
      <c r="U7" s="160"/>
      <c r="V7" s="160"/>
      <c r="W7" s="160"/>
      <c r="X7" s="160"/>
      <c r="Y7" s="160"/>
      <c r="Z7" s="160"/>
      <c r="AA7" s="160"/>
      <c r="AB7" s="161"/>
      <c r="AC7" s="66"/>
      <c r="AD7" s="340" t="s">
        <v>50</v>
      </c>
      <c r="AE7" s="341"/>
      <c r="AF7" s="346" t="s">
        <v>42</v>
      </c>
      <c r="AG7" s="347"/>
      <c r="AH7" s="347"/>
      <c r="AI7" s="347"/>
      <c r="AJ7" s="347"/>
      <c r="AK7" s="347"/>
      <c r="AL7" s="347"/>
      <c r="AM7" s="347"/>
      <c r="AN7" s="347"/>
      <c r="AO7" s="348"/>
      <c r="AP7" s="158">
        <f>'①受給者・管理事業者情報入力シート'!C15</f>
        <v>0</v>
      </c>
      <c r="AQ7" s="159"/>
      <c r="AR7" s="159"/>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1"/>
      <c r="BT7" s="62"/>
      <c r="BU7" s="63"/>
    </row>
    <row r="8" spans="2:73" ht="15" customHeight="1">
      <c r="B8" s="61"/>
      <c r="C8" s="333" t="s">
        <v>44</v>
      </c>
      <c r="D8" s="183"/>
      <c r="E8" s="183"/>
      <c r="F8" s="183"/>
      <c r="G8" s="183"/>
      <c r="H8" s="184"/>
      <c r="I8" s="157" t="s">
        <v>90</v>
      </c>
      <c r="J8" s="157"/>
      <c r="K8" s="155">
        <f>'①受給者・管理事業者情報入力シート'!C5</f>
        <v>0</v>
      </c>
      <c r="L8" s="155"/>
      <c r="M8" s="155"/>
      <c r="N8" s="155"/>
      <c r="O8" s="155"/>
      <c r="P8" s="155"/>
      <c r="Q8" s="155"/>
      <c r="R8" s="155"/>
      <c r="S8" s="155"/>
      <c r="T8" s="157" t="s">
        <v>102</v>
      </c>
      <c r="U8" s="157"/>
      <c r="V8" s="155">
        <f>'①受給者・管理事業者情報入力シート'!C7</f>
        <v>0</v>
      </c>
      <c r="W8" s="155"/>
      <c r="X8" s="155"/>
      <c r="Y8" s="155"/>
      <c r="Z8" s="155"/>
      <c r="AA8" s="155"/>
      <c r="AB8" s="155"/>
      <c r="AC8" s="66"/>
      <c r="AD8" s="342"/>
      <c r="AE8" s="343"/>
      <c r="AF8" s="320" t="s">
        <v>67</v>
      </c>
      <c r="AG8" s="274"/>
      <c r="AH8" s="274"/>
      <c r="AI8" s="274"/>
      <c r="AJ8" s="274"/>
      <c r="AK8" s="274"/>
      <c r="AL8" s="274"/>
      <c r="AM8" s="274"/>
      <c r="AN8" s="274"/>
      <c r="AO8" s="321"/>
      <c r="AP8" s="211">
        <f>'①受給者・管理事業者情報入力シート'!C16</f>
        <v>0</v>
      </c>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315"/>
      <c r="BT8" s="62"/>
      <c r="BU8" s="63"/>
    </row>
    <row r="9" spans="2:73" ht="15" customHeight="1">
      <c r="B9" s="61"/>
      <c r="C9" s="334"/>
      <c r="D9" s="186"/>
      <c r="E9" s="186"/>
      <c r="F9" s="186"/>
      <c r="G9" s="186"/>
      <c r="H9" s="187"/>
      <c r="I9" s="157" t="s">
        <v>91</v>
      </c>
      <c r="J9" s="157"/>
      <c r="K9" s="155">
        <f>'①受給者・管理事業者情報入力シート'!C6</f>
        <v>0</v>
      </c>
      <c r="L9" s="155"/>
      <c r="M9" s="155"/>
      <c r="N9" s="155"/>
      <c r="O9" s="155"/>
      <c r="P9" s="155"/>
      <c r="Q9" s="155"/>
      <c r="R9" s="155"/>
      <c r="S9" s="155"/>
      <c r="T9" s="157" t="s">
        <v>103</v>
      </c>
      <c r="U9" s="157"/>
      <c r="V9" s="156">
        <f>'①受給者・管理事業者情報入力シート'!C8</f>
        <v>0</v>
      </c>
      <c r="W9" s="156"/>
      <c r="X9" s="156"/>
      <c r="Y9" s="156"/>
      <c r="Z9" s="156"/>
      <c r="AA9" s="156"/>
      <c r="AB9" s="156"/>
      <c r="AC9" s="67"/>
      <c r="AD9" s="342"/>
      <c r="AE9" s="343"/>
      <c r="AF9" s="322"/>
      <c r="AG9" s="277"/>
      <c r="AH9" s="277"/>
      <c r="AI9" s="277"/>
      <c r="AJ9" s="277"/>
      <c r="AK9" s="277"/>
      <c r="AL9" s="277"/>
      <c r="AM9" s="277"/>
      <c r="AN9" s="277"/>
      <c r="AO9" s="323"/>
      <c r="AP9" s="349"/>
      <c r="AQ9" s="318"/>
      <c r="AR9" s="318"/>
      <c r="AS9" s="318"/>
      <c r="AT9" s="318"/>
      <c r="AU9" s="318"/>
      <c r="AV9" s="318"/>
      <c r="AW9" s="318"/>
      <c r="AX9" s="318"/>
      <c r="AY9" s="318"/>
      <c r="AZ9" s="318"/>
      <c r="BA9" s="318"/>
      <c r="BB9" s="318"/>
      <c r="BC9" s="318"/>
      <c r="BD9" s="318"/>
      <c r="BE9" s="318"/>
      <c r="BF9" s="318"/>
      <c r="BG9" s="318"/>
      <c r="BH9" s="318"/>
      <c r="BI9" s="318"/>
      <c r="BJ9" s="318"/>
      <c r="BK9" s="318"/>
      <c r="BL9" s="318"/>
      <c r="BM9" s="318"/>
      <c r="BN9" s="318"/>
      <c r="BO9" s="318"/>
      <c r="BP9" s="318"/>
      <c r="BQ9" s="318"/>
      <c r="BR9" s="318"/>
      <c r="BS9" s="319"/>
      <c r="BT9" s="62"/>
      <c r="BU9" s="63"/>
    </row>
    <row r="10" spans="2:73" ht="15" customHeight="1">
      <c r="B10" s="61"/>
      <c r="C10" s="333" t="s">
        <v>45</v>
      </c>
      <c r="D10" s="183"/>
      <c r="E10" s="183"/>
      <c r="F10" s="183"/>
      <c r="G10" s="183"/>
      <c r="H10" s="184"/>
      <c r="I10" s="211">
        <f>'①受給者・管理事業者情報入力シート'!C4</f>
        <v>0</v>
      </c>
      <c r="J10" s="212"/>
      <c r="K10" s="213"/>
      <c r="L10" s="213"/>
      <c r="M10" s="213"/>
      <c r="N10" s="213"/>
      <c r="O10" s="213"/>
      <c r="P10" s="213"/>
      <c r="Q10" s="213"/>
      <c r="R10" s="213"/>
      <c r="S10" s="213"/>
      <c r="T10" s="213"/>
      <c r="U10" s="213"/>
      <c r="V10" s="213"/>
      <c r="W10" s="213"/>
      <c r="X10" s="213"/>
      <c r="Y10" s="213"/>
      <c r="Z10" s="213"/>
      <c r="AA10" s="213"/>
      <c r="AB10" s="315"/>
      <c r="AC10" s="67"/>
      <c r="AD10" s="342"/>
      <c r="AE10" s="343"/>
      <c r="AF10" s="322"/>
      <c r="AG10" s="277"/>
      <c r="AH10" s="277"/>
      <c r="AI10" s="277"/>
      <c r="AJ10" s="277"/>
      <c r="AK10" s="277"/>
      <c r="AL10" s="277"/>
      <c r="AM10" s="277"/>
      <c r="AN10" s="277"/>
      <c r="AO10" s="323"/>
      <c r="AP10" s="211">
        <f>'①受給者・管理事業者情報入力シート'!C17</f>
        <v>0</v>
      </c>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315"/>
      <c r="BT10" s="62"/>
      <c r="BU10" s="63"/>
    </row>
    <row r="11" spans="2:73" ht="15" customHeight="1">
      <c r="B11" s="61"/>
      <c r="C11" s="334" t="s">
        <v>46</v>
      </c>
      <c r="D11" s="186"/>
      <c r="E11" s="186"/>
      <c r="F11" s="186"/>
      <c r="G11" s="186"/>
      <c r="H11" s="187"/>
      <c r="I11" s="316"/>
      <c r="J11" s="317"/>
      <c r="K11" s="318"/>
      <c r="L11" s="318"/>
      <c r="M11" s="318"/>
      <c r="N11" s="318"/>
      <c r="O11" s="318"/>
      <c r="P11" s="318"/>
      <c r="Q11" s="318"/>
      <c r="R11" s="318"/>
      <c r="S11" s="318"/>
      <c r="T11" s="318"/>
      <c r="U11" s="318"/>
      <c r="V11" s="318"/>
      <c r="W11" s="318"/>
      <c r="X11" s="318"/>
      <c r="Y11" s="318"/>
      <c r="Z11" s="318"/>
      <c r="AA11" s="318"/>
      <c r="AB11" s="319"/>
      <c r="AC11" s="67"/>
      <c r="AD11" s="344"/>
      <c r="AE11" s="345"/>
      <c r="AF11" s="324"/>
      <c r="AG11" s="325"/>
      <c r="AH11" s="325"/>
      <c r="AI11" s="325"/>
      <c r="AJ11" s="325"/>
      <c r="AK11" s="325"/>
      <c r="AL11" s="325"/>
      <c r="AM11" s="325"/>
      <c r="AN11" s="325"/>
      <c r="AO11" s="326"/>
      <c r="AP11" s="349"/>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9"/>
      <c r="BT11" s="62"/>
      <c r="BU11" s="63"/>
    </row>
    <row r="12" spans="2:73" ht="6.75" customHeight="1">
      <c r="B12" s="61"/>
      <c r="C12" s="62"/>
      <c r="D12" s="62"/>
      <c r="E12" s="62"/>
      <c r="F12" s="62"/>
      <c r="G12" s="62"/>
      <c r="H12" s="62"/>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2"/>
      <c r="BU12" s="63"/>
    </row>
    <row r="13" spans="2:73" ht="15" customHeight="1">
      <c r="B13" s="61"/>
      <c r="C13" s="333" t="s">
        <v>47</v>
      </c>
      <c r="D13" s="183"/>
      <c r="E13" s="183"/>
      <c r="F13" s="183"/>
      <c r="G13" s="183"/>
      <c r="H13" s="183"/>
      <c r="I13" s="211">
        <f>'①受給者・管理事業者情報入力シート'!C9</f>
        <v>0</v>
      </c>
      <c r="J13" s="212"/>
      <c r="K13" s="213"/>
      <c r="L13" s="213"/>
      <c r="M13" s="213"/>
      <c r="N13" s="213"/>
      <c r="O13" s="213"/>
      <c r="P13" s="213"/>
      <c r="Q13" s="213"/>
      <c r="R13" s="213"/>
      <c r="S13" s="213"/>
      <c r="T13" s="213"/>
      <c r="U13" s="213"/>
      <c r="V13" s="213"/>
      <c r="W13" s="213"/>
      <c r="X13" s="213"/>
      <c r="Y13" s="213"/>
      <c r="Z13" s="213"/>
      <c r="AA13" s="213"/>
      <c r="AB13" s="315"/>
      <c r="AC13" s="355" t="s">
        <v>47</v>
      </c>
      <c r="AD13" s="356"/>
      <c r="AE13" s="356"/>
      <c r="AF13" s="356"/>
      <c r="AG13" s="356"/>
      <c r="AH13" s="356"/>
      <c r="AI13" s="356"/>
      <c r="AJ13" s="356"/>
      <c r="AK13" s="356"/>
      <c r="AL13" s="356"/>
      <c r="AM13" s="356"/>
      <c r="AN13" s="356"/>
      <c r="AO13" s="356"/>
      <c r="AP13" s="356"/>
      <c r="AQ13" s="330">
        <f>'①受給者・管理事業者情報入力シート'!C11</f>
        <v>0</v>
      </c>
      <c r="AR13" s="212"/>
      <c r="AS13" s="212"/>
      <c r="AT13" s="212"/>
      <c r="AU13" s="212"/>
      <c r="AV13" s="212"/>
      <c r="AW13" s="212"/>
      <c r="AX13" s="212"/>
      <c r="AY13" s="212"/>
      <c r="AZ13" s="212"/>
      <c r="BA13" s="212"/>
      <c r="BB13" s="212"/>
      <c r="BC13" s="212"/>
      <c r="BD13" s="212"/>
      <c r="BE13" s="212"/>
      <c r="BF13" s="212"/>
      <c r="BG13" s="212"/>
      <c r="BH13" s="212"/>
      <c r="BI13" s="212"/>
      <c r="BJ13" s="212"/>
      <c r="BK13" s="350"/>
      <c r="BL13" s="69"/>
      <c r="BM13" s="69"/>
      <c r="BN13" s="69"/>
      <c r="BO13" s="69"/>
      <c r="BP13" s="69"/>
      <c r="BQ13" s="69"/>
      <c r="BR13" s="69"/>
      <c r="BS13" s="69"/>
      <c r="BT13" s="62"/>
      <c r="BU13" s="63"/>
    </row>
    <row r="14" spans="2:73" ht="15" customHeight="1">
      <c r="B14" s="61"/>
      <c r="C14" s="334" t="s">
        <v>69</v>
      </c>
      <c r="D14" s="186"/>
      <c r="E14" s="186"/>
      <c r="F14" s="186"/>
      <c r="G14" s="186"/>
      <c r="H14" s="186"/>
      <c r="I14" s="316"/>
      <c r="J14" s="317"/>
      <c r="K14" s="318"/>
      <c r="L14" s="318"/>
      <c r="M14" s="318"/>
      <c r="N14" s="318"/>
      <c r="O14" s="318"/>
      <c r="P14" s="318"/>
      <c r="Q14" s="318"/>
      <c r="R14" s="318"/>
      <c r="S14" s="318"/>
      <c r="T14" s="318"/>
      <c r="U14" s="318"/>
      <c r="V14" s="318"/>
      <c r="W14" s="318"/>
      <c r="X14" s="318"/>
      <c r="Y14" s="318"/>
      <c r="Z14" s="318"/>
      <c r="AA14" s="318"/>
      <c r="AB14" s="319"/>
      <c r="AC14" s="357" t="s">
        <v>71</v>
      </c>
      <c r="AD14" s="358"/>
      <c r="AE14" s="358"/>
      <c r="AF14" s="358"/>
      <c r="AG14" s="358"/>
      <c r="AH14" s="358"/>
      <c r="AI14" s="358"/>
      <c r="AJ14" s="358"/>
      <c r="AK14" s="358"/>
      <c r="AL14" s="358"/>
      <c r="AM14" s="358"/>
      <c r="AN14" s="358"/>
      <c r="AO14" s="358"/>
      <c r="AP14" s="358"/>
      <c r="AQ14" s="339"/>
      <c r="AR14" s="242"/>
      <c r="AS14" s="242"/>
      <c r="AT14" s="242"/>
      <c r="AU14" s="242"/>
      <c r="AV14" s="242"/>
      <c r="AW14" s="242"/>
      <c r="AX14" s="242"/>
      <c r="AY14" s="242"/>
      <c r="AZ14" s="242"/>
      <c r="BA14" s="242"/>
      <c r="BB14" s="242"/>
      <c r="BC14" s="242"/>
      <c r="BD14" s="242"/>
      <c r="BE14" s="242"/>
      <c r="BF14" s="242"/>
      <c r="BG14" s="242"/>
      <c r="BH14" s="242"/>
      <c r="BI14" s="242"/>
      <c r="BJ14" s="242"/>
      <c r="BK14" s="351"/>
      <c r="BL14" s="69"/>
      <c r="BM14" s="69"/>
      <c r="BN14" s="69"/>
      <c r="BO14" s="69"/>
      <c r="BP14" s="69"/>
      <c r="BQ14" s="69"/>
      <c r="BR14" s="69"/>
      <c r="BS14" s="69"/>
      <c r="BT14" s="62"/>
      <c r="BU14" s="63"/>
    </row>
    <row r="15" spans="2:73" ht="15" customHeight="1">
      <c r="B15" s="61"/>
      <c r="C15" s="333" t="s">
        <v>47</v>
      </c>
      <c r="D15" s="183"/>
      <c r="E15" s="183"/>
      <c r="F15" s="183"/>
      <c r="G15" s="183"/>
      <c r="H15" s="183"/>
      <c r="I15" s="339">
        <f>'①受給者・管理事業者情報入力シート'!C10</f>
        <v>0</v>
      </c>
      <c r="J15" s="242"/>
      <c r="K15" s="243"/>
      <c r="L15" s="243"/>
      <c r="M15" s="243"/>
      <c r="N15" s="243"/>
      <c r="O15" s="243"/>
      <c r="P15" s="243"/>
      <c r="Q15" s="243"/>
      <c r="R15" s="243"/>
      <c r="S15" s="243"/>
      <c r="T15" s="243"/>
      <c r="U15" s="243"/>
      <c r="V15" s="243"/>
      <c r="W15" s="243"/>
      <c r="X15" s="243"/>
      <c r="Y15" s="243"/>
      <c r="Z15" s="243"/>
      <c r="AA15" s="243"/>
      <c r="AB15" s="243"/>
      <c r="AC15" s="359" t="s">
        <v>47</v>
      </c>
      <c r="AD15" s="356"/>
      <c r="AE15" s="356"/>
      <c r="AF15" s="356"/>
      <c r="AG15" s="356"/>
      <c r="AH15" s="356"/>
      <c r="AI15" s="356"/>
      <c r="AJ15" s="356"/>
      <c r="AK15" s="356"/>
      <c r="AL15" s="356"/>
      <c r="AM15" s="356"/>
      <c r="AN15" s="356"/>
      <c r="AO15" s="356"/>
      <c r="AP15" s="356"/>
      <c r="AQ15" s="330">
        <f>'①受給者・管理事業者情報入力シート'!C12</f>
        <v>0</v>
      </c>
      <c r="AR15" s="212"/>
      <c r="AS15" s="212"/>
      <c r="AT15" s="212"/>
      <c r="AU15" s="212"/>
      <c r="AV15" s="212"/>
      <c r="AW15" s="212"/>
      <c r="AX15" s="212"/>
      <c r="AY15" s="212"/>
      <c r="AZ15" s="212"/>
      <c r="BA15" s="212"/>
      <c r="BB15" s="212"/>
      <c r="BC15" s="212"/>
      <c r="BD15" s="212"/>
      <c r="BE15" s="212"/>
      <c r="BF15" s="212"/>
      <c r="BG15" s="212"/>
      <c r="BH15" s="212"/>
      <c r="BI15" s="212"/>
      <c r="BJ15" s="212"/>
      <c r="BK15" s="350"/>
      <c r="BL15" s="69"/>
      <c r="BM15" s="69"/>
      <c r="BN15" s="69"/>
      <c r="BO15" s="69"/>
      <c r="BP15" s="69"/>
      <c r="BQ15" s="69"/>
      <c r="BR15" s="69"/>
      <c r="BS15" s="69"/>
      <c r="BT15" s="62"/>
      <c r="BU15" s="63"/>
    </row>
    <row r="16" spans="2:73" ht="15" customHeight="1">
      <c r="B16" s="61"/>
      <c r="C16" s="334" t="s">
        <v>70</v>
      </c>
      <c r="D16" s="186"/>
      <c r="E16" s="186"/>
      <c r="F16" s="186"/>
      <c r="G16" s="186"/>
      <c r="H16" s="186"/>
      <c r="I16" s="316"/>
      <c r="J16" s="317"/>
      <c r="K16" s="318"/>
      <c r="L16" s="318"/>
      <c r="M16" s="318"/>
      <c r="N16" s="318"/>
      <c r="O16" s="318"/>
      <c r="P16" s="318"/>
      <c r="Q16" s="318"/>
      <c r="R16" s="318"/>
      <c r="S16" s="318"/>
      <c r="T16" s="318"/>
      <c r="U16" s="318"/>
      <c r="V16" s="318"/>
      <c r="W16" s="318"/>
      <c r="X16" s="318"/>
      <c r="Y16" s="318"/>
      <c r="Z16" s="318"/>
      <c r="AA16" s="318"/>
      <c r="AB16" s="318"/>
      <c r="AC16" s="353" t="s">
        <v>72</v>
      </c>
      <c r="AD16" s="354"/>
      <c r="AE16" s="354"/>
      <c r="AF16" s="354"/>
      <c r="AG16" s="354"/>
      <c r="AH16" s="354"/>
      <c r="AI16" s="354"/>
      <c r="AJ16" s="354"/>
      <c r="AK16" s="354"/>
      <c r="AL16" s="354"/>
      <c r="AM16" s="354"/>
      <c r="AN16" s="354"/>
      <c r="AO16" s="354"/>
      <c r="AP16" s="354"/>
      <c r="AQ16" s="316"/>
      <c r="AR16" s="317"/>
      <c r="AS16" s="317"/>
      <c r="AT16" s="317"/>
      <c r="AU16" s="317"/>
      <c r="AV16" s="317"/>
      <c r="AW16" s="317"/>
      <c r="AX16" s="317"/>
      <c r="AY16" s="317"/>
      <c r="AZ16" s="317"/>
      <c r="BA16" s="317"/>
      <c r="BB16" s="317"/>
      <c r="BC16" s="317"/>
      <c r="BD16" s="317"/>
      <c r="BE16" s="317"/>
      <c r="BF16" s="317"/>
      <c r="BG16" s="317"/>
      <c r="BH16" s="317"/>
      <c r="BI16" s="317"/>
      <c r="BJ16" s="317"/>
      <c r="BK16" s="352"/>
      <c r="BL16" s="69"/>
      <c r="BM16" s="69"/>
      <c r="BN16" s="69"/>
      <c r="BO16" s="69"/>
      <c r="BP16" s="69"/>
      <c r="BQ16" s="69"/>
      <c r="BR16" s="69"/>
      <c r="BS16" s="69"/>
      <c r="BT16" s="62"/>
      <c r="BU16" s="63"/>
    </row>
    <row r="17" spans="2:73" ht="7.5" customHeight="1">
      <c r="B17" s="61"/>
      <c r="C17" s="85"/>
      <c r="D17" s="85"/>
      <c r="E17" s="85"/>
      <c r="F17" s="85"/>
      <c r="G17" s="85"/>
      <c r="H17" s="85"/>
      <c r="I17" s="75"/>
      <c r="J17" s="75"/>
      <c r="K17" s="72"/>
      <c r="L17" s="72"/>
      <c r="M17" s="72"/>
      <c r="N17" s="72"/>
      <c r="O17" s="72"/>
      <c r="P17" s="72"/>
      <c r="Q17" s="72"/>
      <c r="R17" s="72"/>
      <c r="S17" s="72"/>
      <c r="T17" s="72"/>
      <c r="U17" s="72"/>
      <c r="V17" s="72"/>
      <c r="W17" s="72"/>
      <c r="X17" s="72"/>
      <c r="Y17" s="72"/>
      <c r="Z17" s="72"/>
      <c r="AA17" s="72"/>
      <c r="AB17" s="72"/>
      <c r="AC17" s="62"/>
      <c r="AD17" s="62"/>
      <c r="AE17" s="62"/>
      <c r="AF17" s="73"/>
      <c r="AG17" s="73"/>
      <c r="AH17" s="73"/>
      <c r="AI17" s="73"/>
      <c r="AJ17" s="73"/>
      <c r="AK17" s="73"/>
      <c r="AL17" s="73"/>
      <c r="AM17" s="73"/>
      <c r="AN17" s="73"/>
      <c r="AO17" s="73"/>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62"/>
      <c r="BU17" s="63"/>
    </row>
    <row r="18" spans="2:73" ht="18" customHeight="1">
      <c r="B18" s="61"/>
      <c r="C18" s="331" t="s">
        <v>48</v>
      </c>
      <c r="D18" s="264"/>
      <c r="E18" s="264"/>
      <c r="F18" s="264"/>
      <c r="G18" s="264"/>
      <c r="H18" s="264"/>
      <c r="I18" s="264"/>
      <c r="J18" s="332"/>
      <c r="K18" s="335">
        <f>'①受給者・管理事業者情報入力シート'!C13</f>
        <v>0</v>
      </c>
      <c r="L18" s="336"/>
      <c r="M18" s="337"/>
      <c r="N18" s="337"/>
      <c r="O18" s="337"/>
      <c r="P18" s="337"/>
      <c r="Q18" s="337"/>
      <c r="R18" s="337"/>
      <c r="S18" s="337"/>
      <c r="T18" s="338"/>
      <c r="U18" s="74"/>
      <c r="V18" s="74"/>
      <c r="W18" s="74"/>
      <c r="X18" s="74"/>
      <c r="Y18" s="74"/>
      <c r="Z18" s="74"/>
      <c r="AA18" s="74"/>
      <c r="AB18" s="74"/>
      <c r="AC18" s="74"/>
      <c r="AD18" s="74"/>
      <c r="AE18" s="74"/>
      <c r="AF18" s="74"/>
      <c r="AG18" s="74"/>
      <c r="AH18" s="74"/>
      <c r="AI18" s="74"/>
      <c r="AJ18" s="74"/>
      <c r="AK18" s="74"/>
      <c r="AL18" s="74"/>
      <c r="AM18" s="74"/>
      <c r="AN18" s="74"/>
      <c r="AO18" s="75"/>
      <c r="AP18" s="72"/>
      <c r="AQ18" s="72"/>
      <c r="AR18" s="7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3"/>
    </row>
    <row r="19" spans="2:73" ht="6.75" customHeight="1">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76"/>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3"/>
    </row>
    <row r="20" spans="2:73" ht="19.5" customHeight="1">
      <c r="B20" s="61"/>
      <c r="C20" s="327" t="s">
        <v>51</v>
      </c>
      <c r="D20" s="328"/>
      <c r="E20" s="328"/>
      <c r="F20" s="328"/>
      <c r="G20" s="328"/>
      <c r="H20" s="328"/>
      <c r="I20" s="328"/>
      <c r="J20" s="328"/>
      <c r="K20" s="328"/>
      <c r="L20" s="328"/>
      <c r="M20" s="328"/>
      <c r="N20" s="328"/>
      <c r="O20" s="328"/>
      <c r="P20" s="328"/>
      <c r="Q20" s="328"/>
      <c r="R20" s="329"/>
      <c r="S20" s="330">
        <f>'①受給者・管理事業者情報入力シート'!C26</f>
        <v>0</v>
      </c>
      <c r="T20" s="274"/>
      <c r="U20" s="274"/>
      <c r="V20" s="321"/>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3"/>
    </row>
    <row r="21" spans="2:73" ht="3.75" customHeight="1">
      <c r="B21" s="61"/>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60"/>
      <c r="BS21" s="62"/>
      <c r="BT21" s="62"/>
      <c r="BU21" s="63"/>
    </row>
    <row r="22" spans="2:73" ht="13.5">
      <c r="B22" s="61"/>
      <c r="C22" s="61"/>
      <c r="D22" s="62"/>
      <c r="E22" s="62" t="s">
        <v>52</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3"/>
      <c r="BS22" s="62"/>
      <c r="BT22" s="62"/>
      <c r="BU22" s="63"/>
    </row>
    <row r="23" spans="2:73" ht="13.5">
      <c r="B23" s="61"/>
      <c r="C23" s="61"/>
      <c r="D23" s="62"/>
      <c r="E23" s="62" t="s">
        <v>53</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3"/>
      <c r="BS23" s="62"/>
      <c r="BT23" s="62"/>
      <c r="BU23" s="63"/>
    </row>
    <row r="24" spans="2:73" ht="13.5">
      <c r="B24" s="61"/>
      <c r="C24" s="61"/>
      <c r="D24" s="62"/>
      <c r="E24" s="62" t="s">
        <v>54</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3"/>
      <c r="BS24" s="62"/>
      <c r="BT24" s="62"/>
      <c r="BU24" s="63"/>
    </row>
    <row r="25" spans="2:73" ht="4.5" customHeight="1">
      <c r="B25" s="61"/>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1"/>
      <c r="BS25" s="62"/>
      <c r="BT25" s="62"/>
      <c r="BU25" s="63"/>
    </row>
    <row r="26" spans="2:73" ht="10.5" customHeight="1">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3"/>
    </row>
    <row r="27" spans="2:73" ht="16.5" customHeight="1">
      <c r="B27" s="61"/>
      <c r="C27" s="311" t="s">
        <v>57</v>
      </c>
      <c r="D27" s="309" t="s">
        <v>55</v>
      </c>
      <c r="E27" s="309"/>
      <c r="F27" s="309"/>
      <c r="G27" s="309"/>
      <c r="H27" s="309"/>
      <c r="I27" s="309"/>
      <c r="J27" s="309"/>
      <c r="K27" s="309"/>
      <c r="L27" s="157">
        <f>'②利用者負担額表情報入力シート'!C2</f>
        <v>1</v>
      </c>
      <c r="M27" s="157"/>
      <c r="N27" s="157"/>
      <c r="O27" s="157"/>
      <c r="P27" s="157"/>
      <c r="Q27" s="157"/>
      <c r="R27" s="157"/>
      <c r="S27" s="157"/>
      <c r="T27" s="157"/>
      <c r="U27" s="157"/>
      <c r="V27" s="157"/>
      <c r="W27" s="157"/>
      <c r="X27" s="157">
        <f>'②利用者負担額表情報入力シート'!D2</f>
        <v>2</v>
      </c>
      <c r="Y27" s="157"/>
      <c r="Z27" s="157"/>
      <c r="AA27" s="157"/>
      <c r="AB27" s="157"/>
      <c r="AC27" s="157"/>
      <c r="AD27" s="157"/>
      <c r="AE27" s="157"/>
      <c r="AF27" s="157"/>
      <c r="AG27" s="157"/>
      <c r="AH27" s="157"/>
      <c r="AI27" s="157"/>
      <c r="AJ27" s="157">
        <f>'②利用者負担額表情報入力シート'!E2</f>
        <v>3</v>
      </c>
      <c r="AK27" s="157"/>
      <c r="AL27" s="157"/>
      <c r="AM27" s="157"/>
      <c r="AN27" s="157"/>
      <c r="AO27" s="157"/>
      <c r="AP27" s="157"/>
      <c r="AQ27" s="157"/>
      <c r="AR27" s="157"/>
      <c r="AS27" s="157"/>
      <c r="AT27" s="157"/>
      <c r="AU27" s="157"/>
      <c r="AV27" s="157">
        <f>'②利用者負担額表情報入力シート'!F2</f>
        <v>4</v>
      </c>
      <c r="AW27" s="157"/>
      <c r="AX27" s="157"/>
      <c r="AY27" s="157"/>
      <c r="AZ27" s="157"/>
      <c r="BA27" s="157"/>
      <c r="BB27" s="157"/>
      <c r="BC27" s="157"/>
      <c r="BD27" s="157"/>
      <c r="BE27" s="157"/>
      <c r="BF27" s="157"/>
      <c r="BG27" s="157"/>
      <c r="BH27" s="157">
        <f>'②利用者負担額表情報入力シート'!G2</f>
        <v>5</v>
      </c>
      <c r="BI27" s="157"/>
      <c r="BJ27" s="157"/>
      <c r="BK27" s="157"/>
      <c r="BL27" s="157"/>
      <c r="BM27" s="157"/>
      <c r="BN27" s="157"/>
      <c r="BO27" s="157"/>
      <c r="BP27" s="157"/>
      <c r="BQ27" s="157"/>
      <c r="BR27" s="157"/>
      <c r="BS27" s="157"/>
      <c r="BT27" s="62"/>
      <c r="BU27" s="63"/>
    </row>
    <row r="28" spans="2:73" ht="16.5" customHeight="1">
      <c r="B28" s="61"/>
      <c r="C28" s="311"/>
      <c r="D28" s="309" t="s">
        <v>68</v>
      </c>
      <c r="E28" s="309"/>
      <c r="F28" s="309"/>
      <c r="G28" s="309"/>
      <c r="H28" s="309"/>
      <c r="I28" s="309"/>
      <c r="J28" s="309"/>
      <c r="K28" s="309"/>
      <c r="L28" s="157">
        <f>'②利用者負担額表情報入力シート'!C3</f>
        <v>0</v>
      </c>
      <c r="M28" s="157"/>
      <c r="N28" s="157"/>
      <c r="O28" s="157"/>
      <c r="P28" s="157"/>
      <c r="Q28" s="157"/>
      <c r="R28" s="157"/>
      <c r="S28" s="157"/>
      <c r="T28" s="157"/>
      <c r="U28" s="157"/>
      <c r="V28" s="157"/>
      <c r="W28" s="157"/>
      <c r="X28" s="157">
        <f>'②利用者負担額表情報入力シート'!D3</f>
        <v>0</v>
      </c>
      <c r="Y28" s="157"/>
      <c r="Z28" s="157"/>
      <c r="AA28" s="157"/>
      <c r="AB28" s="157"/>
      <c r="AC28" s="157"/>
      <c r="AD28" s="157"/>
      <c r="AE28" s="157"/>
      <c r="AF28" s="157"/>
      <c r="AG28" s="157"/>
      <c r="AH28" s="157"/>
      <c r="AI28" s="157"/>
      <c r="AJ28" s="157">
        <f>'②利用者負担額表情報入力シート'!E3</f>
        <v>0</v>
      </c>
      <c r="AK28" s="157"/>
      <c r="AL28" s="157"/>
      <c r="AM28" s="157"/>
      <c r="AN28" s="157"/>
      <c r="AO28" s="157"/>
      <c r="AP28" s="157"/>
      <c r="AQ28" s="157"/>
      <c r="AR28" s="157"/>
      <c r="AS28" s="157"/>
      <c r="AT28" s="157"/>
      <c r="AU28" s="157"/>
      <c r="AV28" s="157">
        <f>'②利用者負担額表情報入力シート'!F3</f>
        <v>0</v>
      </c>
      <c r="AW28" s="157"/>
      <c r="AX28" s="157"/>
      <c r="AY28" s="157"/>
      <c r="AZ28" s="157"/>
      <c r="BA28" s="157"/>
      <c r="BB28" s="157"/>
      <c r="BC28" s="157"/>
      <c r="BD28" s="157"/>
      <c r="BE28" s="157"/>
      <c r="BF28" s="157"/>
      <c r="BG28" s="157"/>
      <c r="BH28" s="157">
        <f>'②利用者負担額表情報入力シート'!G3</f>
        <v>0</v>
      </c>
      <c r="BI28" s="157"/>
      <c r="BJ28" s="157"/>
      <c r="BK28" s="157"/>
      <c r="BL28" s="157"/>
      <c r="BM28" s="157"/>
      <c r="BN28" s="157"/>
      <c r="BO28" s="157"/>
      <c r="BP28" s="157"/>
      <c r="BQ28" s="157"/>
      <c r="BR28" s="157"/>
      <c r="BS28" s="157"/>
      <c r="BT28" s="62"/>
      <c r="BU28" s="63"/>
    </row>
    <row r="29" spans="2:73" ht="16.5" customHeight="1">
      <c r="B29" s="61"/>
      <c r="C29" s="311"/>
      <c r="D29" s="309" t="s">
        <v>9</v>
      </c>
      <c r="E29" s="309"/>
      <c r="F29" s="309"/>
      <c r="G29" s="309"/>
      <c r="H29" s="309"/>
      <c r="I29" s="309"/>
      <c r="J29" s="309"/>
      <c r="K29" s="309"/>
      <c r="L29" s="308">
        <f>'②利用者負担額表情報入力シート'!C5</f>
        <v>0</v>
      </c>
      <c r="M29" s="308"/>
      <c r="N29" s="308"/>
      <c r="O29" s="308"/>
      <c r="P29" s="308"/>
      <c r="Q29" s="308"/>
      <c r="R29" s="308"/>
      <c r="S29" s="308"/>
      <c r="T29" s="308"/>
      <c r="U29" s="308"/>
      <c r="V29" s="308"/>
      <c r="W29" s="308"/>
      <c r="X29" s="308">
        <f>'②利用者負担額表情報入力シート'!D5</f>
        <v>0</v>
      </c>
      <c r="Y29" s="308"/>
      <c r="Z29" s="308"/>
      <c r="AA29" s="308"/>
      <c r="AB29" s="308"/>
      <c r="AC29" s="308"/>
      <c r="AD29" s="308"/>
      <c r="AE29" s="308"/>
      <c r="AF29" s="308"/>
      <c r="AG29" s="308"/>
      <c r="AH29" s="308"/>
      <c r="AI29" s="308"/>
      <c r="AJ29" s="308">
        <f>'②利用者負担額表情報入力シート'!E5</f>
        <v>0</v>
      </c>
      <c r="AK29" s="308"/>
      <c r="AL29" s="308"/>
      <c r="AM29" s="308"/>
      <c r="AN29" s="308"/>
      <c r="AO29" s="308"/>
      <c r="AP29" s="308"/>
      <c r="AQ29" s="308"/>
      <c r="AR29" s="308"/>
      <c r="AS29" s="308"/>
      <c r="AT29" s="308"/>
      <c r="AU29" s="308"/>
      <c r="AV29" s="308">
        <f>'②利用者負担額表情報入力シート'!F5</f>
        <v>0</v>
      </c>
      <c r="AW29" s="308"/>
      <c r="AX29" s="308"/>
      <c r="AY29" s="308"/>
      <c r="AZ29" s="308"/>
      <c r="BA29" s="308"/>
      <c r="BB29" s="308"/>
      <c r="BC29" s="308"/>
      <c r="BD29" s="308"/>
      <c r="BE29" s="308"/>
      <c r="BF29" s="308"/>
      <c r="BG29" s="308"/>
      <c r="BH29" s="308">
        <f>'②利用者負担額表情報入力シート'!G5</f>
        <v>0</v>
      </c>
      <c r="BI29" s="308"/>
      <c r="BJ29" s="308"/>
      <c r="BK29" s="308"/>
      <c r="BL29" s="308"/>
      <c r="BM29" s="308"/>
      <c r="BN29" s="308"/>
      <c r="BO29" s="308"/>
      <c r="BP29" s="308"/>
      <c r="BQ29" s="308"/>
      <c r="BR29" s="308"/>
      <c r="BS29" s="308"/>
      <c r="BT29" s="62"/>
      <c r="BU29" s="63"/>
    </row>
    <row r="30" spans="2:73" ht="16.5" customHeight="1">
      <c r="B30" s="61"/>
      <c r="C30" s="311"/>
      <c r="D30" s="312" t="s">
        <v>86</v>
      </c>
      <c r="E30" s="309"/>
      <c r="F30" s="309"/>
      <c r="G30" s="309"/>
      <c r="H30" s="309"/>
      <c r="I30" s="309"/>
      <c r="J30" s="309"/>
      <c r="K30" s="309"/>
      <c r="L30" s="307">
        <f>'②利用者負担額表情報入力シート'!C4</f>
        <v>0</v>
      </c>
      <c r="M30" s="307"/>
      <c r="N30" s="307"/>
      <c r="O30" s="307"/>
      <c r="P30" s="307"/>
      <c r="Q30" s="307"/>
      <c r="R30" s="307"/>
      <c r="S30" s="307"/>
      <c r="T30" s="307"/>
      <c r="U30" s="307"/>
      <c r="V30" s="307"/>
      <c r="W30" s="307"/>
      <c r="X30" s="307">
        <f>'②利用者負担額表情報入力シート'!D4</f>
        <v>0</v>
      </c>
      <c r="Y30" s="307"/>
      <c r="Z30" s="307"/>
      <c r="AA30" s="307"/>
      <c r="AB30" s="307"/>
      <c r="AC30" s="307"/>
      <c r="AD30" s="307"/>
      <c r="AE30" s="307"/>
      <c r="AF30" s="307"/>
      <c r="AG30" s="307"/>
      <c r="AH30" s="307"/>
      <c r="AI30" s="307"/>
      <c r="AJ30" s="307">
        <f>'②利用者負担額表情報入力シート'!E4</f>
        <v>0</v>
      </c>
      <c r="AK30" s="307"/>
      <c r="AL30" s="307"/>
      <c r="AM30" s="307"/>
      <c r="AN30" s="307"/>
      <c r="AO30" s="307"/>
      <c r="AP30" s="307"/>
      <c r="AQ30" s="307"/>
      <c r="AR30" s="307"/>
      <c r="AS30" s="307"/>
      <c r="AT30" s="307"/>
      <c r="AU30" s="307"/>
      <c r="AV30" s="307">
        <f>'②利用者負担額表情報入力シート'!F4</f>
        <v>0</v>
      </c>
      <c r="AW30" s="307"/>
      <c r="AX30" s="307"/>
      <c r="AY30" s="307"/>
      <c r="AZ30" s="307"/>
      <c r="BA30" s="307"/>
      <c r="BB30" s="307"/>
      <c r="BC30" s="307"/>
      <c r="BD30" s="307"/>
      <c r="BE30" s="307"/>
      <c r="BF30" s="307"/>
      <c r="BG30" s="307"/>
      <c r="BH30" s="307">
        <f>'②利用者負担額表情報入力シート'!G4</f>
        <v>0</v>
      </c>
      <c r="BI30" s="307"/>
      <c r="BJ30" s="307"/>
      <c r="BK30" s="307"/>
      <c r="BL30" s="307"/>
      <c r="BM30" s="307"/>
      <c r="BN30" s="307"/>
      <c r="BO30" s="307"/>
      <c r="BP30" s="307"/>
      <c r="BQ30" s="307"/>
      <c r="BR30" s="307"/>
      <c r="BS30" s="307"/>
      <c r="BT30" s="62"/>
      <c r="BU30" s="63"/>
    </row>
    <row r="31" spans="2:73" ht="16.5" customHeight="1">
      <c r="B31" s="61"/>
      <c r="C31" s="311"/>
      <c r="D31" s="309"/>
      <c r="E31" s="309"/>
      <c r="F31" s="309"/>
      <c r="G31" s="309"/>
      <c r="H31" s="309"/>
      <c r="I31" s="309"/>
      <c r="J31" s="309"/>
      <c r="K31" s="309"/>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62"/>
      <c r="BU31" s="63"/>
    </row>
    <row r="32" spans="2:73" ht="16.5" customHeight="1">
      <c r="B32" s="61"/>
      <c r="C32" s="311"/>
      <c r="D32" s="309"/>
      <c r="E32" s="309"/>
      <c r="F32" s="309"/>
      <c r="G32" s="309"/>
      <c r="H32" s="309"/>
      <c r="I32" s="309"/>
      <c r="J32" s="309"/>
      <c r="K32" s="309"/>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62"/>
      <c r="BU32" s="63"/>
    </row>
    <row r="33" spans="2:73" ht="33" customHeight="1">
      <c r="B33" s="61"/>
      <c r="C33" s="311"/>
      <c r="D33" s="312" t="s">
        <v>88</v>
      </c>
      <c r="E33" s="309"/>
      <c r="F33" s="309"/>
      <c r="G33" s="309"/>
      <c r="H33" s="309"/>
      <c r="I33" s="309"/>
      <c r="J33" s="309"/>
      <c r="K33" s="309"/>
      <c r="L33" s="305" t="str">
        <f>IF(S20&gt;1,'②利用者負担額表情報入力シート'!C6,"　")</f>
        <v>　</v>
      </c>
      <c r="M33" s="305"/>
      <c r="N33" s="306"/>
      <c r="O33" s="306"/>
      <c r="P33" s="306"/>
      <c r="Q33" s="306"/>
      <c r="R33" s="306"/>
      <c r="S33" s="306"/>
      <c r="T33" s="306"/>
      <c r="U33" s="306"/>
      <c r="V33" s="306"/>
      <c r="W33" s="306"/>
      <c r="X33" s="305">
        <f>IF(S20&gt;1,'②利用者負担額表情報入力シート'!D6,"")</f>
      </c>
      <c r="Y33" s="305"/>
      <c r="Z33" s="306"/>
      <c r="AA33" s="306"/>
      <c r="AB33" s="306"/>
      <c r="AC33" s="306"/>
      <c r="AD33" s="306"/>
      <c r="AE33" s="306"/>
      <c r="AF33" s="306"/>
      <c r="AG33" s="306"/>
      <c r="AH33" s="306"/>
      <c r="AI33" s="306"/>
      <c r="AJ33" s="305">
        <f>IF(S20&gt;1,'②利用者負担額表情報入力シート'!E6,"")</f>
      </c>
      <c r="AK33" s="305"/>
      <c r="AL33" s="306"/>
      <c r="AM33" s="306"/>
      <c r="AN33" s="306"/>
      <c r="AO33" s="306"/>
      <c r="AP33" s="306"/>
      <c r="AQ33" s="306"/>
      <c r="AR33" s="306"/>
      <c r="AS33" s="306"/>
      <c r="AT33" s="306"/>
      <c r="AU33" s="306"/>
      <c r="AV33" s="305">
        <f>IF(S20&gt;1,'②利用者負担額表情報入力シート'!F6,"")</f>
      </c>
      <c r="AW33" s="305"/>
      <c r="AX33" s="306"/>
      <c r="AY33" s="306"/>
      <c r="AZ33" s="306"/>
      <c r="BA33" s="306"/>
      <c r="BB33" s="306"/>
      <c r="BC33" s="306"/>
      <c r="BD33" s="306"/>
      <c r="BE33" s="306"/>
      <c r="BF33" s="306"/>
      <c r="BG33" s="306"/>
      <c r="BH33" s="305">
        <f>IF(S20&gt;1,'②利用者負担額表情報入力シート'!G6,"")</f>
      </c>
      <c r="BI33" s="305"/>
      <c r="BJ33" s="306"/>
      <c r="BK33" s="306"/>
      <c r="BL33" s="306"/>
      <c r="BM33" s="306"/>
      <c r="BN33" s="306"/>
      <c r="BO33" s="306"/>
      <c r="BP33" s="306"/>
      <c r="BQ33" s="306"/>
      <c r="BR33" s="306"/>
      <c r="BS33" s="306"/>
      <c r="BT33" s="62"/>
      <c r="BU33" s="63"/>
    </row>
    <row r="34" spans="2:73" ht="16.5" customHeight="1">
      <c r="B34" s="61"/>
      <c r="C34" s="311"/>
      <c r="D34" s="309" t="s">
        <v>59</v>
      </c>
      <c r="E34" s="309"/>
      <c r="F34" s="309"/>
      <c r="G34" s="309"/>
      <c r="H34" s="309"/>
      <c r="I34" s="309"/>
      <c r="J34" s="309"/>
      <c r="K34" s="309"/>
      <c r="L34" s="305" t="str">
        <f>IF(S20&gt;1,'②利用者負担額表情報入力シート'!C7,"　")</f>
        <v>　</v>
      </c>
      <c r="M34" s="305"/>
      <c r="N34" s="306"/>
      <c r="O34" s="306"/>
      <c r="P34" s="306"/>
      <c r="Q34" s="306"/>
      <c r="R34" s="306"/>
      <c r="S34" s="306"/>
      <c r="T34" s="306"/>
      <c r="U34" s="306"/>
      <c r="V34" s="306"/>
      <c r="W34" s="306"/>
      <c r="X34" s="305">
        <f>IF(S20&gt;1,'②利用者負担額表情報入力シート'!D7,"")</f>
      </c>
      <c r="Y34" s="305"/>
      <c r="Z34" s="306"/>
      <c r="AA34" s="306"/>
      <c r="AB34" s="306"/>
      <c r="AC34" s="306"/>
      <c r="AD34" s="306"/>
      <c r="AE34" s="306"/>
      <c r="AF34" s="306"/>
      <c r="AG34" s="306"/>
      <c r="AH34" s="306"/>
      <c r="AI34" s="306"/>
      <c r="AJ34" s="305">
        <f>IF(S20&gt;1,'②利用者負担額表情報入力シート'!E7,"")</f>
      </c>
      <c r="AK34" s="305"/>
      <c r="AL34" s="306"/>
      <c r="AM34" s="306"/>
      <c r="AN34" s="306"/>
      <c r="AO34" s="306"/>
      <c r="AP34" s="306"/>
      <c r="AQ34" s="306"/>
      <c r="AR34" s="306"/>
      <c r="AS34" s="306"/>
      <c r="AT34" s="306"/>
      <c r="AU34" s="306"/>
      <c r="AV34" s="305">
        <f>IF(S20&gt;1,'②利用者負担額表情報入力シート'!F7,"")</f>
      </c>
      <c r="AW34" s="305"/>
      <c r="AX34" s="306"/>
      <c r="AY34" s="306"/>
      <c r="AZ34" s="306"/>
      <c r="BA34" s="306"/>
      <c r="BB34" s="306"/>
      <c r="BC34" s="306"/>
      <c r="BD34" s="306"/>
      <c r="BE34" s="306"/>
      <c r="BF34" s="306"/>
      <c r="BG34" s="306"/>
      <c r="BH34" s="305">
        <f>IF(S20&gt;1,'②利用者負担額表情報入力シート'!G7,"")</f>
      </c>
      <c r="BI34" s="305"/>
      <c r="BJ34" s="306"/>
      <c r="BK34" s="306"/>
      <c r="BL34" s="306"/>
      <c r="BM34" s="306"/>
      <c r="BN34" s="306"/>
      <c r="BO34" s="306"/>
      <c r="BP34" s="306"/>
      <c r="BQ34" s="306"/>
      <c r="BR34" s="306"/>
      <c r="BS34" s="306"/>
      <c r="BT34" s="62"/>
      <c r="BU34" s="63"/>
    </row>
    <row r="35" spans="2:73" ht="16.5" customHeight="1" hidden="1">
      <c r="B35" s="61"/>
      <c r="C35" s="311"/>
      <c r="D35" s="313" t="s">
        <v>60</v>
      </c>
      <c r="E35" s="313"/>
      <c r="F35" s="313"/>
      <c r="G35" s="313"/>
      <c r="H35" s="313"/>
      <c r="I35" s="313"/>
      <c r="J35" s="313"/>
      <c r="K35" s="313"/>
      <c r="L35" s="305" t="str">
        <f>IF(S20&gt;1,'②利用者負担額表情報入力シート'!C8,"　")</f>
        <v>　</v>
      </c>
      <c r="M35" s="305"/>
      <c r="N35" s="306"/>
      <c r="O35" s="306"/>
      <c r="P35" s="306"/>
      <c r="Q35" s="306"/>
      <c r="R35" s="306"/>
      <c r="S35" s="306"/>
      <c r="T35" s="306"/>
      <c r="U35" s="306"/>
      <c r="V35" s="306"/>
      <c r="W35" s="306"/>
      <c r="X35" s="305">
        <f>IF(S20&gt;1,'②利用者負担額表情報入力シート'!D8,"")</f>
      </c>
      <c r="Y35" s="305"/>
      <c r="Z35" s="306"/>
      <c r="AA35" s="306"/>
      <c r="AB35" s="306"/>
      <c r="AC35" s="306"/>
      <c r="AD35" s="306"/>
      <c r="AE35" s="306"/>
      <c r="AF35" s="306"/>
      <c r="AG35" s="306"/>
      <c r="AH35" s="306"/>
      <c r="AI35" s="306"/>
      <c r="AJ35" s="305">
        <f>IF(S20&gt;1,'②利用者負担額表情報入力シート'!E8,"")</f>
      </c>
      <c r="AK35" s="305"/>
      <c r="AL35" s="306"/>
      <c r="AM35" s="306"/>
      <c r="AN35" s="306"/>
      <c r="AO35" s="306"/>
      <c r="AP35" s="306"/>
      <c r="AQ35" s="306"/>
      <c r="AR35" s="306"/>
      <c r="AS35" s="306"/>
      <c r="AT35" s="306"/>
      <c r="AU35" s="306"/>
      <c r="AV35" s="305">
        <f>IF(S20&gt;1,'②利用者負担額表情報入力シート'!F8,"")</f>
      </c>
      <c r="AW35" s="305"/>
      <c r="AX35" s="306"/>
      <c r="AY35" s="306"/>
      <c r="AZ35" s="306"/>
      <c r="BA35" s="306"/>
      <c r="BB35" s="306"/>
      <c r="BC35" s="306"/>
      <c r="BD35" s="306"/>
      <c r="BE35" s="306"/>
      <c r="BF35" s="306"/>
      <c r="BG35" s="306"/>
      <c r="BH35" s="305">
        <f>IF(S20&gt;1,'②利用者負担額表情報入力シート'!G8,"")</f>
      </c>
      <c r="BI35" s="305"/>
      <c r="BJ35" s="306"/>
      <c r="BK35" s="306"/>
      <c r="BL35" s="306"/>
      <c r="BM35" s="306"/>
      <c r="BN35" s="306"/>
      <c r="BO35" s="306"/>
      <c r="BP35" s="306"/>
      <c r="BQ35" s="306"/>
      <c r="BR35" s="306"/>
      <c r="BS35" s="306"/>
      <c r="BT35" s="62"/>
      <c r="BU35" s="63"/>
    </row>
    <row r="36" spans="2:73" ht="33" customHeight="1">
      <c r="B36" s="61"/>
      <c r="C36" s="311"/>
      <c r="D36" s="314" t="s">
        <v>56</v>
      </c>
      <c r="E36" s="309" t="s">
        <v>59</v>
      </c>
      <c r="F36" s="309"/>
      <c r="G36" s="309"/>
      <c r="H36" s="309"/>
      <c r="I36" s="309"/>
      <c r="J36" s="309"/>
      <c r="K36" s="309"/>
      <c r="L36" s="305">
        <f>IF(K18&gt;=L34,L34,K18)</f>
        <v>0</v>
      </c>
      <c r="M36" s="305"/>
      <c r="N36" s="306"/>
      <c r="O36" s="306"/>
      <c r="P36" s="306"/>
      <c r="Q36" s="306"/>
      <c r="R36" s="306"/>
      <c r="S36" s="306"/>
      <c r="T36" s="306"/>
      <c r="U36" s="306"/>
      <c r="V36" s="306"/>
      <c r="W36" s="306"/>
      <c r="X36" s="305" t="e">
        <f>IF(K18-L34&gt;=X34,X34,IF(K18-L34&gt;0,K18-L34,0))</f>
        <v>#VALUE!</v>
      </c>
      <c r="Y36" s="305"/>
      <c r="Z36" s="306"/>
      <c r="AA36" s="306"/>
      <c r="AB36" s="306"/>
      <c r="AC36" s="306"/>
      <c r="AD36" s="306"/>
      <c r="AE36" s="306"/>
      <c r="AF36" s="306"/>
      <c r="AG36" s="306"/>
      <c r="AH36" s="306"/>
      <c r="AI36" s="306"/>
      <c r="AJ36" s="305" t="e">
        <f>IF(K18-L34-X34&gt;=AJ34,AJ34,IF(K18-L34-X34&gt;0,K18-L34-X34,0))</f>
        <v>#VALUE!</v>
      </c>
      <c r="AK36" s="305"/>
      <c r="AL36" s="306"/>
      <c r="AM36" s="306"/>
      <c r="AN36" s="306"/>
      <c r="AO36" s="306"/>
      <c r="AP36" s="306"/>
      <c r="AQ36" s="306"/>
      <c r="AR36" s="306"/>
      <c r="AS36" s="306"/>
      <c r="AT36" s="306"/>
      <c r="AU36" s="306"/>
      <c r="AV36" s="305" t="e">
        <f>IF(K18-L34-X34-AJ34&gt;=AV34,AV34,IF(K18-L34-X34-AJ34&gt;0,K18-L34-X34-AJ34,0))</f>
        <v>#VALUE!</v>
      </c>
      <c r="AW36" s="305"/>
      <c r="AX36" s="306"/>
      <c r="AY36" s="306"/>
      <c r="AZ36" s="306"/>
      <c r="BA36" s="306"/>
      <c r="BB36" s="306"/>
      <c r="BC36" s="306"/>
      <c r="BD36" s="306"/>
      <c r="BE36" s="306"/>
      <c r="BF36" s="306"/>
      <c r="BG36" s="306"/>
      <c r="BH36" s="305" t="e">
        <f>IF(K18-L34-X34-AJ34-AV34&gt;=BH34,BH34,IF(K18-L34-X34-AJ34-AV34&gt;0,K18-L34-X34-AJ34-AV34,0))</f>
        <v>#VALUE!</v>
      </c>
      <c r="BI36" s="305"/>
      <c r="BJ36" s="306"/>
      <c r="BK36" s="306"/>
      <c r="BL36" s="306"/>
      <c r="BM36" s="306"/>
      <c r="BN36" s="306"/>
      <c r="BO36" s="306"/>
      <c r="BP36" s="306"/>
      <c r="BQ36" s="306"/>
      <c r="BR36" s="306"/>
      <c r="BS36" s="306"/>
      <c r="BU36" s="63"/>
    </row>
    <row r="37" spans="2:73" ht="16.5" customHeight="1" hidden="1">
      <c r="B37" s="61"/>
      <c r="C37" s="311"/>
      <c r="D37" s="314"/>
      <c r="E37" s="310" t="s">
        <v>60</v>
      </c>
      <c r="F37" s="310"/>
      <c r="G37" s="310"/>
      <c r="H37" s="310"/>
      <c r="I37" s="310"/>
      <c r="J37" s="310"/>
      <c r="K37" s="310"/>
      <c r="L37" s="305">
        <f>'②利用者負担額表情報入力シート'!C8</f>
        <v>0</v>
      </c>
      <c r="M37" s="305"/>
      <c r="N37" s="306"/>
      <c r="O37" s="306"/>
      <c r="P37" s="306"/>
      <c r="Q37" s="306"/>
      <c r="R37" s="306"/>
      <c r="S37" s="306"/>
      <c r="T37" s="306"/>
      <c r="U37" s="306"/>
      <c r="V37" s="306"/>
      <c r="W37" s="306"/>
      <c r="X37" s="305">
        <f>'②利用者負担額表情報入力シート'!D8</f>
        <v>0</v>
      </c>
      <c r="Y37" s="305"/>
      <c r="Z37" s="306"/>
      <c r="AA37" s="306"/>
      <c r="AB37" s="306"/>
      <c r="AC37" s="306"/>
      <c r="AD37" s="306"/>
      <c r="AE37" s="306"/>
      <c r="AF37" s="306"/>
      <c r="AG37" s="306"/>
      <c r="AH37" s="306"/>
      <c r="AI37" s="306"/>
      <c r="AJ37" s="305">
        <f>'②利用者負担額表情報入力シート'!E8</f>
        <v>0</v>
      </c>
      <c r="AK37" s="305"/>
      <c r="AL37" s="306"/>
      <c r="AM37" s="306"/>
      <c r="AN37" s="306"/>
      <c r="AO37" s="306"/>
      <c r="AP37" s="306"/>
      <c r="AQ37" s="306"/>
      <c r="AR37" s="306"/>
      <c r="AS37" s="306"/>
      <c r="AT37" s="306"/>
      <c r="AU37" s="306"/>
      <c r="AV37" s="305">
        <f>'②利用者負担額表情報入力シート'!F8</f>
        <v>0</v>
      </c>
      <c r="AW37" s="305"/>
      <c r="AX37" s="306"/>
      <c r="AY37" s="306"/>
      <c r="AZ37" s="306"/>
      <c r="BA37" s="306"/>
      <c r="BB37" s="306"/>
      <c r="BC37" s="306"/>
      <c r="BD37" s="306"/>
      <c r="BE37" s="306"/>
      <c r="BF37" s="306"/>
      <c r="BG37" s="306"/>
      <c r="BH37" s="305">
        <f>'②利用者負担額表情報入力シート'!G8</f>
        <v>0</v>
      </c>
      <c r="BI37" s="305"/>
      <c r="BJ37" s="306"/>
      <c r="BK37" s="306"/>
      <c r="BL37" s="306"/>
      <c r="BM37" s="306"/>
      <c r="BN37" s="306"/>
      <c r="BO37" s="306"/>
      <c r="BP37" s="306"/>
      <c r="BQ37" s="306"/>
      <c r="BR37" s="306"/>
      <c r="BS37" s="306"/>
      <c r="BT37" s="62"/>
      <c r="BU37" s="63"/>
    </row>
    <row r="38" spans="2:73" ht="16.5" customHeight="1">
      <c r="B38" s="61"/>
      <c r="C38" s="311"/>
      <c r="D38" s="314"/>
      <c r="E38" s="309" t="s">
        <v>61</v>
      </c>
      <c r="F38" s="309"/>
      <c r="G38" s="309"/>
      <c r="H38" s="309"/>
      <c r="I38" s="309"/>
      <c r="J38" s="309"/>
      <c r="K38" s="309"/>
      <c r="L38" s="305" t="e">
        <f>L33-L36-L37</f>
        <v>#VALUE!</v>
      </c>
      <c r="M38" s="305"/>
      <c r="N38" s="306"/>
      <c r="O38" s="306"/>
      <c r="P38" s="306"/>
      <c r="Q38" s="306"/>
      <c r="R38" s="306"/>
      <c r="S38" s="306"/>
      <c r="T38" s="306"/>
      <c r="U38" s="306"/>
      <c r="V38" s="306"/>
      <c r="W38" s="306"/>
      <c r="X38" s="305" t="e">
        <f>X33-X36-X37</f>
        <v>#VALUE!</v>
      </c>
      <c r="Y38" s="305"/>
      <c r="Z38" s="306"/>
      <c r="AA38" s="306"/>
      <c r="AB38" s="306"/>
      <c r="AC38" s="306"/>
      <c r="AD38" s="306"/>
      <c r="AE38" s="306"/>
      <c r="AF38" s="306"/>
      <c r="AG38" s="306"/>
      <c r="AH38" s="306"/>
      <c r="AI38" s="306"/>
      <c r="AJ38" s="305" t="e">
        <f>AJ33-AJ36-AJ37</f>
        <v>#VALUE!</v>
      </c>
      <c r="AK38" s="305"/>
      <c r="AL38" s="306"/>
      <c r="AM38" s="306"/>
      <c r="AN38" s="306"/>
      <c r="AO38" s="306"/>
      <c r="AP38" s="306"/>
      <c r="AQ38" s="306"/>
      <c r="AR38" s="306"/>
      <c r="AS38" s="306"/>
      <c r="AT38" s="306"/>
      <c r="AU38" s="306"/>
      <c r="AV38" s="305" t="e">
        <f>AV33-AV36-AV37</f>
        <v>#VALUE!</v>
      </c>
      <c r="AW38" s="305"/>
      <c r="AX38" s="306"/>
      <c r="AY38" s="306"/>
      <c r="AZ38" s="306"/>
      <c r="BA38" s="306"/>
      <c r="BB38" s="306"/>
      <c r="BC38" s="306"/>
      <c r="BD38" s="306"/>
      <c r="BE38" s="306"/>
      <c r="BF38" s="306"/>
      <c r="BG38" s="306"/>
      <c r="BH38" s="305" t="e">
        <f>BH33-BH36-BH37</f>
        <v>#VALUE!</v>
      </c>
      <c r="BI38" s="305"/>
      <c r="BJ38" s="306"/>
      <c r="BK38" s="306"/>
      <c r="BL38" s="306"/>
      <c r="BM38" s="306"/>
      <c r="BN38" s="306"/>
      <c r="BO38" s="306"/>
      <c r="BP38" s="306"/>
      <c r="BQ38" s="306"/>
      <c r="BR38" s="306"/>
      <c r="BS38" s="306"/>
      <c r="BT38" s="62"/>
      <c r="BU38" s="63"/>
    </row>
    <row r="39" spans="2:73" ht="18.75" customHeight="1">
      <c r="B39" s="61"/>
      <c r="C39" s="62"/>
      <c r="D39" s="62"/>
      <c r="E39" s="62"/>
      <c r="F39" s="62"/>
      <c r="G39" s="62"/>
      <c r="H39" s="86"/>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3"/>
    </row>
    <row r="40" spans="2:73" ht="16.5" customHeight="1">
      <c r="B40" s="61"/>
      <c r="C40" s="311" t="s">
        <v>57</v>
      </c>
      <c r="D40" s="309" t="s">
        <v>55</v>
      </c>
      <c r="E40" s="309"/>
      <c r="F40" s="309"/>
      <c r="G40" s="309"/>
      <c r="H40" s="309"/>
      <c r="I40" s="309"/>
      <c r="J40" s="309"/>
      <c r="K40" s="309"/>
      <c r="L40" s="157">
        <f>'②利用者負担額表情報入力シート'!H2</f>
        <v>6</v>
      </c>
      <c r="M40" s="157"/>
      <c r="N40" s="157"/>
      <c r="O40" s="157"/>
      <c r="P40" s="157"/>
      <c r="Q40" s="157"/>
      <c r="R40" s="157"/>
      <c r="S40" s="157"/>
      <c r="T40" s="157"/>
      <c r="U40" s="157"/>
      <c r="V40" s="157"/>
      <c r="W40" s="157"/>
      <c r="X40" s="157">
        <f>'②利用者負担額表情報入力シート'!I2</f>
        <v>7</v>
      </c>
      <c r="Y40" s="157"/>
      <c r="Z40" s="157"/>
      <c r="AA40" s="157"/>
      <c r="AB40" s="157"/>
      <c r="AC40" s="157"/>
      <c r="AD40" s="157"/>
      <c r="AE40" s="157"/>
      <c r="AF40" s="157"/>
      <c r="AG40" s="157"/>
      <c r="AH40" s="157"/>
      <c r="AI40" s="157"/>
      <c r="AJ40" s="157">
        <f>'②利用者負担額表情報入力シート'!J2</f>
        <v>8</v>
      </c>
      <c r="AK40" s="157"/>
      <c r="AL40" s="157"/>
      <c r="AM40" s="157"/>
      <c r="AN40" s="157"/>
      <c r="AO40" s="157"/>
      <c r="AP40" s="157"/>
      <c r="AQ40" s="157"/>
      <c r="AR40" s="157"/>
      <c r="AS40" s="157"/>
      <c r="AT40" s="157"/>
      <c r="AU40" s="157"/>
      <c r="AV40" s="157">
        <f>'②利用者負担額表情報入力シート'!K2</f>
        <v>9</v>
      </c>
      <c r="AW40" s="157"/>
      <c r="AX40" s="157"/>
      <c r="AY40" s="157"/>
      <c r="AZ40" s="157"/>
      <c r="BA40" s="157"/>
      <c r="BB40" s="157"/>
      <c r="BC40" s="157"/>
      <c r="BD40" s="157"/>
      <c r="BE40" s="157"/>
      <c r="BF40" s="157"/>
      <c r="BG40" s="157"/>
      <c r="BH40" s="307" t="s">
        <v>81</v>
      </c>
      <c r="BI40" s="157"/>
      <c r="BJ40" s="157"/>
      <c r="BK40" s="157"/>
      <c r="BL40" s="157"/>
      <c r="BM40" s="157"/>
      <c r="BN40" s="157"/>
      <c r="BO40" s="157"/>
      <c r="BP40" s="157"/>
      <c r="BQ40" s="157"/>
      <c r="BR40" s="157"/>
      <c r="BS40" s="157"/>
      <c r="BT40" s="62"/>
      <c r="BU40" s="63"/>
    </row>
    <row r="41" spans="2:73" ht="16.5" customHeight="1">
      <c r="B41" s="61"/>
      <c r="C41" s="311"/>
      <c r="D41" s="309" t="s">
        <v>68</v>
      </c>
      <c r="E41" s="309"/>
      <c r="F41" s="309"/>
      <c r="G41" s="309"/>
      <c r="H41" s="309"/>
      <c r="I41" s="309"/>
      <c r="J41" s="309"/>
      <c r="K41" s="309"/>
      <c r="L41" s="157">
        <f>'②利用者負担額表情報入力シート'!H3</f>
        <v>0</v>
      </c>
      <c r="M41" s="157"/>
      <c r="N41" s="157"/>
      <c r="O41" s="157"/>
      <c r="P41" s="157"/>
      <c r="Q41" s="157"/>
      <c r="R41" s="157"/>
      <c r="S41" s="157"/>
      <c r="T41" s="157"/>
      <c r="U41" s="157"/>
      <c r="V41" s="157"/>
      <c r="W41" s="157"/>
      <c r="X41" s="157">
        <f>'②利用者負担額表情報入力シート'!I3</f>
        <v>0</v>
      </c>
      <c r="Y41" s="157"/>
      <c r="Z41" s="157"/>
      <c r="AA41" s="157"/>
      <c r="AB41" s="157"/>
      <c r="AC41" s="157"/>
      <c r="AD41" s="157"/>
      <c r="AE41" s="157"/>
      <c r="AF41" s="157"/>
      <c r="AG41" s="157"/>
      <c r="AH41" s="157"/>
      <c r="AI41" s="157"/>
      <c r="AJ41" s="157">
        <f>'②利用者負担額表情報入力シート'!J3</f>
        <v>0</v>
      </c>
      <c r="AK41" s="157"/>
      <c r="AL41" s="157"/>
      <c r="AM41" s="157"/>
      <c r="AN41" s="157"/>
      <c r="AO41" s="157"/>
      <c r="AP41" s="157"/>
      <c r="AQ41" s="157"/>
      <c r="AR41" s="157"/>
      <c r="AS41" s="157"/>
      <c r="AT41" s="157"/>
      <c r="AU41" s="157"/>
      <c r="AV41" s="157">
        <f>'②利用者負担額表情報入力シート'!K3</f>
        <v>0</v>
      </c>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62"/>
      <c r="BU41" s="63"/>
    </row>
    <row r="42" spans="2:73" ht="16.5" customHeight="1">
      <c r="B42" s="61"/>
      <c r="C42" s="311"/>
      <c r="D42" s="309" t="s">
        <v>9</v>
      </c>
      <c r="E42" s="309"/>
      <c r="F42" s="309"/>
      <c r="G42" s="309"/>
      <c r="H42" s="309"/>
      <c r="I42" s="309"/>
      <c r="J42" s="309"/>
      <c r="K42" s="309"/>
      <c r="L42" s="308">
        <f>'②利用者負担額表情報入力シート'!H5</f>
        <v>0</v>
      </c>
      <c r="M42" s="308"/>
      <c r="N42" s="308"/>
      <c r="O42" s="308"/>
      <c r="P42" s="308"/>
      <c r="Q42" s="308"/>
      <c r="R42" s="308"/>
      <c r="S42" s="308"/>
      <c r="T42" s="308"/>
      <c r="U42" s="308"/>
      <c r="V42" s="308"/>
      <c r="W42" s="308"/>
      <c r="X42" s="308">
        <f>'②利用者負担額表情報入力シート'!I5</f>
        <v>0</v>
      </c>
      <c r="Y42" s="308"/>
      <c r="Z42" s="308"/>
      <c r="AA42" s="308"/>
      <c r="AB42" s="308"/>
      <c r="AC42" s="308"/>
      <c r="AD42" s="308"/>
      <c r="AE42" s="308"/>
      <c r="AF42" s="308"/>
      <c r="AG42" s="308"/>
      <c r="AH42" s="308"/>
      <c r="AI42" s="308"/>
      <c r="AJ42" s="308">
        <f>'②利用者負担額表情報入力シート'!J5</f>
        <v>0</v>
      </c>
      <c r="AK42" s="308"/>
      <c r="AL42" s="308"/>
      <c r="AM42" s="308"/>
      <c r="AN42" s="308"/>
      <c r="AO42" s="308"/>
      <c r="AP42" s="308"/>
      <c r="AQ42" s="308"/>
      <c r="AR42" s="308"/>
      <c r="AS42" s="308"/>
      <c r="AT42" s="308"/>
      <c r="AU42" s="308"/>
      <c r="AV42" s="308">
        <f>'②利用者負担額表情報入力シート'!K5</f>
        <v>0</v>
      </c>
      <c r="AW42" s="308"/>
      <c r="AX42" s="308"/>
      <c r="AY42" s="308"/>
      <c r="AZ42" s="308"/>
      <c r="BA42" s="308"/>
      <c r="BB42" s="308"/>
      <c r="BC42" s="308"/>
      <c r="BD42" s="308"/>
      <c r="BE42" s="308"/>
      <c r="BF42" s="308"/>
      <c r="BG42" s="308"/>
      <c r="BH42" s="157"/>
      <c r="BI42" s="157"/>
      <c r="BJ42" s="157"/>
      <c r="BK42" s="157"/>
      <c r="BL42" s="157"/>
      <c r="BM42" s="157"/>
      <c r="BN42" s="157"/>
      <c r="BO42" s="157"/>
      <c r="BP42" s="157"/>
      <c r="BQ42" s="157"/>
      <c r="BR42" s="157"/>
      <c r="BS42" s="157"/>
      <c r="BT42" s="62"/>
      <c r="BU42" s="63"/>
    </row>
    <row r="43" spans="2:73" ht="16.5" customHeight="1">
      <c r="B43" s="61"/>
      <c r="C43" s="311"/>
      <c r="D43" s="312" t="s">
        <v>86</v>
      </c>
      <c r="E43" s="309"/>
      <c r="F43" s="309"/>
      <c r="G43" s="309"/>
      <c r="H43" s="309"/>
      <c r="I43" s="309"/>
      <c r="J43" s="309"/>
      <c r="K43" s="309"/>
      <c r="L43" s="307">
        <f>'②利用者負担額表情報入力シート'!H4</f>
        <v>0</v>
      </c>
      <c r="M43" s="307"/>
      <c r="N43" s="307"/>
      <c r="O43" s="307"/>
      <c r="P43" s="307"/>
      <c r="Q43" s="307"/>
      <c r="R43" s="307"/>
      <c r="S43" s="307"/>
      <c r="T43" s="307"/>
      <c r="U43" s="307"/>
      <c r="V43" s="307"/>
      <c r="W43" s="307"/>
      <c r="X43" s="307">
        <f>'②利用者負担額表情報入力シート'!I4</f>
        <v>0</v>
      </c>
      <c r="Y43" s="307"/>
      <c r="Z43" s="307"/>
      <c r="AA43" s="307"/>
      <c r="AB43" s="307"/>
      <c r="AC43" s="307"/>
      <c r="AD43" s="307"/>
      <c r="AE43" s="307"/>
      <c r="AF43" s="307"/>
      <c r="AG43" s="307"/>
      <c r="AH43" s="307"/>
      <c r="AI43" s="307"/>
      <c r="AJ43" s="307">
        <f>'②利用者負担額表情報入力シート'!J4</f>
        <v>0</v>
      </c>
      <c r="AK43" s="307"/>
      <c r="AL43" s="307"/>
      <c r="AM43" s="307"/>
      <c r="AN43" s="307"/>
      <c r="AO43" s="307"/>
      <c r="AP43" s="307"/>
      <c r="AQ43" s="307"/>
      <c r="AR43" s="307"/>
      <c r="AS43" s="307"/>
      <c r="AT43" s="307"/>
      <c r="AU43" s="307"/>
      <c r="AV43" s="307">
        <f>'②利用者負担額表情報入力シート'!K4</f>
        <v>0</v>
      </c>
      <c r="AW43" s="307"/>
      <c r="AX43" s="307"/>
      <c r="AY43" s="307"/>
      <c r="AZ43" s="307"/>
      <c r="BA43" s="307"/>
      <c r="BB43" s="307"/>
      <c r="BC43" s="307"/>
      <c r="BD43" s="307"/>
      <c r="BE43" s="307"/>
      <c r="BF43" s="307"/>
      <c r="BG43" s="307"/>
      <c r="BH43" s="157"/>
      <c r="BI43" s="157"/>
      <c r="BJ43" s="157"/>
      <c r="BK43" s="157"/>
      <c r="BL43" s="157"/>
      <c r="BM43" s="157"/>
      <c r="BN43" s="157"/>
      <c r="BO43" s="157"/>
      <c r="BP43" s="157"/>
      <c r="BQ43" s="157"/>
      <c r="BR43" s="157"/>
      <c r="BS43" s="157"/>
      <c r="BT43" s="62"/>
      <c r="BU43" s="63"/>
    </row>
    <row r="44" spans="2:73" ht="16.5" customHeight="1">
      <c r="B44" s="61"/>
      <c r="C44" s="311"/>
      <c r="D44" s="309"/>
      <c r="E44" s="309"/>
      <c r="F44" s="309"/>
      <c r="G44" s="309"/>
      <c r="H44" s="309"/>
      <c r="I44" s="309"/>
      <c r="J44" s="309"/>
      <c r="K44" s="309"/>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157"/>
      <c r="BI44" s="157"/>
      <c r="BJ44" s="157"/>
      <c r="BK44" s="157"/>
      <c r="BL44" s="157"/>
      <c r="BM44" s="157"/>
      <c r="BN44" s="157"/>
      <c r="BO44" s="157"/>
      <c r="BP44" s="157"/>
      <c r="BQ44" s="157"/>
      <c r="BR44" s="157"/>
      <c r="BS44" s="157"/>
      <c r="BT44" s="62"/>
      <c r="BU44" s="63"/>
    </row>
    <row r="45" spans="2:73" ht="16.5" customHeight="1">
      <c r="B45" s="61"/>
      <c r="C45" s="311"/>
      <c r="D45" s="309"/>
      <c r="E45" s="309"/>
      <c r="F45" s="309"/>
      <c r="G45" s="309"/>
      <c r="H45" s="309"/>
      <c r="I45" s="309"/>
      <c r="J45" s="309"/>
      <c r="K45" s="309"/>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157"/>
      <c r="BI45" s="157"/>
      <c r="BJ45" s="157"/>
      <c r="BK45" s="157"/>
      <c r="BL45" s="157"/>
      <c r="BM45" s="157"/>
      <c r="BN45" s="157"/>
      <c r="BO45" s="157"/>
      <c r="BP45" s="157"/>
      <c r="BQ45" s="157"/>
      <c r="BR45" s="157"/>
      <c r="BS45" s="157"/>
      <c r="BT45" s="62"/>
      <c r="BU45" s="63"/>
    </row>
    <row r="46" spans="2:73" ht="33" customHeight="1">
      <c r="B46" s="61"/>
      <c r="C46" s="311"/>
      <c r="D46" s="312" t="s">
        <v>88</v>
      </c>
      <c r="E46" s="309"/>
      <c r="F46" s="309"/>
      <c r="G46" s="309"/>
      <c r="H46" s="309"/>
      <c r="I46" s="309"/>
      <c r="J46" s="309"/>
      <c r="K46" s="309"/>
      <c r="L46" s="305">
        <f>IF(S20&gt;1,'②利用者負担額表情報入力シート'!H6,"")</f>
      </c>
      <c r="M46" s="305"/>
      <c r="N46" s="306"/>
      <c r="O46" s="306"/>
      <c r="P46" s="306"/>
      <c r="Q46" s="306"/>
      <c r="R46" s="306"/>
      <c r="S46" s="306"/>
      <c r="T46" s="306"/>
      <c r="U46" s="306"/>
      <c r="V46" s="306"/>
      <c r="W46" s="306"/>
      <c r="X46" s="305">
        <f>IF(S20&gt;1,'②利用者負担額表情報入力シート'!I6,"")</f>
      </c>
      <c r="Y46" s="305"/>
      <c r="Z46" s="306"/>
      <c r="AA46" s="306"/>
      <c r="AB46" s="306"/>
      <c r="AC46" s="306"/>
      <c r="AD46" s="306"/>
      <c r="AE46" s="306"/>
      <c r="AF46" s="306"/>
      <c r="AG46" s="306"/>
      <c r="AH46" s="306"/>
      <c r="AI46" s="306"/>
      <c r="AJ46" s="305">
        <f>IF(S20&gt;1,'②利用者負担額表情報入力シート'!J6,"")</f>
      </c>
      <c r="AK46" s="305"/>
      <c r="AL46" s="306"/>
      <c r="AM46" s="306"/>
      <c r="AN46" s="306"/>
      <c r="AO46" s="306"/>
      <c r="AP46" s="306"/>
      <c r="AQ46" s="306"/>
      <c r="AR46" s="306"/>
      <c r="AS46" s="306"/>
      <c r="AT46" s="306"/>
      <c r="AU46" s="306"/>
      <c r="AV46" s="305">
        <f>IF(S20&gt;1,'②利用者負担額表情報入力シート'!K6,"")</f>
      </c>
      <c r="AW46" s="305"/>
      <c r="AX46" s="306"/>
      <c r="AY46" s="306"/>
      <c r="AZ46" s="306"/>
      <c r="BA46" s="306"/>
      <c r="BB46" s="306"/>
      <c r="BC46" s="306"/>
      <c r="BD46" s="306"/>
      <c r="BE46" s="306"/>
      <c r="BF46" s="306"/>
      <c r="BG46" s="306"/>
      <c r="BH46" s="305">
        <f>SUM(L33,X33,AJ33,AV33,BH33,L46,X46,AJ46,AV46)</f>
        <v>0</v>
      </c>
      <c r="BI46" s="305"/>
      <c r="BJ46" s="306"/>
      <c r="BK46" s="306"/>
      <c r="BL46" s="306"/>
      <c r="BM46" s="306"/>
      <c r="BN46" s="306"/>
      <c r="BO46" s="306"/>
      <c r="BP46" s="306"/>
      <c r="BQ46" s="306"/>
      <c r="BR46" s="306"/>
      <c r="BS46" s="306"/>
      <c r="BT46" s="62"/>
      <c r="BU46" s="63"/>
    </row>
    <row r="47" spans="2:73" ht="16.5" customHeight="1">
      <c r="B47" s="61"/>
      <c r="C47" s="311"/>
      <c r="D47" s="309" t="s">
        <v>59</v>
      </c>
      <c r="E47" s="309"/>
      <c r="F47" s="309"/>
      <c r="G47" s="309"/>
      <c r="H47" s="309"/>
      <c r="I47" s="309"/>
      <c r="J47" s="309"/>
      <c r="K47" s="309"/>
      <c r="L47" s="305">
        <f>IF(S20&gt;1,'②利用者負担額表情報入力シート'!H7,"")</f>
      </c>
      <c r="M47" s="305"/>
      <c r="N47" s="306"/>
      <c r="O47" s="306"/>
      <c r="P47" s="306"/>
      <c r="Q47" s="306"/>
      <c r="R47" s="306"/>
      <c r="S47" s="306"/>
      <c r="T47" s="306"/>
      <c r="U47" s="306"/>
      <c r="V47" s="306"/>
      <c r="W47" s="306"/>
      <c r="X47" s="305">
        <f>IF(S20&gt;1,'②利用者負担額表情報入力シート'!I7,"")</f>
      </c>
      <c r="Y47" s="305"/>
      <c r="Z47" s="306"/>
      <c r="AA47" s="306"/>
      <c r="AB47" s="306"/>
      <c r="AC47" s="306"/>
      <c r="AD47" s="306"/>
      <c r="AE47" s="306"/>
      <c r="AF47" s="306"/>
      <c r="AG47" s="306"/>
      <c r="AH47" s="306"/>
      <c r="AI47" s="306"/>
      <c r="AJ47" s="305">
        <f>IF(S20&gt;1,'②利用者負担額表情報入力シート'!J7,"")</f>
      </c>
      <c r="AK47" s="305"/>
      <c r="AL47" s="306"/>
      <c r="AM47" s="306"/>
      <c r="AN47" s="306"/>
      <c r="AO47" s="306"/>
      <c r="AP47" s="306"/>
      <c r="AQ47" s="306"/>
      <c r="AR47" s="306"/>
      <c r="AS47" s="306"/>
      <c r="AT47" s="306"/>
      <c r="AU47" s="306"/>
      <c r="AV47" s="305">
        <f>IF(S20&gt;1,'②利用者負担額表情報入力シート'!K7,"")</f>
      </c>
      <c r="AW47" s="305"/>
      <c r="AX47" s="306"/>
      <c r="AY47" s="306"/>
      <c r="AZ47" s="306"/>
      <c r="BA47" s="306"/>
      <c r="BB47" s="306"/>
      <c r="BC47" s="306"/>
      <c r="BD47" s="306"/>
      <c r="BE47" s="306"/>
      <c r="BF47" s="306"/>
      <c r="BG47" s="306"/>
      <c r="BH47" s="305">
        <f>SUM(L34,X34,AJ34,AV34,BH34,L47,X47,AJ47,AV47)</f>
        <v>0</v>
      </c>
      <c r="BI47" s="305"/>
      <c r="BJ47" s="306"/>
      <c r="BK47" s="306"/>
      <c r="BL47" s="306"/>
      <c r="BM47" s="306"/>
      <c r="BN47" s="306"/>
      <c r="BO47" s="306"/>
      <c r="BP47" s="306"/>
      <c r="BQ47" s="306"/>
      <c r="BR47" s="306"/>
      <c r="BS47" s="306"/>
      <c r="BT47" s="62"/>
      <c r="BU47" s="63"/>
    </row>
    <row r="48" spans="2:73" ht="16.5" customHeight="1" hidden="1">
      <c r="B48" s="61"/>
      <c r="C48" s="311"/>
      <c r="D48" s="313" t="s">
        <v>60</v>
      </c>
      <c r="E48" s="313"/>
      <c r="F48" s="313"/>
      <c r="G48" s="313"/>
      <c r="H48" s="313"/>
      <c r="I48" s="313"/>
      <c r="J48" s="313"/>
      <c r="K48" s="313"/>
      <c r="L48" s="305">
        <f>IF(S20&gt;1,'②利用者負担額表情報入力シート'!H8,"")</f>
      </c>
      <c r="M48" s="305"/>
      <c r="N48" s="306"/>
      <c r="O48" s="306"/>
      <c r="P48" s="306"/>
      <c r="Q48" s="306"/>
      <c r="R48" s="306"/>
      <c r="S48" s="306"/>
      <c r="T48" s="306"/>
      <c r="U48" s="306"/>
      <c r="V48" s="306"/>
      <c r="W48" s="306"/>
      <c r="X48" s="305">
        <f>IF(S20&gt;1,'②利用者負担額表情報入力シート'!I8,"")</f>
      </c>
      <c r="Y48" s="305"/>
      <c r="Z48" s="306"/>
      <c r="AA48" s="306"/>
      <c r="AB48" s="306"/>
      <c r="AC48" s="306"/>
      <c r="AD48" s="306"/>
      <c r="AE48" s="306"/>
      <c r="AF48" s="306"/>
      <c r="AG48" s="306"/>
      <c r="AH48" s="306"/>
      <c r="AI48" s="306"/>
      <c r="AJ48" s="305">
        <f>IF(S20&gt;1,'②利用者負担額表情報入力シート'!J8,"")</f>
      </c>
      <c r="AK48" s="305"/>
      <c r="AL48" s="306"/>
      <c r="AM48" s="306"/>
      <c r="AN48" s="306"/>
      <c r="AO48" s="306"/>
      <c r="AP48" s="306"/>
      <c r="AQ48" s="306"/>
      <c r="AR48" s="306"/>
      <c r="AS48" s="306"/>
      <c r="AT48" s="306"/>
      <c r="AU48" s="306"/>
      <c r="AV48" s="305">
        <f>IF(S20&gt;1,'②利用者負担額表情報入力シート'!K8,"")</f>
      </c>
      <c r="AW48" s="305"/>
      <c r="AX48" s="306"/>
      <c r="AY48" s="306"/>
      <c r="AZ48" s="306"/>
      <c r="BA48" s="306"/>
      <c r="BB48" s="306"/>
      <c r="BC48" s="306"/>
      <c r="BD48" s="306"/>
      <c r="BE48" s="306"/>
      <c r="BF48" s="306"/>
      <c r="BG48" s="306"/>
      <c r="BH48" s="305">
        <f>SUM(L35,X35,AJ35,AV35,BH35,L48,X48,AJ48,AV48)</f>
        <v>0</v>
      </c>
      <c r="BI48" s="305"/>
      <c r="BJ48" s="306"/>
      <c r="BK48" s="306"/>
      <c r="BL48" s="306"/>
      <c r="BM48" s="306"/>
      <c r="BN48" s="306"/>
      <c r="BO48" s="306"/>
      <c r="BP48" s="306"/>
      <c r="BQ48" s="306"/>
      <c r="BR48" s="306"/>
      <c r="BS48" s="306"/>
      <c r="BT48" s="62"/>
      <c r="BU48" s="63"/>
    </row>
    <row r="49" spans="2:73" ht="33" customHeight="1">
      <c r="B49" s="61"/>
      <c r="C49" s="311"/>
      <c r="D49" s="314" t="s">
        <v>56</v>
      </c>
      <c r="E49" s="309" t="s">
        <v>59</v>
      </c>
      <c r="F49" s="309"/>
      <c r="G49" s="309"/>
      <c r="H49" s="309"/>
      <c r="I49" s="309"/>
      <c r="J49" s="309"/>
      <c r="K49" s="309"/>
      <c r="L49" s="305" t="e">
        <f>IF(K18-L34-X34-AJ34-AV34-BH34&gt;=L47,L47,IF(K18-L34-X34-AJ34-AV34-BH34&gt;0,K18-L34-X34-AJ34-AV34-BH34,0))</f>
        <v>#VALUE!</v>
      </c>
      <c r="M49" s="305"/>
      <c r="N49" s="306"/>
      <c r="O49" s="306"/>
      <c r="P49" s="306"/>
      <c r="Q49" s="306"/>
      <c r="R49" s="306"/>
      <c r="S49" s="306"/>
      <c r="T49" s="306"/>
      <c r="U49" s="306"/>
      <c r="V49" s="306"/>
      <c r="W49" s="306"/>
      <c r="X49" s="305" t="e">
        <f>IF(K18-L34-X34-AJ34-AV34-BH34-L47&gt;=X47,X47,IF(K18-L34-X34-AJ34-AV34-BH34-L47&gt;0,K18-L34-X34-AJ34-AV34-BH34-L47,0))</f>
        <v>#VALUE!</v>
      </c>
      <c r="Y49" s="305"/>
      <c r="Z49" s="306"/>
      <c r="AA49" s="306"/>
      <c r="AB49" s="306"/>
      <c r="AC49" s="306"/>
      <c r="AD49" s="306"/>
      <c r="AE49" s="306"/>
      <c r="AF49" s="306"/>
      <c r="AG49" s="306"/>
      <c r="AH49" s="306"/>
      <c r="AI49" s="306"/>
      <c r="AJ49" s="305" t="e">
        <f>IF(K18-L34-X34-AJ34-AV34-BH34-L47-X47&gt;=AJ47,AJ47,IF(K18-L34-X34-AJ34-AV34-BH34-L47-X47&gt;0,K18-L34-X34-AJ34-AV34-BH34-L47-X47,0))</f>
        <v>#VALUE!</v>
      </c>
      <c r="AK49" s="305"/>
      <c r="AL49" s="306"/>
      <c r="AM49" s="306"/>
      <c r="AN49" s="306"/>
      <c r="AO49" s="306"/>
      <c r="AP49" s="306"/>
      <c r="AQ49" s="306"/>
      <c r="AR49" s="306"/>
      <c r="AS49" s="306"/>
      <c r="AT49" s="306"/>
      <c r="AU49" s="306"/>
      <c r="AV49" s="305" t="e">
        <f>IF(K18-L34-X34-AJ34-AV34-BH34-L47-X47-AJ47&gt;=AV47,AV47,IF(K18-L34-X34-AJ34-AV34-BH34-L47-X47-AJ47&gt;0,K18-L34-X34-AJ34-AV34-BH34-L47-X47-AJ47,0))</f>
        <v>#VALUE!</v>
      </c>
      <c r="AW49" s="305"/>
      <c r="AX49" s="306"/>
      <c r="AY49" s="306"/>
      <c r="AZ49" s="306"/>
      <c r="BA49" s="306"/>
      <c r="BB49" s="306"/>
      <c r="BC49" s="306"/>
      <c r="BD49" s="306"/>
      <c r="BE49" s="306"/>
      <c r="BF49" s="306"/>
      <c r="BG49" s="306"/>
      <c r="BH49" s="305" t="e">
        <f>SUM(L36,X36,AJ36,AV36,BH36,L49:BG49)</f>
        <v>#VALUE!</v>
      </c>
      <c r="BI49" s="305"/>
      <c r="BJ49" s="306"/>
      <c r="BK49" s="306"/>
      <c r="BL49" s="306"/>
      <c r="BM49" s="306"/>
      <c r="BN49" s="306"/>
      <c r="BO49" s="306"/>
      <c r="BP49" s="306"/>
      <c r="BQ49" s="306"/>
      <c r="BR49" s="306"/>
      <c r="BS49" s="306"/>
      <c r="BT49" s="62"/>
      <c r="BU49" s="63"/>
    </row>
    <row r="50" spans="2:73" ht="16.5" customHeight="1" hidden="1">
      <c r="B50" s="61"/>
      <c r="C50" s="311"/>
      <c r="D50" s="314"/>
      <c r="E50" s="310" t="s">
        <v>60</v>
      </c>
      <c r="F50" s="310"/>
      <c r="G50" s="310"/>
      <c r="H50" s="310"/>
      <c r="I50" s="310"/>
      <c r="J50" s="310"/>
      <c r="K50" s="310"/>
      <c r="L50" s="305">
        <f>'②利用者負担額表情報入力シート'!H8</f>
        <v>0</v>
      </c>
      <c r="M50" s="305"/>
      <c r="N50" s="306"/>
      <c r="O50" s="306"/>
      <c r="P50" s="306"/>
      <c r="Q50" s="306"/>
      <c r="R50" s="306"/>
      <c r="S50" s="306"/>
      <c r="T50" s="306"/>
      <c r="U50" s="306"/>
      <c r="V50" s="306"/>
      <c r="W50" s="306"/>
      <c r="X50" s="305">
        <f>'②利用者負担額表情報入力シート'!I8</f>
        <v>0</v>
      </c>
      <c r="Y50" s="305"/>
      <c r="Z50" s="305"/>
      <c r="AA50" s="305"/>
      <c r="AB50" s="305"/>
      <c r="AC50" s="305"/>
      <c r="AD50" s="305"/>
      <c r="AE50" s="305"/>
      <c r="AF50" s="305"/>
      <c r="AG50" s="305"/>
      <c r="AH50" s="305"/>
      <c r="AI50" s="305"/>
      <c r="AJ50" s="305">
        <f>'②利用者負担額表情報入力シート'!J8</f>
        <v>0</v>
      </c>
      <c r="AK50" s="305"/>
      <c r="AL50" s="306"/>
      <c r="AM50" s="306"/>
      <c r="AN50" s="306"/>
      <c r="AO50" s="306"/>
      <c r="AP50" s="306"/>
      <c r="AQ50" s="306"/>
      <c r="AR50" s="306"/>
      <c r="AS50" s="306"/>
      <c r="AT50" s="306"/>
      <c r="AU50" s="306"/>
      <c r="AV50" s="305">
        <f>'②利用者負担額表情報入力シート'!K8</f>
        <v>0</v>
      </c>
      <c r="AW50" s="305"/>
      <c r="AX50" s="306"/>
      <c r="AY50" s="306"/>
      <c r="AZ50" s="306"/>
      <c r="BA50" s="306"/>
      <c r="BB50" s="306"/>
      <c r="BC50" s="306"/>
      <c r="BD50" s="306"/>
      <c r="BE50" s="306"/>
      <c r="BF50" s="306"/>
      <c r="BG50" s="306"/>
      <c r="BH50" s="305">
        <f>SUM(L37,X37,AJ37,AV37,BH37,L50:BG50)</f>
        <v>0</v>
      </c>
      <c r="BI50" s="305"/>
      <c r="BJ50" s="306"/>
      <c r="BK50" s="306"/>
      <c r="BL50" s="306"/>
      <c r="BM50" s="306"/>
      <c r="BN50" s="306"/>
      <c r="BO50" s="306"/>
      <c r="BP50" s="306"/>
      <c r="BQ50" s="306"/>
      <c r="BR50" s="306"/>
      <c r="BS50" s="306"/>
      <c r="BT50" s="62"/>
      <c r="BU50" s="63"/>
    </row>
    <row r="51" spans="2:73" ht="16.5" customHeight="1">
      <c r="B51" s="61"/>
      <c r="C51" s="311"/>
      <c r="D51" s="314"/>
      <c r="E51" s="309" t="s">
        <v>61</v>
      </c>
      <c r="F51" s="309"/>
      <c r="G51" s="309"/>
      <c r="H51" s="309"/>
      <c r="I51" s="309"/>
      <c r="J51" s="309"/>
      <c r="K51" s="309"/>
      <c r="L51" s="305" t="e">
        <f>L46-L49-L50</f>
        <v>#VALUE!</v>
      </c>
      <c r="M51" s="305"/>
      <c r="N51" s="306"/>
      <c r="O51" s="306"/>
      <c r="P51" s="306"/>
      <c r="Q51" s="306"/>
      <c r="R51" s="306"/>
      <c r="S51" s="306"/>
      <c r="T51" s="306"/>
      <c r="U51" s="306"/>
      <c r="V51" s="306"/>
      <c r="W51" s="306"/>
      <c r="X51" s="305" t="e">
        <f>X46-X49-X50</f>
        <v>#VALUE!</v>
      </c>
      <c r="Y51" s="305"/>
      <c r="Z51" s="306"/>
      <c r="AA51" s="306"/>
      <c r="AB51" s="306"/>
      <c r="AC51" s="306"/>
      <c r="AD51" s="306"/>
      <c r="AE51" s="306"/>
      <c r="AF51" s="306"/>
      <c r="AG51" s="306"/>
      <c r="AH51" s="306"/>
      <c r="AI51" s="306"/>
      <c r="AJ51" s="305" t="e">
        <f>AJ46-AJ49-AJ50</f>
        <v>#VALUE!</v>
      </c>
      <c r="AK51" s="305"/>
      <c r="AL51" s="306"/>
      <c r="AM51" s="306"/>
      <c r="AN51" s="306"/>
      <c r="AO51" s="306"/>
      <c r="AP51" s="306"/>
      <c r="AQ51" s="306"/>
      <c r="AR51" s="306"/>
      <c r="AS51" s="306"/>
      <c r="AT51" s="306"/>
      <c r="AU51" s="306"/>
      <c r="AV51" s="305" t="e">
        <f>AV46-AV49-AV50</f>
        <v>#VALUE!</v>
      </c>
      <c r="AW51" s="305"/>
      <c r="AX51" s="306"/>
      <c r="AY51" s="306"/>
      <c r="AZ51" s="306"/>
      <c r="BA51" s="306"/>
      <c r="BB51" s="306"/>
      <c r="BC51" s="306"/>
      <c r="BD51" s="306"/>
      <c r="BE51" s="306"/>
      <c r="BF51" s="306"/>
      <c r="BG51" s="306"/>
      <c r="BH51" s="305" t="e">
        <f>SUM(L38,X38,AJ38,AV38,BH38,L51:BG51)</f>
        <v>#VALUE!</v>
      </c>
      <c r="BI51" s="305"/>
      <c r="BJ51" s="306"/>
      <c r="BK51" s="306"/>
      <c r="BL51" s="306"/>
      <c r="BM51" s="306"/>
      <c r="BN51" s="306"/>
      <c r="BO51" s="306"/>
      <c r="BP51" s="306"/>
      <c r="BQ51" s="306"/>
      <c r="BR51" s="306"/>
      <c r="BS51" s="306"/>
      <c r="BT51" s="62"/>
      <c r="BU51" s="63"/>
    </row>
    <row r="52" spans="2:73" ht="16.5" customHeight="1">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2"/>
      <c r="BC52" s="62"/>
      <c r="BD52" s="62"/>
      <c r="BE52" s="62"/>
      <c r="BF52" s="62"/>
      <c r="BG52" s="62"/>
      <c r="BH52" s="62"/>
      <c r="BI52" s="62"/>
      <c r="BJ52" s="62"/>
      <c r="BK52" s="62"/>
      <c r="BL52" s="62"/>
      <c r="BM52" s="62"/>
      <c r="BN52" s="62"/>
      <c r="BO52" s="62"/>
      <c r="BP52" s="62"/>
      <c r="BQ52" s="62"/>
      <c r="BR52" s="62"/>
      <c r="BS52" s="62"/>
      <c r="BT52" s="62"/>
      <c r="BU52" s="63"/>
    </row>
    <row r="53" spans="2:73" ht="13.5">
      <c r="B53" s="61"/>
      <c r="C53" s="62"/>
      <c r="D53" s="62"/>
      <c r="E53" s="62" t="s">
        <v>83</v>
      </c>
      <c r="F53" s="62"/>
      <c r="G53" s="62"/>
      <c r="H53" s="62"/>
      <c r="I53" s="62"/>
      <c r="J53" s="62"/>
      <c r="K53" s="62"/>
      <c r="L53" s="62"/>
      <c r="M53" s="62"/>
      <c r="N53" s="62"/>
      <c r="O53" s="62"/>
      <c r="P53" s="62"/>
      <c r="Q53" s="62"/>
      <c r="R53" s="62"/>
      <c r="S53" s="62"/>
      <c r="T53" s="62"/>
      <c r="U53" s="62"/>
      <c r="V53" s="62"/>
      <c r="W53" s="62"/>
      <c r="X53" s="62"/>
      <c r="Y53" s="62"/>
      <c r="Z53" s="62"/>
      <c r="AA53" s="62"/>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2"/>
      <c r="BC53" s="62"/>
      <c r="BD53" s="62"/>
      <c r="BE53" s="62"/>
      <c r="BF53" s="62"/>
      <c r="BG53" s="62"/>
      <c r="BH53" s="62"/>
      <c r="BI53" s="62"/>
      <c r="BJ53" s="62"/>
      <c r="BK53" s="62"/>
      <c r="BL53" s="62"/>
      <c r="BM53" s="62"/>
      <c r="BN53" s="62"/>
      <c r="BO53" s="62"/>
      <c r="BP53" s="62"/>
      <c r="BQ53" s="62"/>
      <c r="BR53" s="62"/>
      <c r="BS53" s="62"/>
      <c r="BT53" s="62"/>
      <c r="BU53" s="63"/>
    </row>
    <row r="54" spans="2:73" ht="13.5">
      <c r="B54" s="61"/>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4"/>
      <c r="AC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2"/>
      <c r="BC54" s="62"/>
      <c r="BD54" s="62"/>
      <c r="BE54" s="62"/>
      <c r="BF54" s="62"/>
      <c r="BG54" s="62"/>
      <c r="BH54" s="62"/>
      <c r="BI54" s="62"/>
      <c r="BJ54" s="62"/>
      <c r="BK54" s="62"/>
      <c r="BL54" s="62"/>
      <c r="BM54" s="62"/>
      <c r="BN54" s="62"/>
      <c r="BO54" s="62"/>
      <c r="BP54" s="62"/>
      <c r="BQ54" s="62"/>
      <c r="BR54" s="62"/>
      <c r="BS54" s="62"/>
      <c r="BT54" s="62"/>
      <c r="BU54" s="63"/>
    </row>
    <row r="55" spans="2:73" ht="13.5">
      <c r="B55" s="61"/>
      <c r="C55" s="62"/>
      <c r="D55" s="62"/>
      <c r="E55" s="64" t="s">
        <v>84</v>
      </c>
      <c r="F55" s="62"/>
      <c r="G55" s="62"/>
      <c r="H55" s="62"/>
      <c r="I55" s="62"/>
      <c r="J55" s="62"/>
      <c r="K55" s="62"/>
      <c r="L55" s="62"/>
      <c r="M55" s="62"/>
      <c r="N55" s="62"/>
      <c r="O55" s="62"/>
      <c r="P55" s="62"/>
      <c r="Q55" s="62"/>
      <c r="R55" s="62"/>
      <c r="S55" s="62"/>
      <c r="T55" s="62"/>
      <c r="U55" s="62"/>
      <c r="V55" s="62"/>
      <c r="W55" s="62"/>
      <c r="X55" s="62"/>
      <c r="Y55" s="62"/>
      <c r="Z55" s="94" t="s">
        <v>65</v>
      </c>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90" t="s">
        <v>85</v>
      </c>
      <c r="BP55" s="87"/>
      <c r="BQ55" s="87"/>
      <c r="BR55" s="87"/>
      <c r="BS55" s="88"/>
      <c r="BT55" s="62"/>
      <c r="BU55" s="63"/>
    </row>
    <row r="56" spans="2:73" ht="13.5">
      <c r="B56" s="89"/>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1"/>
    </row>
    <row r="57" spans="40:41" ht="13.5">
      <c r="AN57" s="62"/>
      <c r="AO57" s="62"/>
    </row>
    <row r="58" spans="9:39" ht="13.5" hidden="1">
      <c r="I58" s="57">
        <v>9</v>
      </c>
      <c r="J58" s="57">
        <v>10</v>
      </c>
      <c r="K58" s="57">
        <v>11</v>
      </c>
      <c r="L58" s="57">
        <v>12</v>
      </c>
      <c r="M58" s="57">
        <v>13</v>
      </c>
      <c r="N58" s="57">
        <v>14</v>
      </c>
      <c r="O58" s="57">
        <v>15</v>
      </c>
      <c r="P58" s="57">
        <v>16</v>
      </c>
      <c r="Q58" s="57">
        <v>17</v>
      </c>
      <c r="R58" s="57">
        <v>18</v>
      </c>
      <c r="S58" s="57">
        <v>19</v>
      </c>
      <c r="T58" s="57">
        <v>20</v>
      </c>
      <c r="U58" s="57">
        <v>21</v>
      </c>
      <c r="V58" s="57">
        <v>22</v>
      </c>
      <c r="W58" s="57">
        <v>23</v>
      </c>
      <c r="X58" s="57">
        <v>24</v>
      </c>
      <c r="Y58" s="57">
        <v>25</v>
      </c>
      <c r="Z58" s="57">
        <v>26</v>
      </c>
      <c r="AA58" s="57">
        <v>27</v>
      </c>
      <c r="AB58" s="57">
        <v>28</v>
      </c>
      <c r="AC58" s="57">
        <v>29</v>
      </c>
      <c r="AD58" s="57">
        <v>30</v>
      </c>
      <c r="AE58" s="57">
        <v>31</v>
      </c>
      <c r="AF58" s="57">
        <v>32</v>
      </c>
      <c r="AG58" s="57">
        <v>33</v>
      </c>
      <c r="AH58" s="57">
        <v>35</v>
      </c>
      <c r="AI58" s="57">
        <v>36</v>
      </c>
      <c r="AM58" s="57">
        <v>37</v>
      </c>
    </row>
    <row r="59" spans="2:73" ht="13.5" hidden="1">
      <c r="B59" s="58"/>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60"/>
    </row>
    <row r="60" spans="2:73" ht="21" hidden="1">
      <c r="B60" s="61"/>
      <c r="L60" s="15"/>
      <c r="O60" s="15"/>
      <c r="P60" s="15"/>
      <c r="R60" s="15"/>
      <c r="S60" s="16" t="s">
        <v>80</v>
      </c>
      <c r="T60" s="15"/>
      <c r="U60" s="15"/>
      <c r="V60" s="15"/>
      <c r="W60" s="15"/>
      <c r="X60" s="15"/>
      <c r="Y60" s="15"/>
      <c r="Z60" s="15"/>
      <c r="AA60" s="15"/>
      <c r="AB60" s="15"/>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3"/>
    </row>
    <row r="61" spans="2:73" ht="21" hidden="1">
      <c r="B61" s="61"/>
      <c r="L61" s="15"/>
      <c r="O61" s="15"/>
      <c r="P61" s="15"/>
      <c r="R61" s="15"/>
      <c r="S61" s="16"/>
      <c r="T61" s="15"/>
      <c r="U61" s="15"/>
      <c r="V61" s="15"/>
      <c r="W61" s="15"/>
      <c r="X61" s="15"/>
      <c r="Y61" s="15"/>
      <c r="Z61" s="15"/>
      <c r="AA61" s="15"/>
      <c r="AB61" s="15"/>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3"/>
    </row>
    <row r="62" spans="2:73" ht="18" customHeight="1" hidden="1" thickBot="1">
      <c r="B62" s="61"/>
      <c r="C62" s="62"/>
      <c r="D62" s="62"/>
      <c r="E62" s="62"/>
      <c r="F62" s="62"/>
      <c r="G62" s="62"/>
      <c r="H62" s="62"/>
      <c r="I62" s="62"/>
      <c r="J62" s="62"/>
      <c r="K62" s="62"/>
      <c r="L62" s="62"/>
      <c r="AA62" s="64"/>
      <c r="AB62" s="64"/>
      <c r="AC62" s="64"/>
      <c r="AD62" s="64"/>
      <c r="AE62" s="64"/>
      <c r="AF62" s="64"/>
      <c r="AG62" s="64"/>
      <c r="AH62" s="64"/>
      <c r="AI62" s="64"/>
      <c r="AJ62" s="64"/>
      <c r="AK62" s="64"/>
      <c r="AL62" s="64"/>
      <c r="AM62" s="62"/>
      <c r="AN62" s="62"/>
      <c r="AO62" s="62"/>
      <c r="AP62" s="62"/>
      <c r="AQ62" s="62"/>
      <c r="AR62" s="62"/>
      <c r="AS62" s="62"/>
      <c r="AT62" s="62"/>
      <c r="AU62" s="162" t="str">
        <f>'①受給者・管理事業者情報入力シート'!C23</f>
        <v>平成</v>
      </c>
      <c r="AV62" s="163"/>
      <c r="AW62" s="163"/>
      <c r="AX62" s="163"/>
      <c r="AY62" s="163"/>
      <c r="AZ62" s="164"/>
      <c r="BA62" s="164"/>
      <c r="BB62" s="164"/>
      <c r="BC62" s="164"/>
      <c r="BD62" s="164"/>
      <c r="BE62" s="164"/>
      <c r="BF62" s="164"/>
      <c r="BG62" s="164"/>
      <c r="BH62" s="164"/>
      <c r="BI62" s="164"/>
      <c r="BJ62" s="164"/>
      <c r="BK62" s="164"/>
      <c r="BL62" s="164"/>
      <c r="BM62" s="164"/>
      <c r="BN62" s="164"/>
      <c r="BO62" s="164"/>
      <c r="BP62" s="164"/>
      <c r="BQ62" s="164"/>
      <c r="BR62" s="164"/>
      <c r="BS62" s="165"/>
      <c r="BT62" s="62"/>
      <c r="BU62" s="63"/>
    </row>
    <row r="63" spans="2:73" ht="13.5" hidden="1">
      <c r="B63" s="61"/>
      <c r="C63" s="62"/>
      <c r="D63" s="62"/>
      <c r="E63" s="62"/>
      <c r="F63" s="62"/>
      <c r="G63" s="62"/>
      <c r="H63" s="62"/>
      <c r="I63" s="62"/>
      <c r="J63" s="62"/>
      <c r="K63" s="62"/>
      <c r="L63" s="62"/>
      <c r="M63" s="62"/>
      <c r="N63" s="62"/>
      <c r="O63" s="62"/>
      <c r="P63" s="62"/>
      <c r="Q63" s="62"/>
      <c r="R63" s="62"/>
      <c r="S63" s="62"/>
      <c r="T63" s="62"/>
      <c r="AA63" s="64"/>
      <c r="AB63" s="64"/>
      <c r="AC63" s="64"/>
      <c r="AD63" s="64"/>
      <c r="AE63" s="64"/>
      <c r="AF63" s="64"/>
      <c r="AG63" s="64"/>
      <c r="AH63" s="64"/>
      <c r="AI63" s="6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3"/>
    </row>
    <row r="64" spans="2:73" ht="13.5" hidden="1">
      <c r="B64" s="61"/>
      <c r="C64" s="166" t="s">
        <v>43</v>
      </c>
      <c r="D64" s="167"/>
      <c r="E64" s="167"/>
      <c r="F64" s="167"/>
      <c r="G64" s="167"/>
      <c r="H64" s="168"/>
      <c r="I64" s="169">
        <f>'①受給者・管理事業者情報入力シート'!C2</f>
        <v>231001</v>
      </c>
      <c r="J64" s="170"/>
      <c r="K64" s="171"/>
      <c r="L64" s="171"/>
      <c r="M64" s="171"/>
      <c r="N64" s="171"/>
      <c r="O64" s="171"/>
      <c r="P64" s="171"/>
      <c r="Q64" s="171"/>
      <c r="R64" s="171"/>
      <c r="S64" s="171"/>
      <c r="T64" s="171"/>
      <c r="U64" s="171"/>
      <c r="V64" s="171"/>
      <c r="W64" s="171"/>
      <c r="X64" s="171"/>
      <c r="Y64" s="171"/>
      <c r="Z64" s="171"/>
      <c r="AA64" s="171"/>
      <c r="AB64" s="172"/>
      <c r="AC64" s="64"/>
      <c r="AD64" s="173" t="s">
        <v>50</v>
      </c>
      <c r="AE64" s="174"/>
      <c r="AF64" s="179" t="s">
        <v>42</v>
      </c>
      <c r="AG64" s="180"/>
      <c r="AH64" s="180"/>
      <c r="AI64" s="180"/>
      <c r="AJ64" s="180"/>
      <c r="AK64" s="180"/>
      <c r="AL64" s="180"/>
      <c r="AM64" s="180"/>
      <c r="AN64" s="180"/>
      <c r="AO64" s="181"/>
      <c r="AP64" s="169">
        <f>'①受給者・管理事業者情報入力シート'!C15</f>
        <v>0</v>
      </c>
      <c r="AQ64" s="170"/>
      <c r="AR64" s="170"/>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2"/>
      <c r="BT64" s="62"/>
      <c r="BU64" s="63"/>
    </row>
    <row r="65" spans="2:73" ht="13.5" hidden="1">
      <c r="B65" s="61"/>
      <c r="C65" s="182" t="s">
        <v>44</v>
      </c>
      <c r="D65" s="183"/>
      <c r="E65" s="183"/>
      <c r="F65" s="183"/>
      <c r="G65" s="183"/>
      <c r="H65" s="184"/>
      <c r="I65" s="188">
        <f>'①受給者・管理事業者情報入力シート'!C5</f>
        <v>0</v>
      </c>
      <c r="J65" s="189"/>
      <c r="K65" s="190"/>
      <c r="L65" s="190"/>
      <c r="M65" s="190"/>
      <c r="N65" s="190"/>
      <c r="O65" s="190"/>
      <c r="P65" s="190"/>
      <c r="Q65" s="190"/>
      <c r="R65" s="190"/>
      <c r="S65" s="190"/>
      <c r="T65" s="190"/>
      <c r="U65" s="190"/>
      <c r="V65" s="190"/>
      <c r="W65" s="190"/>
      <c r="X65" s="190"/>
      <c r="Y65" s="190"/>
      <c r="Z65" s="190"/>
      <c r="AA65" s="190"/>
      <c r="AB65" s="191"/>
      <c r="AC65" s="64"/>
      <c r="AD65" s="175"/>
      <c r="AE65" s="176"/>
      <c r="AF65" s="196" t="s">
        <v>67</v>
      </c>
      <c r="AG65" s="197"/>
      <c r="AH65" s="197"/>
      <c r="AI65" s="197"/>
      <c r="AJ65" s="197"/>
      <c r="AK65" s="197"/>
      <c r="AL65" s="197"/>
      <c r="AM65" s="197"/>
      <c r="AN65" s="197"/>
      <c r="AO65" s="198"/>
      <c r="AP65" s="205">
        <f>'①受給者・管理事業者情報入力シート'!C16</f>
        <v>0</v>
      </c>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7"/>
      <c r="BT65" s="62"/>
      <c r="BU65" s="63"/>
    </row>
    <row r="66" spans="2:73" ht="13.5" hidden="1">
      <c r="B66" s="61"/>
      <c r="C66" s="185"/>
      <c r="D66" s="186"/>
      <c r="E66" s="186"/>
      <c r="F66" s="186"/>
      <c r="G66" s="186"/>
      <c r="H66" s="187"/>
      <c r="I66" s="192"/>
      <c r="J66" s="193"/>
      <c r="K66" s="194"/>
      <c r="L66" s="194"/>
      <c r="M66" s="194"/>
      <c r="N66" s="194"/>
      <c r="O66" s="194"/>
      <c r="P66" s="194"/>
      <c r="Q66" s="194"/>
      <c r="R66" s="194"/>
      <c r="S66" s="194"/>
      <c r="T66" s="194"/>
      <c r="U66" s="194"/>
      <c r="V66" s="194"/>
      <c r="W66" s="194"/>
      <c r="X66" s="194"/>
      <c r="Y66" s="194"/>
      <c r="Z66" s="194"/>
      <c r="AA66" s="194"/>
      <c r="AB66" s="195"/>
      <c r="AC66" s="62"/>
      <c r="AD66" s="175"/>
      <c r="AE66" s="176"/>
      <c r="AF66" s="199"/>
      <c r="AG66" s="200"/>
      <c r="AH66" s="200"/>
      <c r="AI66" s="200"/>
      <c r="AJ66" s="200"/>
      <c r="AK66" s="200"/>
      <c r="AL66" s="200"/>
      <c r="AM66" s="200"/>
      <c r="AN66" s="200"/>
      <c r="AO66" s="201"/>
      <c r="AP66" s="208"/>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S66" s="210"/>
      <c r="BT66" s="62"/>
      <c r="BU66" s="63"/>
    </row>
    <row r="67" spans="2:73" ht="13.5" hidden="1">
      <c r="B67" s="61"/>
      <c r="C67" s="182" t="s">
        <v>45</v>
      </c>
      <c r="D67" s="183"/>
      <c r="E67" s="183"/>
      <c r="F67" s="183"/>
      <c r="G67" s="183"/>
      <c r="H67" s="184"/>
      <c r="I67" s="211">
        <f>'①受給者・管理事業者情報入力シート'!C4</f>
        <v>0</v>
      </c>
      <c r="J67" s="212"/>
      <c r="K67" s="213"/>
      <c r="L67" s="213"/>
      <c r="M67" s="213"/>
      <c r="N67" s="213"/>
      <c r="O67" s="213"/>
      <c r="P67" s="213"/>
      <c r="Q67" s="213"/>
      <c r="R67" s="213"/>
      <c r="S67" s="213"/>
      <c r="T67" s="213"/>
      <c r="U67" s="213"/>
      <c r="V67" s="213"/>
      <c r="W67" s="213"/>
      <c r="X67" s="213"/>
      <c r="Y67" s="213"/>
      <c r="Z67" s="213"/>
      <c r="AA67" s="213"/>
      <c r="AB67" s="214"/>
      <c r="AC67" s="62"/>
      <c r="AD67" s="175"/>
      <c r="AE67" s="176"/>
      <c r="AF67" s="199"/>
      <c r="AG67" s="200"/>
      <c r="AH67" s="200"/>
      <c r="AI67" s="200"/>
      <c r="AJ67" s="200"/>
      <c r="AK67" s="200"/>
      <c r="AL67" s="200"/>
      <c r="AM67" s="200"/>
      <c r="AN67" s="200"/>
      <c r="AO67" s="201"/>
      <c r="AP67" s="205">
        <f>'①受給者・管理事業者情報入力シート'!C17</f>
        <v>0</v>
      </c>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7"/>
      <c r="BT67" s="62"/>
      <c r="BU67" s="63"/>
    </row>
    <row r="68" spans="2:73" ht="14.25" hidden="1" thickBot="1">
      <c r="B68" s="61"/>
      <c r="C68" s="222" t="s">
        <v>46</v>
      </c>
      <c r="D68" s="223"/>
      <c r="E68" s="223"/>
      <c r="F68" s="223"/>
      <c r="G68" s="223"/>
      <c r="H68" s="224"/>
      <c r="I68" s="215"/>
      <c r="J68" s="216"/>
      <c r="K68" s="217"/>
      <c r="L68" s="217"/>
      <c r="M68" s="217"/>
      <c r="N68" s="217"/>
      <c r="O68" s="217"/>
      <c r="P68" s="217"/>
      <c r="Q68" s="217"/>
      <c r="R68" s="217"/>
      <c r="S68" s="217"/>
      <c r="T68" s="217"/>
      <c r="U68" s="217"/>
      <c r="V68" s="217"/>
      <c r="W68" s="217"/>
      <c r="X68" s="217"/>
      <c r="Y68" s="217"/>
      <c r="Z68" s="217"/>
      <c r="AA68" s="217"/>
      <c r="AB68" s="218"/>
      <c r="AC68" s="62"/>
      <c r="AD68" s="177"/>
      <c r="AE68" s="178"/>
      <c r="AF68" s="202"/>
      <c r="AG68" s="203"/>
      <c r="AH68" s="203"/>
      <c r="AI68" s="203"/>
      <c r="AJ68" s="203"/>
      <c r="AK68" s="203"/>
      <c r="AL68" s="203"/>
      <c r="AM68" s="203"/>
      <c r="AN68" s="203"/>
      <c r="AO68" s="204"/>
      <c r="AP68" s="219"/>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1"/>
      <c r="BT68" s="62"/>
      <c r="BU68" s="63"/>
    </row>
    <row r="69" spans="2:73" ht="13.5" hidden="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3"/>
    </row>
    <row r="70" spans="2:73" ht="13.5" hidden="1">
      <c r="B70" s="61"/>
      <c r="C70" s="225" t="s">
        <v>47</v>
      </c>
      <c r="D70" s="226"/>
      <c r="E70" s="226"/>
      <c r="F70" s="226"/>
      <c r="G70" s="226"/>
      <c r="H70" s="226"/>
      <c r="I70" s="227">
        <f>'①受給者・管理事業者情報入力シート'!C9</f>
        <v>0</v>
      </c>
      <c r="J70" s="228"/>
      <c r="K70" s="229"/>
      <c r="L70" s="229"/>
      <c r="M70" s="229"/>
      <c r="N70" s="229"/>
      <c r="O70" s="229"/>
      <c r="P70" s="229"/>
      <c r="Q70" s="229"/>
      <c r="R70" s="229"/>
      <c r="S70" s="229"/>
      <c r="T70" s="229"/>
      <c r="U70" s="229"/>
      <c r="V70" s="229"/>
      <c r="W70" s="229"/>
      <c r="X70" s="229"/>
      <c r="Y70" s="229"/>
      <c r="Z70" s="229"/>
      <c r="AA70" s="229"/>
      <c r="AB70" s="230"/>
      <c r="AC70" s="232" t="s">
        <v>47</v>
      </c>
      <c r="AD70" s="233"/>
      <c r="AE70" s="233"/>
      <c r="AF70" s="233"/>
      <c r="AG70" s="233"/>
      <c r="AH70" s="233"/>
      <c r="AI70" s="233"/>
      <c r="AJ70" s="233"/>
      <c r="AK70" s="233"/>
      <c r="AL70" s="233"/>
      <c r="AM70" s="233"/>
      <c r="AN70" s="233"/>
      <c r="AO70" s="233"/>
      <c r="AP70" s="234"/>
      <c r="AQ70" s="235">
        <f>'①受給者・管理事業者情報入力シート'!C11</f>
        <v>0</v>
      </c>
      <c r="AR70" s="228"/>
      <c r="AS70" s="228"/>
      <c r="AT70" s="228"/>
      <c r="AU70" s="228"/>
      <c r="AV70" s="228"/>
      <c r="AW70" s="228"/>
      <c r="AX70" s="228"/>
      <c r="AY70" s="228"/>
      <c r="AZ70" s="228"/>
      <c r="BA70" s="228"/>
      <c r="BB70" s="228"/>
      <c r="BC70" s="228"/>
      <c r="BD70" s="228"/>
      <c r="BE70" s="228"/>
      <c r="BF70" s="228"/>
      <c r="BG70" s="228"/>
      <c r="BH70" s="228"/>
      <c r="BI70" s="228"/>
      <c r="BJ70" s="228"/>
      <c r="BK70" s="236"/>
      <c r="BL70" s="93"/>
      <c r="BM70" s="72"/>
      <c r="BN70" s="72"/>
      <c r="BO70" s="72"/>
      <c r="BP70" s="72"/>
      <c r="BQ70" s="72"/>
      <c r="BR70" s="72"/>
      <c r="BS70" s="72"/>
      <c r="BT70" s="62"/>
      <c r="BU70" s="63"/>
    </row>
    <row r="71" spans="2:73" ht="14.25" hidden="1" thickBot="1">
      <c r="B71" s="61"/>
      <c r="C71" s="222" t="s">
        <v>69</v>
      </c>
      <c r="D71" s="223"/>
      <c r="E71" s="223"/>
      <c r="F71" s="223"/>
      <c r="G71" s="223"/>
      <c r="H71" s="223"/>
      <c r="I71" s="231"/>
      <c r="J71" s="216"/>
      <c r="K71" s="217"/>
      <c r="L71" s="217"/>
      <c r="M71" s="217"/>
      <c r="N71" s="217"/>
      <c r="O71" s="217"/>
      <c r="P71" s="217"/>
      <c r="Q71" s="217"/>
      <c r="R71" s="217"/>
      <c r="S71" s="217"/>
      <c r="T71" s="217"/>
      <c r="U71" s="217"/>
      <c r="V71" s="217"/>
      <c r="W71" s="217"/>
      <c r="X71" s="217"/>
      <c r="Y71" s="217"/>
      <c r="Z71" s="217"/>
      <c r="AA71" s="217"/>
      <c r="AB71" s="218"/>
      <c r="AC71" s="238" t="s">
        <v>71</v>
      </c>
      <c r="AD71" s="239"/>
      <c r="AE71" s="239"/>
      <c r="AF71" s="239"/>
      <c r="AG71" s="239"/>
      <c r="AH71" s="239"/>
      <c r="AI71" s="239"/>
      <c r="AJ71" s="239"/>
      <c r="AK71" s="239"/>
      <c r="AL71" s="239"/>
      <c r="AM71" s="239"/>
      <c r="AN71" s="239"/>
      <c r="AO71" s="239"/>
      <c r="AP71" s="240"/>
      <c r="AQ71" s="231"/>
      <c r="AR71" s="216"/>
      <c r="AS71" s="216"/>
      <c r="AT71" s="216"/>
      <c r="AU71" s="216"/>
      <c r="AV71" s="216"/>
      <c r="AW71" s="216"/>
      <c r="AX71" s="216"/>
      <c r="AY71" s="216"/>
      <c r="AZ71" s="216"/>
      <c r="BA71" s="216"/>
      <c r="BB71" s="216"/>
      <c r="BC71" s="216"/>
      <c r="BD71" s="216"/>
      <c r="BE71" s="216"/>
      <c r="BF71" s="216"/>
      <c r="BG71" s="216"/>
      <c r="BH71" s="216"/>
      <c r="BI71" s="216"/>
      <c r="BJ71" s="216"/>
      <c r="BK71" s="237"/>
      <c r="BL71" s="93"/>
      <c r="BM71" s="72"/>
      <c r="BN71" s="72"/>
      <c r="BO71" s="72"/>
      <c r="BP71" s="72"/>
      <c r="BQ71" s="72"/>
      <c r="BR71" s="72"/>
      <c r="BS71" s="72"/>
      <c r="BT71" s="62"/>
      <c r="BU71" s="63"/>
    </row>
    <row r="72" spans="2:73" ht="13.5" hidden="1">
      <c r="B72" s="61"/>
      <c r="C72" s="225" t="s">
        <v>47</v>
      </c>
      <c r="D72" s="226"/>
      <c r="E72" s="226"/>
      <c r="F72" s="226"/>
      <c r="G72" s="226"/>
      <c r="H72" s="226"/>
      <c r="I72" s="241">
        <f>'①受給者・管理事業者情報入力シート'!C10</f>
        <v>0</v>
      </c>
      <c r="J72" s="242"/>
      <c r="K72" s="243"/>
      <c r="L72" s="243"/>
      <c r="M72" s="243"/>
      <c r="N72" s="243"/>
      <c r="O72" s="243"/>
      <c r="P72" s="243"/>
      <c r="Q72" s="243"/>
      <c r="R72" s="243"/>
      <c r="S72" s="243"/>
      <c r="T72" s="243"/>
      <c r="U72" s="243"/>
      <c r="V72" s="243"/>
      <c r="W72" s="243"/>
      <c r="X72" s="243"/>
      <c r="Y72" s="243"/>
      <c r="Z72" s="243"/>
      <c r="AA72" s="243"/>
      <c r="AB72" s="244"/>
      <c r="AC72" s="232" t="s">
        <v>47</v>
      </c>
      <c r="AD72" s="233"/>
      <c r="AE72" s="233"/>
      <c r="AF72" s="233"/>
      <c r="AG72" s="233"/>
      <c r="AH72" s="233"/>
      <c r="AI72" s="233"/>
      <c r="AJ72" s="233"/>
      <c r="AK72" s="233"/>
      <c r="AL72" s="233"/>
      <c r="AM72" s="233"/>
      <c r="AN72" s="233"/>
      <c r="AO72" s="233"/>
      <c r="AP72" s="234"/>
      <c r="AQ72" s="235">
        <f>'①受給者・管理事業者情報入力シート'!C12</f>
        <v>0</v>
      </c>
      <c r="AR72" s="228"/>
      <c r="AS72" s="228"/>
      <c r="AT72" s="228"/>
      <c r="AU72" s="228"/>
      <c r="AV72" s="228"/>
      <c r="AW72" s="228"/>
      <c r="AX72" s="228"/>
      <c r="AY72" s="228"/>
      <c r="AZ72" s="228"/>
      <c r="BA72" s="228"/>
      <c r="BB72" s="228"/>
      <c r="BC72" s="228"/>
      <c r="BD72" s="228"/>
      <c r="BE72" s="228"/>
      <c r="BF72" s="228"/>
      <c r="BG72" s="228"/>
      <c r="BH72" s="228"/>
      <c r="BI72" s="228"/>
      <c r="BJ72" s="228"/>
      <c r="BK72" s="236"/>
      <c r="BL72" s="93"/>
      <c r="BM72" s="72"/>
      <c r="BN72" s="72"/>
      <c r="BO72" s="72"/>
      <c r="BP72" s="72"/>
      <c r="BQ72" s="72"/>
      <c r="BR72" s="72"/>
      <c r="BS72" s="72"/>
      <c r="BT72" s="62"/>
      <c r="BU72" s="63"/>
    </row>
    <row r="73" spans="2:73" ht="14.25" hidden="1" thickBot="1">
      <c r="B73" s="61"/>
      <c r="C73" s="222" t="s">
        <v>70</v>
      </c>
      <c r="D73" s="223"/>
      <c r="E73" s="223"/>
      <c r="F73" s="223"/>
      <c r="G73" s="223"/>
      <c r="H73" s="223"/>
      <c r="I73" s="231"/>
      <c r="J73" s="216"/>
      <c r="K73" s="217"/>
      <c r="L73" s="217"/>
      <c r="M73" s="217"/>
      <c r="N73" s="217"/>
      <c r="O73" s="217"/>
      <c r="P73" s="217"/>
      <c r="Q73" s="217"/>
      <c r="R73" s="217"/>
      <c r="S73" s="217"/>
      <c r="T73" s="217"/>
      <c r="U73" s="217"/>
      <c r="V73" s="217"/>
      <c r="W73" s="217"/>
      <c r="X73" s="217"/>
      <c r="Y73" s="217"/>
      <c r="Z73" s="217"/>
      <c r="AA73" s="217"/>
      <c r="AB73" s="218"/>
      <c r="AC73" s="238" t="s">
        <v>72</v>
      </c>
      <c r="AD73" s="239"/>
      <c r="AE73" s="239"/>
      <c r="AF73" s="239"/>
      <c r="AG73" s="239"/>
      <c r="AH73" s="239"/>
      <c r="AI73" s="239"/>
      <c r="AJ73" s="239"/>
      <c r="AK73" s="239"/>
      <c r="AL73" s="239"/>
      <c r="AM73" s="239"/>
      <c r="AN73" s="239"/>
      <c r="AO73" s="239"/>
      <c r="AP73" s="240"/>
      <c r="AQ73" s="231"/>
      <c r="AR73" s="216"/>
      <c r="AS73" s="216"/>
      <c r="AT73" s="216"/>
      <c r="AU73" s="216"/>
      <c r="AV73" s="216"/>
      <c r="AW73" s="216"/>
      <c r="AX73" s="216"/>
      <c r="AY73" s="216"/>
      <c r="AZ73" s="216"/>
      <c r="BA73" s="216"/>
      <c r="BB73" s="216"/>
      <c r="BC73" s="216"/>
      <c r="BD73" s="216"/>
      <c r="BE73" s="216"/>
      <c r="BF73" s="216"/>
      <c r="BG73" s="216"/>
      <c r="BH73" s="216"/>
      <c r="BI73" s="216"/>
      <c r="BJ73" s="216"/>
      <c r="BK73" s="237"/>
      <c r="BL73" s="93"/>
      <c r="BM73" s="72"/>
      <c r="BN73" s="72"/>
      <c r="BO73" s="72"/>
      <c r="BP73" s="72"/>
      <c r="BQ73" s="72"/>
      <c r="BR73" s="72"/>
      <c r="BS73" s="72"/>
      <c r="BT73" s="62"/>
      <c r="BU73" s="63"/>
    </row>
    <row r="74" spans="2:73" ht="6.75" customHeight="1" hidden="1" thickBot="1">
      <c r="B74" s="61"/>
      <c r="C74" s="65"/>
      <c r="D74" s="68"/>
      <c r="E74" s="68"/>
      <c r="F74" s="68"/>
      <c r="G74" s="68"/>
      <c r="H74" s="68"/>
      <c r="I74" s="70"/>
      <c r="J74" s="70"/>
      <c r="K74" s="71"/>
      <c r="L74" s="71"/>
      <c r="M74" s="71"/>
      <c r="N74" s="71"/>
      <c r="O74" s="71"/>
      <c r="P74" s="71"/>
      <c r="Q74" s="71"/>
      <c r="R74" s="71"/>
      <c r="S74" s="71"/>
      <c r="T74" s="71"/>
      <c r="U74" s="71"/>
      <c r="V74" s="71"/>
      <c r="W74" s="71"/>
      <c r="X74" s="71"/>
      <c r="Y74" s="71"/>
      <c r="Z74" s="71"/>
      <c r="AA74" s="71"/>
      <c r="AB74" s="71"/>
      <c r="AC74" s="62"/>
      <c r="AD74" s="62"/>
      <c r="AE74" s="62"/>
      <c r="AF74" s="92"/>
      <c r="AG74" s="92"/>
      <c r="AH74" s="92"/>
      <c r="AI74" s="92"/>
      <c r="AJ74" s="92"/>
      <c r="AK74" s="92"/>
      <c r="AL74" s="92"/>
      <c r="AM74" s="92"/>
      <c r="AN74" s="92"/>
      <c r="AO74" s="92"/>
      <c r="AP74" s="71"/>
      <c r="AQ74" s="71"/>
      <c r="AR74" s="71"/>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62"/>
      <c r="BU74" s="63"/>
    </row>
    <row r="75" spans="2:73" ht="14.25" hidden="1" thickBot="1">
      <c r="B75" s="61"/>
      <c r="C75" s="162" t="s">
        <v>48</v>
      </c>
      <c r="D75" s="163"/>
      <c r="E75" s="163"/>
      <c r="F75" s="163"/>
      <c r="G75" s="163"/>
      <c r="H75" s="163"/>
      <c r="I75" s="163"/>
      <c r="J75" s="245"/>
      <c r="K75" s="246">
        <f>'①受給者・管理事業者情報入力シート'!C13</f>
        <v>0</v>
      </c>
      <c r="L75" s="247"/>
      <c r="M75" s="248"/>
      <c r="N75" s="248"/>
      <c r="O75" s="248"/>
      <c r="P75" s="248"/>
      <c r="Q75" s="248"/>
      <c r="R75" s="248"/>
      <c r="S75" s="248"/>
      <c r="T75" s="249"/>
      <c r="U75" s="250" t="s">
        <v>49</v>
      </c>
      <c r="V75" s="163"/>
      <c r="W75" s="163"/>
      <c r="X75" s="163"/>
      <c r="Y75" s="163"/>
      <c r="Z75" s="163"/>
      <c r="AA75" s="163"/>
      <c r="AB75" s="163"/>
      <c r="AC75" s="163"/>
      <c r="AD75" s="163"/>
      <c r="AE75" s="163"/>
      <c r="AF75" s="163"/>
      <c r="AG75" s="163"/>
      <c r="AH75" s="163"/>
      <c r="AI75" s="163"/>
      <c r="AJ75" s="163"/>
      <c r="AK75" s="163"/>
      <c r="AL75" s="163"/>
      <c r="AM75" s="163"/>
      <c r="AN75" s="245"/>
      <c r="AO75" s="251">
        <f>IF(BH105&gt;0,"２","")</f>
      </c>
      <c r="AP75" s="252"/>
      <c r="AQ75" s="252"/>
      <c r="AR75" s="253"/>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3"/>
    </row>
    <row r="76" spans="2:73" ht="6" customHeight="1" hidden="1" thickBot="1">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76"/>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3"/>
    </row>
    <row r="77" spans="2:73" ht="19.5" customHeight="1" hidden="1" thickBot="1">
      <c r="B77" s="61"/>
      <c r="C77" s="254" t="s">
        <v>51</v>
      </c>
      <c r="D77" s="255"/>
      <c r="E77" s="255"/>
      <c r="F77" s="255"/>
      <c r="G77" s="255"/>
      <c r="H77" s="255"/>
      <c r="I77" s="255"/>
      <c r="J77" s="255"/>
      <c r="K77" s="255"/>
      <c r="L77" s="255"/>
      <c r="M77" s="255"/>
      <c r="N77" s="255"/>
      <c r="O77" s="255"/>
      <c r="P77" s="255"/>
      <c r="Q77" s="255"/>
      <c r="R77" s="255"/>
      <c r="S77" s="254">
        <f>'①受給者・管理事業者情報入力シート'!C26</f>
        <v>0</v>
      </c>
      <c r="T77" s="256"/>
      <c r="U77" s="256"/>
      <c r="V77" s="257"/>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3"/>
    </row>
    <row r="78" spans="2:73" ht="13.5" hidden="1">
      <c r="B78" s="61"/>
      <c r="C78" s="77"/>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9"/>
      <c r="BS78" s="62"/>
      <c r="BT78" s="62"/>
      <c r="BU78" s="63"/>
    </row>
    <row r="79" spans="2:73" ht="13.5" hidden="1">
      <c r="B79" s="61"/>
      <c r="C79" s="80"/>
      <c r="D79" s="62"/>
      <c r="E79" s="62" t="s">
        <v>52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81"/>
      <c r="BS79" s="62"/>
      <c r="BT79" s="62"/>
      <c r="BU79" s="63"/>
    </row>
    <row r="80" spans="2:73" ht="13.5" hidden="1">
      <c r="B80" s="61"/>
      <c r="C80" s="80"/>
      <c r="D80" s="62"/>
      <c r="E80" s="62" t="s">
        <v>53</v>
      </c>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81"/>
      <c r="BS80" s="62"/>
      <c r="BT80" s="62"/>
      <c r="BU80" s="63"/>
    </row>
    <row r="81" spans="2:73" ht="13.5" hidden="1">
      <c r="B81" s="61"/>
      <c r="C81" s="80"/>
      <c r="D81" s="62"/>
      <c r="E81" s="62" t="s">
        <v>54</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81"/>
      <c r="BS81" s="62"/>
      <c r="BT81" s="62"/>
      <c r="BU81" s="63"/>
    </row>
    <row r="82" spans="2:73" ht="14.25" hidden="1" thickBot="1">
      <c r="B82" s="61"/>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4"/>
      <c r="BS82" s="62"/>
      <c r="BT82" s="62"/>
      <c r="BU82" s="63"/>
    </row>
    <row r="83" spans="2:73" ht="7.5" customHeight="1" hidden="1" thickBot="1">
      <c r="B83" s="6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3"/>
    </row>
    <row r="84" spans="2:73" ht="16.5" customHeight="1" hidden="1">
      <c r="B84" s="61"/>
      <c r="C84" s="258" t="s">
        <v>57</v>
      </c>
      <c r="D84" s="167" t="s">
        <v>55</v>
      </c>
      <c r="E84" s="167"/>
      <c r="F84" s="167"/>
      <c r="G84" s="167"/>
      <c r="H84" s="167"/>
      <c r="I84" s="167"/>
      <c r="J84" s="167"/>
      <c r="K84" s="167"/>
      <c r="L84" s="261">
        <f>'②利用者負担額表情報入力シート'!L2</f>
        <v>10</v>
      </c>
      <c r="M84" s="262"/>
      <c r="N84" s="262"/>
      <c r="O84" s="262"/>
      <c r="P84" s="262"/>
      <c r="Q84" s="262"/>
      <c r="R84" s="262"/>
      <c r="S84" s="262"/>
      <c r="T84" s="262"/>
      <c r="U84" s="262"/>
      <c r="V84" s="262"/>
      <c r="W84" s="263"/>
      <c r="X84" s="261">
        <f>'②利用者負担額表情報入力シート'!M2</f>
        <v>11</v>
      </c>
      <c r="Y84" s="262"/>
      <c r="Z84" s="262"/>
      <c r="AA84" s="262"/>
      <c r="AB84" s="262"/>
      <c r="AC84" s="262"/>
      <c r="AD84" s="262"/>
      <c r="AE84" s="262"/>
      <c r="AF84" s="262"/>
      <c r="AG84" s="262"/>
      <c r="AH84" s="262"/>
      <c r="AI84" s="263"/>
      <c r="AJ84" s="261">
        <f>'②利用者負担額表情報入力シート'!N2</f>
        <v>12</v>
      </c>
      <c r="AK84" s="262"/>
      <c r="AL84" s="262"/>
      <c r="AM84" s="262"/>
      <c r="AN84" s="262"/>
      <c r="AO84" s="262"/>
      <c r="AP84" s="262"/>
      <c r="AQ84" s="262"/>
      <c r="AR84" s="262"/>
      <c r="AS84" s="262"/>
      <c r="AT84" s="262"/>
      <c r="AU84" s="263"/>
      <c r="AV84" s="261">
        <f>'②利用者負担額表情報入力シート'!O2</f>
        <v>13</v>
      </c>
      <c r="AW84" s="262"/>
      <c r="AX84" s="262"/>
      <c r="AY84" s="262"/>
      <c r="AZ84" s="262"/>
      <c r="BA84" s="262"/>
      <c r="BB84" s="262"/>
      <c r="BC84" s="262"/>
      <c r="BD84" s="262"/>
      <c r="BE84" s="262"/>
      <c r="BF84" s="262"/>
      <c r="BG84" s="263"/>
      <c r="BH84" s="261">
        <f>'②利用者負担額表情報入力シート'!P2</f>
        <v>14</v>
      </c>
      <c r="BI84" s="262"/>
      <c r="BJ84" s="262"/>
      <c r="BK84" s="262"/>
      <c r="BL84" s="262"/>
      <c r="BM84" s="262"/>
      <c r="BN84" s="262"/>
      <c r="BO84" s="262"/>
      <c r="BP84" s="262"/>
      <c r="BQ84" s="262"/>
      <c r="BR84" s="262"/>
      <c r="BS84" s="263"/>
      <c r="BT84" s="62"/>
      <c r="BU84" s="63"/>
    </row>
    <row r="85" spans="2:73" ht="16.5" customHeight="1" hidden="1">
      <c r="B85" s="61"/>
      <c r="C85" s="259"/>
      <c r="D85" s="264" t="s">
        <v>68</v>
      </c>
      <c r="E85" s="264"/>
      <c r="F85" s="264"/>
      <c r="G85" s="264"/>
      <c r="H85" s="264"/>
      <c r="I85" s="264"/>
      <c r="J85" s="264"/>
      <c r="K85" s="264"/>
      <c r="L85" s="265">
        <f>'②利用者負担額表情報入力シート'!L3</f>
        <v>0</v>
      </c>
      <c r="M85" s="266"/>
      <c r="N85" s="266"/>
      <c r="O85" s="266"/>
      <c r="P85" s="266"/>
      <c r="Q85" s="266"/>
      <c r="R85" s="266"/>
      <c r="S85" s="266"/>
      <c r="T85" s="266"/>
      <c r="U85" s="266"/>
      <c r="V85" s="266"/>
      <c r="W85" s="267"/>
      <c r="X85" s="265">
        <f>'②利用者負担額表情報入力シート'!M3</f>
        <v>0</v>
      </c>
      <c r="Y85" s="266"/>
      <c r="Z85" s="266"/>
      <c r="AA85" s="266"/>
      <c r="AB85" s="266"/>
      <c r="AC85" s="266"/>
      <c r="AD85" s="266"/>
      <c r="AE85" s="266"/>
      <c r="AF85" s="266"/>
      <c r="AG85" s="266"/>
      <c r="AH85" s="266"/>
      <c r="AI85" s="267"/>
      <c r="AJ85" s="265">
        <f>'②利用者負担額表情報入力シート'!N3</f>
        <v>0</v>
      </c>
      <c r="AK85" s="266"/>
      <c r="AL85" s="266"/>
      <c r="AM85" s="266"/>
      <c r="AN85" s="266"/>
      <c r="AO85" s="266"/>
      <c r="AP85" s="266"/>
      <c r="AQ85" s="266"/>
      <c r="AR85" s="266"/>
      <c r="AS85" s="266"/>
      <c r="AT85" s="266"/>
      <c r="AU85" s="267"/>
      <c r="AV85" s="265">
        <f>'②利用者負担額表情報入力シート'!O3</f>
        <v>0</v>
      </c>
      <c r="AW85" s="266"/>
      <c r="AX85" s="266"/>
      <c r="AY85" s="266"/>
      <c r="AZ85" s="266"/>
      <c r="BA85" s="266"/>
      <c r="BB85" s="266"/>
      <c r="BC85" s="266"/>
      <c r="BD85" s="266"/>
      <c r="BE85" s="266"/>
      <c r="BF85" s="266"/>
      <c r="BG85" s="267"/>
      <c r="BH85" s="265">
        <f>'②利用者負担額表情報入力シート'!P3</f>
        <v>0</v>
      </c>
      <c r="BI85" s="266"/>
      <c r="BJ85" s="266"/>
      <c r="BK85" s="266"/>
      <c r="BL85" s="266"/>
      <c r="BM85" s="266"/>
      <c r="BN85" s="266"/>
      <c r="BO85" s="266"/>
      <c r="BP85" s="266"/>
      <c r="BQ85" s="266"/>
      <c r="BR85" s="266"/>
      <c r="BS85" s="267"/>
      <c r="BT85" s="62"/>
      <c r="BU85" s="63"/>
    </row>
    <row r="86" spans="2:73" ht="16.5" customHeight="1" hidden="1">
      <c r="B86" s="61"/>
      <c r="C86" s="259"/>
      <c r="D86" s="264" t="s">
        <v>9</v>
      </c>
      <c r="E86" s="264"/>
      <c r="F86" s="264"/>
      <c r="G86" s="264"/>
      <c r="H86" s="264"/>
      <c r="I86" s="264"/>
      <c r="J86" s="264"/>
      <c r="K86" s="264"/>
      <c r="L86" s="265">
        <f>'②利用者負担額表情報入力シート'!L5</f>
        <v>0</v>
      </c>
      <c r="M86" s="266"/>
      <c r="N86" s="266"/>
      <c r="O86" s="266"/>
      <c r="P86" s="266"/>
      <c r="Q86" s="266"/>
      <c r="R86" s="266"/>
      <c r="S86" s="266"/>
      <c r="T86" s="266"/>
      <c r="U86" s="266"/>
      <c r="V86" s="266"/>
      <c r="W86" s="267"/>
      <c r="X86" s="265">
        <f>'②利用者負担額表情報入力シート'!M5</f>
        <v>0</v>
      </c>
      <c r="Y86" s="266"/>
      <c r="Z86" s="266"/>
      <c r="AA86" s="266"/>
      <c r="AB86" s="266"/>
      <c r="AC86" s="266"/>
      <c r="AD86" s="266"/>
      <c r="AE86" s="266"/>
      <c r="AF86" s="266"/>
      <c r="AG86" s="266"/>
      <c r="AH86" s="266"/>
      <c r="AI86" s="267"/>
      <c r="AJ86" s="265">
        <f>'②利用者負担額表情報入力シート'!N5</f>
        <v>0</v>
      </c>
      <c r="AK86" s="266"/>
      <c r="AL86" s="266"/>
      <c r="AM86" s="266"/>
      <c r="AN86" s="266"/>
      <c r="AO86" s="266"/>
      <c r="AP86" s="266"/>
      <c r="AQ86" s="266"/>
      <c r="AR86" s="266"/>
      <c r="AS86" s="266"/>
      <c r="AT86" s="266"/>
      <c r="AU86" s="267"/>
      <c r="AV86" s="265">
        <f>'②利用者負担額表情報入力シート'!O5</f>
        <v>0</v>
      </c>
      <c r="AW86" s="266"/>
      <c r="AX86" s="266"/>
      <c r="AY86" s="266"/>
      <c r="AZ86" s="266"/>
      <c r="BA86" s="266"/>
      <c r="BB86" s="266"/>
      <c r="BC86" s="266"/>
      <c r="BD86" s="266"/>
      <c r="BE86" s="266"/>
      <c r="BF86" s="266"/>
      <c r="BG86" s="267"/>
      <c r="BH86" s="265">
        <f>'②利用者負担額表情報入力シート'!P5</f>
        <v>0</v>
      </c>
      <c r="BI86" s="266"/>
      <c r="BJ86" s="266"/>
      <c r="BK86" s="266"/>
      <c r="BL86" s="266"/>
      <c r="BM86" s="266"/>
      <c r="BN86" s="266"/>
      <c r="BO86" s="266"/>
      <c r="BP86" s="266"/>
      <c r="BQ86" s="266"/>
      <c r="BR86" s="266"/>
      <c r="BS86" s="267"/>
      <c r="BT86" s="62"/>
      <c r="BU86" s="63"/>
    </row>
    <row r="87" spans="2:73" ht="16.5" customHeight="1" hidden="1">
      <c r="B87" s="61"/>
      <c r="C87" s="259"/>
      <c r="D87" s="182" t="s">
        <v>58</v>
      </c>
      <c r="E87" s="183"/>
      <c r="F87" s="183"/>
      <c r="G87" s="183"/>
      <c r="H87" s="183"/>
      <c r="I87" s="183"/>
      <c r="J87" s="183"/>
      <c r="K87" s="268"/>
      <c r="L87" s="273">
        <f>'②利用者負担額表情報入力シート'!L4</f>
        <v>0</v>
      </c>
      <c r="M87" s="274"/>
      <c r="N87" s="274"/>
      <c r="O87" s="274"/>
      <c r="P87" s="274"/>
      <c r="Q87" s="274"/>
      <c r="R87" s="274"/>
      <c r="S87" s="274"/>
      <c r="T87" s="274"/>
      <c r="U87" s="274"/>
      <c r="V87" s="274"/>
      <c r="W87" s="275"/>
      <c r="X87" s="273">
        <f>'②利用者負担額表情報入力シート'!M4</f>
        <v>0</v>
      </c>
      <c r="Y87" s="274"/>
      <c r="Z87" s="274"/>
      <c r="AA87" s="274"/>
      <c r="AB87" s="274"/>
      <c r="AC87" s="274"/>
      <c r="AD87" s="274"/>
      <c r="AE87" s="274"/>
      <c r="AF87" s="274"/>
      <c r="AG87" s="274"/>
      <c r="AH87" s="274"/>
      <c r="AI87" s="275"/>
      <c r="AJ87" s="273">
        <f>'②利用者負担額表情報入力シート'!N4</f>
        <v>0</v>
      </c>
      <c r="AK87" s="274"/>
      <c r="AL87" s="274"/>
      <c r="AM87" s="274"/>
      <c r="AN87" s="274"/>
      <c r="AO87" s="274"/>
      <c r="AP87" s="274"/>
      <c r="AQ87" s="274"/>
      <c r="AR87" s="274"/>
      <c r="AS87" s="274"/>
      <c r="AT87" s="274"/>
      <c r="AU87" s="275"/>
      <c r="AV87" s="273">
        <f>'②利用者負担額表情報入力シート'!O4</f>
        <v>0</v>
      </c>
      <c r="AW87" s="274"/>
      <c r="AX87" s="274"/>
      <c r="AY87" s="274"/>
      <c r="AZ87" s="274"/>
      <c r="BA87" s="274"/>
      <c r="BB87" s="274"/>
      <c r="BC87" s="274"/>
      <c r="BD87" s="274"/>
      <c r="BE87" s="274"/>
      <c r="BF87" s="274"/>
      <c r="BG87" s="275"/>
      <c r="BH87" s="273">
        <f>'②利用者負担額表情報入力シート'!P4</f>
        <v>0</v>
      </c>
      <c r="BI87" s="274"/>
      <c r="BJ87" s="274"/>
      <c r="BK87" s="274"/>
      <c r="BL87" s="274"/>
      <c r="BM87" s="274"/>
      <c r="BN87" s="274"/>
      <c r="BO87" s="274"/>
      <c r="BP87" s="274"/>
      <c r="BQ87" s="274"/>
      <c r="BR87" s="274"/>
      <c r="BS87" s="275"/>
      <c r="BT87" s="62"/>
      <c r="BU87" s="63"/>
    </row>
    <row r="88" spans="2:73" ht="16.5" customHeight="1" hidden="1">
      <c r="B88" s="61"/>
      <c r="C88" s="259"/>
      <c r="D88" s="269"/>
      <c r="E88" s="270"/>
      <c r="F88" s="270"/>
      <c r="G88" s="270"/>
      <c r="H88" s="270"/>
      <c r="I88" s="270"/>
      <c r="J88" s="270"/>
      <c r="K88" s="271"/>
      <c r="L88" s="276"/>
      <c r="M88" s="277"/>
      <c r="N88" s="277"/>
      <c r="O88" s="277"/>
      <c r="P88" s="277"/>
      <c r="Q88" s="277"/>
      <c r="R88" s="277"/>
      <c r="S88" s="277"/>
      <c r="T88" s="277"/>
      <c r="U88" s="277"/>
      <c r="V88" s="277"/>
      <c r="W88" s="278"/>
      <c r="X88" s="276"/>
      <c r="Y88" s="277"/>
      <c r="Z88" s="277"/>
      <c r="AA88" s="277"/>
      <c r="AB88" s="277"/>
      <c r="AC88" s="277"/>
      <c r="AD88" s="277"/>
      <c r="AE88" s="277"/>
      <c r="AF88" s="277"/>
      <c r="AG88" s="277"/>
      <c r="AH88" s="277"/>
      <c r="AI88" s="278"/>
      <c r="AJ88" s="276"/>
      <c r="AK88" s="277"/>
      <c r="AL88" s="277"/>
      <c r="AM88" s="277"/>
      <c r="AN88" s="277"/>
      <c r="AO88" s="277"/>
      <c r="AP88" s="277"/>
      <c r="AQ88" s="277"/>
      <c r="AR88" s="277"/>
      <c r="AS88" s="277"/>
      <c r="AT88" s="277"/>
      <c r="AU88" s="278"/>
      <c r="AV88" s="276"/>
      <c r="AW88" s="277"/>
      <c r="AX88" s="277"/>
      <c r="AY88" s="277"/>
      <c r="AZ88" s="277"/>
      <c r="BA88" s="277"/>
      <c r="BB88" s="277"/>
      <c r="BC88" s="277"/>
      <c r="BD88" s="277"/>
      <c r="BE88" s="277"/>
      <c r="BF88" s="277"/>
      <c r="BG88" s="278"/>
      <c r="BH88" s="276"/>
      <c r="BI88" s="277"/>
      <c r="BJ88" s="277"/>
      <c r="BK88" s="277"/>
      <c r="BL88" s="277"/>
      <c r="BM88" s="277"/>
      <c r="BN88" s="277"/>
      <c r="BO88" s="277"/>
      <c r="BP88" s="277"/>
      <c r="BQ88" s="277"/>
      <c r="BR88" s="277"/>
      <c r="BS88" s="278"/>
      <c r="BT88" s="62"/>
      <c r="BU88" s="63"/>
    </row>
    <row r="89" spans="2:73" ht="16.5" customHeight="1" hidden="1" thickBot="1">
      <c r="B89" s="61"/>
      <c r="C89" s="259"/>
      <c r="D89" s="185"/>
      <c r="E89" s="186"/>
      <c r="F89" s="186"/>
      <c r="G89" s="186"/>
      <c r="H89" s="186"/>
      <c r="I89" s="186"/>
      <c r="J89" s="186"/>
      <c r="K89" s="272"/>
      <c r="L89" s="279"/>
      <c r="M89" s="280"/>
      <c r="N89" s="280"/>
      <c r="O89" s="280"/>
      <c r="P89" s="280"/>
      <c r="Q89" s="280"/>
      <c r="R89" s="280"/>
      <c r="S89" s="280"/>
      <c r="T89" s="280"/>
      <c r="U89" s="280"/>
      <c r="V89" s="280"/>
      <c r="W89" s="281"/>
      <c r="X89" s="279"/>
      <c r="Y89" s="280"/>
      <c r="Z89" s="280"/>
      <c r="AA89" s="280"/>
      <c r="AB89" s="280"/>
      <c r="AC89" s="280"/>
      <c r="AD89" s="280"/>
      <c r="AE89" s="280"/>
      <c r="AF89" s="280"/>
      <c r="AG89" s="280"/>
      <c r="AH89" s="280"/>
      <c r="AI89" s="281"/>
      <c r="AJ89" s="279"/>
      <c r="AK89" s="280"/>
      <c r="AL89" s="280"/>
      <c r="AM89" s="280"/>
      <c r="AN89" s="280"/>
      <c r="AO89" s="280"/>
      <c r="AP89" s="280"/>
      <c r="AQ89" s="280"/>
      <c r="AR89" s="280"/>
      <c r="AS89" s="280"/>
      <c r="AT89" s="280"/>
      <c r="AU89" s="281"/>
      <c r="AV89" s="279"/>
      <c r="AW89" s="280"/>
      <c r="AX89" s="280"/>
      <c r="AY89" s="280"/>
      <c r="AZ89" s="280"/>
      <c r="BA89" s="280"/>
      <c r="BB89" s="280"/>
      <c r="BC89" s="280"/>
      <c r="BD89" s="280"/>
      <c r="BE89" s="280"/>
      <c r="BF89" s="280"/>
      <c r="BG89" s="281"/>
      <c r="BH89" s="279"/>
      <c r="BI89" s="280"/>
      <c r="BJ89" s="280"/>
      <c r="BK89" s="280"/>
      <c r="BL89" s="280"/>
      <c r="BM89" s="280"/>
      <c r="BN89" s="280"/>
      <c r="BO89" s="280"/>
      <c r="BP89" s="280"/>
      <c r="BQ89" s="280"/>
      <c r="BR89" s="280"/>
      <c r="BS89" s="281"/>
      <c r="BT89" s="62"/>
      <c r="BU89" s="63"/>
    </row>
    <row r="90" spans="2:73" ht="16.5" customHeight="1" hidden="1" thickBot="1">
      <c r="B90" s="61"/>
      <c r="C90" s="259"/>
      <c r="D90" s="264" t="s">
        <v>63</v>
      </c>
      <c r="E90" s="264"/>
      <c r="F90" s="264"/>
      <c r="G90" s="264"/>
      <c r="H90" s="264"/>
      <c r="I90" s="264"/>
      <c r="J90" s="264"/>
      <c r="K90" s="264"/>
      <c r="L90" s="282" t="str">
        <f>IF(S77&gt;1,'②利用者負担額表情報入力シート'!L6,"　")</f>
        <v>　</v>
      </c>
      <c r="M90" s="283"/>
      <c r="N90" s="284"/>
      <c r="O90" s="284"/>
      <c r="P90" s="284"/>
      <c r="Q90" s="284"/>
      <c r="R90" s="284"/>
      <c r="S90" s="284"/>
      <c r="T90" s="284"/>
      <c r="U90" s="284"/>
      <c r="V90" s="284"/>
      <c r="W90" s="285"/>
      <c r="X90" s="282">
        <f>IF(S77&gt;1,'②利用者負担額表情報入力シート'!M6,"")</f>
      </c>
      <c r="Y90" s="283"/>
      <c r="Z90" s="284"/>
      <c r="AA90" s="284"/>
      <c r="AB90" s="284"/>
      <c r="AC90" s="284"/>
      <c r="AD90" s="284"/>
      <c r="AE90" s="284"/>
      <c r="AF90" s="284"/>
      <c r="AG90" s="284"/>
      <c r="AH90" s="284"/>
      <c r="AI90" s="285"/>
      <c r="AJ90" s="282">
        <f>IF(S77&gt;1,'②利用者負担額表情報入力シート'!N6,"")</f>
      </c>
      <c r="AK90" s="283"/>
      <c r="AL90" s="284"/>
      <c r="AM90" s="284"/>
      <c r="AN90" s="284"/>
      <c r="AO90" s="284"/>
      <c r="AP90" s="284"/>
      <c r="AQ90" s="284"/>
      <c r="AR90" s="284"/>
      <c r="AS90" s="284"/>
      <c r="AT90" s="284"/>
      <c r="AU90" s="285"/>
      <c r="AV90" s="282">
        <f>IF(S77&gt;1,'②利用者負担額表情報入力シート'!O6,"")</f>
      </c>
      <c r="AW90" s="283"/>
      <c r="AX90" s="284"/>
      <c r="AY90" s="284"/>
      <c r="AZ90" s="284"/>
      <c r="BA90" s="284"/>
      <c r="BB90" s="284"/>
      <c r="BC90" s="284"/>
      <c r="BD90" s="284"/>
      <c r="BE90" s="284"/>
      <c r="BF90" s="284"/>
      <c r="BG90" s="285"/>
      <c r="BH90" s="282">
        <f>IF(S77&gt;1,'②利用者負担額表情報入力シート'!P6,"")</f>
      </c>
      <c r="BI90" s="283"/>
      <c r="BJ90" s="284"/>
      <c r="BK90" s="284"/>
      <c r="BL90" s="284"/>
      <c r="BM90" s="284"/>
      <c r="BN90" s="284"/>
      <c r="BO90" s="284"/>
      <c r="BP90" s="284"/>
      <c r="BQ90" s="284"/>
      <c r="BR90" s="284"/>
      <c r="BS90" s="285"/>
      <c r="BT90" s="62"/>
      <c r="BU90" s="63"/>
    </row>
    <row r="91" spans="2:73" ht="16.5" customHeight="1" hidden="1" thickBot="1">
      <c r="B91" s="61"/>
      <c r="C91" s="259"/>
      <c r="D91" s="264" t="s">
        <v>59</v>
      </c>
      <c r="E91" s="264"/>
      <c r="F91" s="264"/>
      <c r="G91" s="264"/>
      <c r="H91" s="264"/>
      <c r="I91" s="264"/>
      <c r="J91" s="264"/>
      <c r="K91" s="264"/>
      <c r="L91" s="282" t="str">
        <f>IF(S77&gt;1,'②利用者負担額表情報入力シート'!L7,"　")</f>
        <v>　</v>
      </c>
      <c r="M91" s="283"/>
      <c r="N91" s="284"/>
      <c r="O91" s="284"/>
      <c r="P91" s="284"/>
      <c r="Q91" s="284"/>
      <c r="R91" s="284"/>
      <c r="S91" s="284"/>
      <c r="T91" s="284"/>
      <c r="U91" s="284"/>
      <c r="V91" s="284"/>
      <c r="W91" s="285"/>
      <c r="X91" s="282">
        <f>IF(S77&gt;1,'②利用者負担額表情報入力シート'!M7,"")</f>
      </c>
      <c r="Y91" s="283"/>
      <c r="Z91" s="284"/>
      <c r="AA91" s="284"/>
      <c r="AB91" s="284"/>
      <c r="AC91" s="284"/>
      <c r="AD91" s="284"/>
      <c r="AE91" s="284"/>
      <c r="AF91" s="284"/>
      <c r="AG91" s="284"/>
      <c r="AH91" s="284"/>
      <c r="AI91" s="285"/>
      <c r="AJ91" s="282">
        <f>IF(S77&gt;1,'②利用者負担額表情報入力シート'!N7,"")</f>
      </c>
      <c r="AK91" s="283"/>
      <c r="AL91" s="284"/>
      <c r="AM91" s="284"/>
      <c r="AN91" s="284"/>
      <c r="AO91" s="284"/>
      <c r="AP91" s="284"/>
      <c r="AQ91" s="284"/>
      <c r="AR91" s="284"/>
      <c r="AS91" s="284"/>
      <c r="AT91" s="284"/>
      <c r="AU91" s="285"/>
      <c r="AV91" s="282">
        <f>IF(S77&gt;1,'②利用者負担額表情報入力シート'!O7,"")</f>
      </c>
      <c r="AW91" s="283"/>
      <c r="AX91" s="284"/>
      <c r="AY91" s="284"/>
      <c r="AZ91" s="284"/>
      <c r="BA91" s="284"/>
      <c r="BB91" s="284"/>
      <c r="BC91" s="284"/>
      <c r="BD91" s="284"/>
      <c r="BE91" s="284"/>
      <c r="BF91" s="284"/>
      <c r="BG91" s="285"/>
      <c r="BH91" s="282">
        <f>IF(S77&gt;1,'②利用者負担額表情報入力シート'!P7,"")</f>
      </c>
      <c r="BI91" s="283"/>
      <c r="BJ91" s="284"/>
      <c r="BK91" s="284"/>
      <c r="BL91" s="284"/>
      <c r="BM91" s="284"/>
      <c r="BN91" s="284"/>
      <c r="BO91" s="284"/>
      <c r="BP91" s="284"/>
      <c r="BQ91" s="284"/>
      <c r="BR91" s="284"/>
      <c r="BS91" s="285"/>
      <c r="BT91" s="62"/>
      <c r="BU91" s="63"/>
    </row>
    <row r="92" spans="2:73" ht="16.5" customHeight="1" hidden="1" thickBot="1">
      <c r="B92" s="61"/>
      <c r="C92" s="259"/>
      <c r="D92" s="286" t="s">
        <v>60</v>
      </c>
      <c r="E92" s="287"/>
      <c r="F92" s="287"/>
      <c r="G92" s="287"/>
      <c r="H92" s="287"/>
      <c r="I92" s="287"/>
      <c r="J92" s="287"/>
      <c r="K92" s="288"/>
      <c r="L92" s="282" t="str">
        <f>IF(S77&gt;1,'②利用者負担額表情報入力シート'!L8,"　")</f>
        <v>　</v>
      </c>
      <c r="M92" s="283"/>
      <c r="N92" s="284"/>
      <c r="O92" s="284"/>
      <c r="P92" s="284"/>
      <c r="Q92" s="284"/>
      <c r="R92" s="284"/>
      <c r="S92" s="284"/>
      <c r="T92" s="284"/>
      <c r="U92" s="284"/>
      <c r="V92" s="284"/>
      <c r="W92" s="285"/>
      <c r="X92" s="282">
        <f>IF(S77&gt;1,'②利用者負担額表情報入力シート'!M8,"")</f>
      </c>
      <c r="Y92" s="283"/>
      <c r="Z92" s="284"/>
      <c r="AA92" s="284"/>
      <c r="AB92" s="284"/>
      <c r="AC92" s="284"/>
      <c r="AD92" s="284"/>
      <c r="AE92" s="284"/>
      <c r="AF92" s="284"/>
      <c r="AG92" s="284"/>
      <c r="AH92" s="284"/>
      <c r="AI92" s="285"/>
      <c r="AJ92" s="282">
        <f>IF(S77&gt;1,'②利用者負担額表情報入力シート'!N8,"")</f>
      </c>
      <c r="AK92" s="283"/>
      <c r="AL92" s="284"/>
      <c r="AM92" s="284"/>
      <c r="AN92" s="284"/>
      <c r="AO92" s="284"/>
      <c r="AP92" s="284"/>
      <c r="AQ92" s="284"/>
      <c r="AR92" s="284"/>
      <c r="AS92" s="284"/>
      <c r="AT92" s="284"/>
      <c r="AU92" s="285"/>
      <c r="AV92" s="282">
        <f>IF(S77&gt;1,'②利用者負担額表情報入力シート'!O8,"")</f>
      </c>
      <c r="AW92" s="283"/>
      <c r="AX92" s="284"/>
      <c r="AY92" s="284"/>
      <c r="AZ92" s="284"/>
      <c r="BA92" s="284"/>
      <c r="BB92" s="284"/>
      <c r="BC92" s="284"/>
      <c r="BD92" s="284"/>
      <c r="BE92" s="284"/>
      <c r="BF92" s="284"/>
      <c r="BG92" s="285"/>
      <c r="BH92" s="282">
        <f>IF(S77&gt;1,'②利用者負担額表情報入力シート'!P8,"")</f>
      </c>
      <c r="BI92" s="283"/>
      <c r="BJ92" s="284"/>
      <c r="BK92" s="284"/>
      <c r="BL92" s="284"/>
      <c r="BM92" s="284"/>
      <c r="BN92" s="284"/>
      <c r="BO92" s="284"/>
      <c r="BP92" s="284"/>
      <c r="BQ92" s="284"/>
      <c r="BR92" s="284"/>
      <c r="BS92" s="285"/>
      <c r="BT92" s="62"/>
      <c r="BU92" s="63"/>
    </row>
    <row r="93" spans="2:73" ht="16.5" customHeight="1" hidden="1" thickBot="1">
      <c r="B93" s="61"/>
      <c r="C93" s="259"/>
      <c r="D93" s="289" t="s">
        <v>56</v>
      </c>
      <c r="E93" s="291" t="s">
        <v>59</v>
      </c>
      <c r="F93" s="292"/>
      <c r="G93" s="292"/>
      <c r="H93" s="292"/>
      <c r="I93" s="292"/>
      <c r="J93" s="292"/>
      <c r="K93" s="292"/>
      <c r="L93" s="282">
        <f>IF(S77="３",IF(K75-BH49&gt;=L91,L91,K75-BH49),"")</f>
      </c>
      <c r="M93" s="283"/>
      <c r="N93" s="284"/>
      <c r="O93" s="284"/>
      <c r="P93" s="284"/>
      <c r="Q93" s="284"/>
      <c r="R93" s="284"/>
      <c r="S93" s="284"/>
      <c r="T93" s="284"/>
      <c r="U93" s="284"/>
      <c r="V93" s="284"/>
      <c r="W93" s="285"/>
      <c r="X93" s="282">
        <f>IF(S77="３",IF(K75-L91-BH49&gt;=X91,X91,IF(K75-L91-BH49&gt;0,K75-L91-BH49,0)),"")</f>
      </c>
      <c r="Y93" s="283"/>
      <c r="Z93" s="284"/>
      <c r="AA93" s="284"/>
      <c r="AB93" s="284"/>
      <c r="AC93" s="284"/>
      <c r="AD93" s="284"/>
      <c r="AE93" s="284"/>
      <c r="AF93" s="284"/>
      <c r="AG93" s="284"/>
      <c r="AH93" s="284"/>
      <c r="AI93" s="285"/>
      <c r="AJ93" s="282">
        <f>IF(S77="３",IF(K75-L91-X91-BH49&gt;=AJ91,AJ91,IF(K75-L91-X91-BH49&gt;0,K75-L91-X91-BH49,0)),"")</f>
      </c>
      <c r="AK93" s="283"/>
      <c r="AL93" s="284"/>
      <c r="AM93" s="284"/>
      <c r="AN93" s="284"/>
      <c r="AO93" s="284"/>
      <c r="AP93" s="284"/>
      <c r="AQ93" s="284"/>
      <c r="AR93" s="284"/>
      <c r="AS93" s="284"/>
      <c r="AT93" s="284"/>
      <c r="AU93" s="285"/>
      <c r="AV93" s="282">
        <f>IF(S77="３",IF(K75-L91-X91-AJ91-BH49&gt;=AV91,AV91,IF(K75-L91-X91-AJ91-BH49&gt;0,K75-L91-X91-AJ91-BH49,0)),"")</f>
      </c>
      <c r="AW93" s="283"/>
      <c r="AX93" s="284"/>
      <c r="AY93" s="284"/>
      <c r="AZ93" s="284"/>
      <c r="BA93" s="284"/>
      <c r="BB93" s="284"/>
      <c r="BC93" s="284"/>
      <c r="BD93" s="284"/>
      <c r="BE93" s="284"/>
      <c r="BF93" s="284"/>
      <c r="BG93" s="285"/>
      <c r="BH93" s="282">
        <f>IF(S77="３",IF(K75-L91-X91-AJ91-AV91-BH49&gt;=BH91,BH91,IF(K75-L91-X91-AJ91-AV91-BH49&gt;0,K75-L91-X91-AJ91-AV91-BH49,0)),"")</f>
      </c>
      <c r="BI93" s="283"/>
      <c r="BJ93" s="284"/>
      <c r="BK93" s="284"/>
      <c r="BL93" s="284"/>
      <c r="BM93" s="284"/>
      <c r="BN93" s="284"/>
      <c r="BO93" s="284"/>
      <c r="BP93" s="284"/>
      <c r="BQ93" s="284"/>
      <c r="BR93" s="284"/>
      <c r="BS93" s="285"/>
      <c r="BU93" s="63"/>
    </row>
    <row r="94" spans="2:73" ht="16.5" customHeight="1" hidden="1" thickBot="1">
      <c r="B94" s="61"/>
      <c r="C94" s="259"/>
      <c r="D94" s="289"/>
      <c r="E94" s="293" t="s">
        <v>60</v>
      </c>
      <c r="F94" s="294"/>
      <c r="G94" s="294"/>
      <c r="H94" s="294"/>
      <c r="I94" s="294"/>
      <c r="J94" s="294"/>
      <c r="K94" s="294"/>
      <c r="L94" s="282">
        <f>IF(S77="３",'②利用者負担額表情報入力シート'!L8,"")</f>
      </c>
      <c r="M94" s="283"/>
      <c r="N94" s="284"/>
      <c r="O94" s="284"/>
      <c r="P94" s="284"/>
      <c r="Q94" s="284"/>
      <c r="R94" s="284"/>
      <c r="S94" s="284"/>
      <c r="T94" s="284"/>
      <c r="U94" s="284"/>
      <c r="V94" s="284"/>
      <c r="W94" s="285"/>
      <c r="X94" s="282">
        <f>IF(S77="３",'②利用者負担額表情報入力シート'!M8,"")</f>
      </c>
      <c r="Y94" s="283"/>
      <c r="Z94" s="284"/>
      <c r="AA94" s="284"/>
      <c r="AB94" s="284"/>
      <c r="AC94" s="284"/>
      <c r="AD94" s="284"/>
      <c r="AE94" s="284"/>
      <c r="AF94" s="284"/>
      <c r="AG94" s="284"/>
      <c r="AH94" s="284"/>
      <c r="AI94" s="285"/>
      <c r="AJ94" s="282">
        <f>IF(S77="３",'②利用者負担額表情報入力シート'!N8,"")</f>
      </c>
      <c r="AK94" s="283"/>
      <c r="AL94" s="284"/>
      <c r="AM94" s="284"/>
      <c r="AN94" s="284"/>
      <c r="AO94" s="284"/>
      <c r="AP94" s="284"/>
      <c r="AQ94" s="284"/>
      <c r="AR94" s="284"/>
      <c r="AS94" s="284"/>
      <c r="AT94" s="284"/>
      <c r="AU94" s="285"/>
      <c r="AV94" s="282">
        <f>IF(S77="３",'②利用者負担額表情報入力シート'!O8,"")</f>
      </c>
      <c r="AW94" s="283"/>
      <c r="AX94" s="284"/>
      <c r="AY94" s="284"/>
      <c r="AZ94" s="284"/>
      <c r="BA94" s="284"/>
      <c r="BB94" s="284"/>
      <c r="BC94" s="284"/>
      <c r="BD94" s="284"/>
      <c r="BE94" s="284"/>
      <c r="BF94" s="284"/>
      <c r="BG94" s="285"/>
      <c r="BH94" s="282">
        <f>IF(S77="３",'②利用者負担額表情報入力シート'!P8,"")</f>
      </c>
      <c r="BI94" s="283"/>
      <c r="BJ94" s="284"/>
      <c r="BK94" s="284"/>
      <c r="BL94" s="284"/>
      <c r="BM94" s="284"/>
      <c r="BN94" s="284"/>
      <c r="BO94" s="284"/>
      <c r="BP94" s="284"/>
      <c r="BQ94" s="284"/>
      <c r="BR94" s="284"/>
      <c r="BS94" s="285"/>
      <c r="BT94" s="62"/>
      <c r="BU94" s="63"/>
    </row>
    <row r="95" spans="2:73" ht="16.5" customHeight="1" hidden="1" thickBot="1">
      <c r="B95" s="61"/>
      <c r="C95" s="260"/>
      <c r="D95" s="290"/>
      <c r="E95" s="295" t="s">
        <v>61</v>
      </c>
      <c r="F95" s="296"/>
      <c r="G95" s="296"/>
      <c r="H95" s="296"/>
      <c r="I95" s="296"/>
      <c r="J95" s="296"/>
      <c r="K95" s="296"/>
      <c r="L95" s="282">
        <f>IF(S77="３",L90-L93-L94,"")</f>
      </c>
      <c r="M95" s="283"/>
      <c r="N95" s="284"/>
      <c r="O95" s="284"/>
      <c r="P95" s="284"/>
      <c r="Q95" s="284"/>
      <c r="R95" s="284"/>
      <c r="S95" s="284"/>
      <c r="T95" s="284"/>
      <c r="U95" s="284"/>
      <c r="V95" s="284"/>
      <c r="W95" s="285"/>
      <c r="X95" s="282">
        <f>IF(S77="３",X90-X93-X94,"")</f>
      </c>
      <c r="Y95" s="283"/>
      <c r="Z95" s="284"/>
      <c r="AA95" s="284"/>
      <c r="AB95" s="284"/>
      <c r="AC95" s="284"/>
      <c r="AD95" s="284"/>
      <c r="AE95" s="284"/>
      <c r="AF95" s="284"/>
      <c r="AG95" s="284"/>
      <c r="AH95" s="284"/>
      <c r="AI95" s="285"/>
      <c r="AJ95" s="282">
        <f>IF(S77="３",AJ90-AJ93-AJ94,"")</f>
      </c>
      <c r="AK95" s="283"/>
      <c r="AL95" s="284"/>
      <c r="AM95" s="284"/>
      <c r="AN95" s="284"/>
      <c r="AO95" s="284"/>
      <c r="AP95" s="284"/>
      <c r="AQ95" s="284"/>
      <c r="AR95" s="284"/>
      <c r="AS95" s="284"/>
      <c r="AT95" s="284"/>
      <c r="AU95" s="285"/>
      <c r="AV95" s="282">
        <f>IF(S77="３",AV90-AV93-AV94,"")</f>
      </c>
      <c r="AW95" s="283"/>
      <c r="AX95" s="284"/>
      <c r="AY95" s="284"/>
      <c r="AZ95" s="284"/>
      <c r="BA95" s="284"/>
      <c r="BB95" s="284"/>
      <c r="BC95" s="284"/>
      <c r="BD95" s="284"/>
      <c r="BE95" s="284"/>
      <c r="BF95" s="284"/>
      <c r="BG95" s="285"/>
      <c r="BH95" s="282">
        <f>IF(S77="３",BH90-BH93-BH94,"")</f>
      </c>
      <c r="BI95" s="283"/>
      <c r="BJ95" s="284"/>
      <c r="BK95" s="284"/>
      <c r="BL95" s="284"/>
      <c r="BM95" s="284"/>
      <c r="BN95" s="284"/>
      <c r="BO95" s="284"/>
      <c r="BP95" s="284"/>
      <c r="BQ95" s="284"/>
      <c r="BR95" s="284"/>
      <c r="BS95" s="285"/>
      <c r="BT95" s="62"/>
      <c r="BU95" s="63"/>
    </row>
    <row r="96" spans="2:73" ht="16.5" customHeight="1" hidden="1" thickBot="1">
      <c r="B96" s="61"/>
      <c r="C96" s="62"/>
      <c r="D96" s="62"/>
      <c r="E96" s="62"/>
      <c r="F96" s="62"/>
      <c r="G96" s="62"/>
      <c r="H96" s="86"/>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3"/>
    </row>
    <row r="97" spans="2:73" ht="16.5" customHeight="1" hidden="1">
      <c r="B97" s="61"/>
      <c r="C97" s="258" t="s">
        <v>57</v>
      </c>
      <c r="D97" s="167" t="s">
        <v>55</v>
      </c>
      <c r="E97" s="167"/>
      <c r="F97" s="167"/>
      <c r="G97" s="167"/>
      <c r="H97" s="167"/>
      <c r="I97" s="167"/>
      <c r="J97" s="167"/>
      <c r="K97" s="167"/>
      <c r="L97" s="261">
        <f>'②利用者負担額表情報入力シート'!Q2</f>
        <v>15</v>
      </c>
      <c r="M97" s="262"/>
      <c r="N97" s="262"/>
      <c r="O97" s="262"/>
      <c r="P97" s="262"/>
      <c r="Q97" s="262"/>
      <c r="R97" s="262"/>
      <c r="S97" s="262"/>
      <c r="T97" s="262"/>
      <c r="U97" s="262"/>
      <c r="V97" s="262"/>
      <c r="W97" s="263"/>
      <c r="X97" s="261">
        <f>'②利用者負担額表情報入力シート'!R2</f>
        <v>16</v>
      </c>
      <c r="Y97" s="262"/>
      <c r="Z97" s="262"/>
      <c r="AA97" s="262"/>
      <c r="AB97" s="262"/>
      <c r="AC97" s="262"/>
      <c r="AD97" s="262"/>
      <c r="AE97" s="262"/>
      <c r="AF97" s="262"/>
      <c r="AG97" s="262"/>
      <c r="AH97" s="262"/>
      <c r="AI97" s="263"/>
      <c r="AJ97" s="261">
        <f>'②利用者負担額表情報入力シート'!S2</f>
        <v>17</v>
      </c>
      <c r="AK97" s="262"/>
      <c r="AL97" s="262"/>
      <c r="AM97" s="262"/>
      <c r="AN97" s="262"/>
      <c r="AO97" s="262"/>
      <c r="AP97" s="262"/>
      <c r="AQ97" s="262"/>
      <c r="AR97" s="262"/>
      <c r="AS97" s="262"/>
      <c r="AT97" s="262"/>
      <c r="AU97" s="263"/>
      <c r="AV97" s="261">
        <f>'②利用者負担額表情報入力シート'!T2</f>
        <v>18</v>
      </c>
      <c r="AW97" s="262"/>
      <c r="AX97" s="262"/>
      <c r="AY97" s="262"/>
      <c r="AZ97" s="262"/>
      <c r="BA97" s="262"/>
      <c r="BB97" s="262"/>
      <c r="BC97" s="262"/>
      <c r="BD97" s="262"/>
      <c r="BE97" s="262"/>
      <c r="BF97" s="262"/>
      <c r="BG97" s="263"/>
      <c r="BH97" s="235" t="s">
        <v>62</v>
      </c>
      <c r="BI97" s="297"/>
      <c r="BJ97" s="297"/>
      <c r="BK97" s="297"/>
      <c r="BL97" s="297"/>
      <c r="BM97" s="297"/>
      <c r="BN97" s="297"/>
      <c r="BO97" s="297"/>
      <c r="BP97" s="297"/>
      <c r="BQ97" s="297"/>
      <c r="BR97" s="297"/>
      <c r="BS97" s="298"/>
      <c r="BT97" s="62"/>
      <c r="BU97" s="63"/>
    </row>
    <row r="98" spans="2:73" ht="16.5" customHeight="1" hidden="1">
      <c r="B98" s="61"/>
      <c r="C98" s="259"/>
      <c r="D98" s="264" t="s">
        <v>68</v>
      </c>
      <c r="E98" s="264"/>
      <c r="F98" s="264"/>
      <c r="G98" s="264"/>
      <c r="H98" s="264"/>
      <c r="I98" s="264"/>
      <c r="J98" s="264"/>
      <c r="K98" s="264"/>
      <c r="L98" s="265">
        <f>'②利用者負担額表情報入力シート'!Q3</f>
        <v>0</v>
      </c>
      <c r="M98" s="266"/>
      <c r="N98" s="266"/>
      <c r="O98" s="266"/>
      <c r="P98" s="266"/>
      <c r="Q98" s="266"/>
      <c r="R98" s="266"/>
      <c r="S98" s="266"/>
      <c r="T98" s="266"/>
      <c r="U98" s="266"/>
      <c r="V98" s="266"/>
      <c r="W98" s="267"/>
      <c r="X98" s="265">
        <f>'②利用者負担額表情報入力シート'!R3</f>
        <v>0</v>
      </c>
      <c r="Y98" s="266"/>
      <c r="Z98" s="266"/>
      <c r="AA98" s="266"/>
      <c r="AB98" s="266"/>
      <c r="AC98" s="266"/>
      <c r="AD98" s="266"/>
      <c r="AE98" s="266"/>
      <c r="AF98" s="266"/>
      <c r="AG98" s="266"/>
      <c r="AH98" s="266"/>
      <c r="AI98" s="267"/>
      <c r="AJ98" s="265">
        <f>'②利用者負担額表情報入力シート'!S3</f>
        <v>0</v>
      </c>
      <c r="AK98" s="266"/>
      <c r="AL98" s="266"/>
      <c r="AM98" s="266"/>
      <c r="AN98" s="266"/>
      <c r="AO98" s="266"/>
      <c r="AP98" s="266"/>
      <c r="AQ98" s="266"/>
      <c r="AR98" s="266"/>
      <c r="AS98" s="266"/>
      <c r="AT98" s="266"/>
      <c r="AU98" s="267"/>
      <c r="AV98" s="265">
        <f>'②利用者負担額表情報入力シート'!T3</f>
        <v>0</v>
      </c>
      <c r="AW98" s="266"/>
      <c r="AX98" s="266"/>
      <c r="AY98" s="266"/>
      <c r="AZ98" s="266"/>
      <c r="BA98" s="266"/>
      <c r="BB98" s="266"/>
      <c r="BC98" s="266"/>
      <c r="BD98" s="266"/>
      <c r="BE98" s="266"/>
      <c r="BF98" s="266"/>
      <c r="BG98" s="267"/>
      <c r="BH98" s="276"/>
      <c r="BI98" s="277"/>
      <c r="BJ98" s="277"/>
      <c r="BK98" s="277"/>
      <c r="BL98" s="277"/>
      <c r="BM98" s="277"/>
      <c r="BN98" s="277"/>
      <c r="BO98" s="277"/>
      <c r="BP98" s="277"/>
      <c r="BQ98" s="277"/>
      <c r="BR98" s="277"/>
      <c r="BS98" s="278"/>
      <c r="BT98" s="62"/>
      <c r="BU98" s="63"/>
    </row>
    <row r="99" spans="2:73" ht="16.5" customHeight="1" hidden="1">
      <c r="B99" s="61"/>
      <c r="C99" s="259"/>
      <c r="D99" s="264" t="s">
        <v>9</v>
      </c>
      <c r="E99" s="264"/>
      <c r="F99" s="264"/>
      <c r="G99" s="264"/>
      <c r="H99" s="264"/>
      <c r="I99" s="264"/>
      <c r="J99" s="264"/>
      <c r="K99" s="264"/>
      <c r="L99" s="265">
        <f>'②利用者負担額表情報入力シート'!Q5</f>
        <v>0</v>
      </c>
      <c r="M99" s="266"/>
      <c r="N99" s="266"/>
      <c r="O99" s="266"/>
      <c r="P99" s="266"/>
      <c r="Q99" s="266"/>
      <c r="R99" s="266"/>
      <c r="S99" s="266"/>
      <c r="T99" s="266"/>
      <c r="U99" s="266"/>
      <c r="V99" s="266"/>
      <c r="W99" s="267"/>
      <c r="X99" s="265">
        <f>'②利用者負担額表情報入力シート'!R5</f>
        <v>0</v>
      </c>
      <c r="Y99" s="266"/>
      <c r="Z99" s="266"/>
      <c r="AA99" s="266"/>
      <c r="AB99" s="266"/>
      <c r="AC99" s="266"/>
      <c r="AD99" s="266"/>
      <c r="AE99" s="266"/>
      <c r="AF99" s="266"/>
      <c r="AG99" s="266"/>
      <c r="AH99" s="266"/>
      <c r="AI99" s="267"/>
      <c r="AJ99" s="265">
        <f>'②利用者負担額表情報入力シート'!S5</f>
        <v>0</v>
      </c>
      <c r="AK99" s="266"/>
      <c r="AL99" s="266"/>
      <c r="AM99" s="266"/>
      <c r="AN99" s="266"/>
      <c r="AO99" s="266"/>
      <c r="AP99" s="266"/>
      <c r="AQ99" s="266"/>
      <c r="AR99" s="266"/>
      <c r="AS99" s="266"/>
      <c r="AT99" s="266"/>
      <c r="AU99" s="267"/>
      <c r="AV99" s="265">
        <f>'②利用者負担額表情報入力シート'!T5</f>
        <v>0</v>
      </c>
      <c r="AW99" s="266"/>
      <c r="AX99" s="266"/>
      <c r="AY99" s="266"/>
      <c r="AZ99" s="266"/>
      <c r="BA99" s="266"/>
      <c r="BB99" s="266"/>
      <c r="BC99" s="266"/>
      <c r="BD99" s="266"/>
      <c r="BE99" s="266"/>
      <c r="BF99" s="266"/>
      <c r="BG99" s="267"/>
      <c r="BH99" s="276"/>
      <c r="BI99" s="299"/>
      <c r="BJ99" s="299"/>
      <c r="BK99" s="299"/>
      <c r="BL99" s="299"/>
      <c r="BM99" s="299"/>
      <c r="BN99" s="299"/>
      <c r="BO99" s="299"/>
      <c r="BP99" s="299"/>
      <c r="BQ99" s="299"/>
      <c r="BR99" s="299"/>
      <c r="BS99" s="278"/>
      <c r="BT99" s="62"/>
      <c r="BU99" s="63"/>
    </row>
    <row r="100" spans="2:73" ht="16.5" customHeight="1" hidden="1">
      <c r="B100" s="61"/>
      <c r="C100" s="259"/>
      <c r="D100" s="182" t="s">
        <v>58</v>
      </c>
      <c r="E100" s="183"/>
      <c r="F100" s="183"/>
      <c r="G100" s="183"/>
      <c r="H100" s="183"/>
      <c r="I100" s="183"/>
      <c r="J100" s="183"/>
      <c r="K100" s="268"/>
      <c r="L100" s="273">
        <f>'②利用者負担額表情報入力シート'!Q4</f>
        <v>0</v>
      </c>
      <c r="M100" s="274"/>
      <c r="N100" s="274"/>
      <c r="O100" s="274"/>
      <c r="P100" s="274"/>
      <c r="Q100" s="274"/>
      <c r="R100" s="274"/>
      <c r="S100" s="274"/>
      <c r="T100" s="274"/>
      <c r="U100" s="274"/>
      <c r="V100" s="274"/>
      <c r="W100" s="275"/>
      <c r="X100" s="273">
        <f>'②利用者負担額表情報入力シート'!Q4</f>
        <v>0</v>
      </c>
      <c r="Y100" s="274"/>
      <c r="Z100" s="274"/>
      <c r="AA100" s="274"/>
      <c r="AB100" s="274"/>
      <c r="AC100" s="274"/>
      <c r="AD100" s="274"/>
      <c r="AE100" s="274"/>
      <c r="AF100" s="274"/>
      <c r="AG100" s="274"/>
      <c r="AH100" s="274"/>
      <c r="AI100" s="275"/>
      <c r="AJ100" s="273">
        <f>'②利用者負担額表情報入力シート'!R4</f>
        <v>0</v>
      </c>
      <c r="AK100" s="274"/>
      <c r="AL100" s="274"/>
      <c r="AM100" s="274"/>
      <c r="AN100" s="274"/>
      <c r="AO100" s="274"/>
      <c r="AP100" s="274"/>
      <c r="AQ100" s="274"/>
      <c r="AR100" s="274"/>
      <c r="AS100" s="274"/>
      <c r="AT100" s="274"/>
      <c r="AU100" s="275"/>
      <c r="AV100" s="273">
        <f>'②利用者負担額表情報入力シート'!S4</f>
        <v>0</v>
      </c>
      <c r="AW100" s="274"/>
      <c r="AX100" s="274"/>
      <c r="AY100" s="274"/>
      <c r="AZ100" s="274"/>
      <c r="BA100" s="274"/>
      <c r="BB100" s="274"/>
      <c r="BC100" s="274"/>
      <c r="BD100" s="274"/>
      <c r="BE100" s="274"/>
      <c r="BF100" s="274"/>
      <c r="BG100" s="275"/>
      <c r="BH100" s="276"/>
      <c r="BI100" s="299"/>
      <c r="BJ100" s="299"/>
      <c r="BK100" s="299"/>
      <c r="BL100" s="299"/>
      <c r="BM100" s="299"/>
      <c r="BN100" s="299"/>
      <c r="BO100" s="299"/>
      <c r="BP100" s="299"/>
      <c r="BQ100" s="299"/>
      <c r="BR100" s="299"/>
      <c r="BS100" s="278"/>
      <c r="BT100" s="62"/>
      <c r="BU100" s="63"/>
    </row>
    <row r="101" spans="2:73" ht="16.5" customHeight="1" hidden="1">
      <c r="B101" s="61"/>
      <c r="C101" s="259"/>
      <c r="D101" s="269"/>
      <c r="E101" s="270"/>
      <c r="F101" s="270"/>
      <c r="G101" s="270"/>
      <c r="H101" s="270"/>
      <c r="I101" s="270"/>
      <c r="J101" s="270"/>
      <c r="K101" s="271"/>
      <c r="L101" s="276"/>
      <c r="M101" s="277"/>
      <c r="N101" s="277"/>
      <c r="O101" s="277"/>
      <c r="P101" s="277"/>
      <c r="Q101" s="277"/>
      <c r="R101" s="277"/>
      <c r="S101" s="277"/>
      <c r="T101" s="277"/>
      <c r="U101" s="277"/>
      <c r="V101" s="277"/>
      <c r="W101" s="278"/>
      <c r="X101" s="276"/>
      <c r="Y101" s="277"/>
      <c r="Z101" s="277"/>
      <c r="AA101" s="277"/>
      <c r="AB101" s="277"/>
      <c r="AC101" s="277"/>
      <c r="AD101" s="277"/>
      <c r="AE101" s="277"/>
      <c r="AF101" s="277"/>
      <c r="AG101" s="277"/>
      <c r="AH101" s="277"/>
      <c r="AI101" s="278"/>
      <c r="AJ101" s="276"/>
      <c r="AK101" s="277"/>
      <c r="AL101" s="277"/>
      <c r="AM101" s="277"/>
      <c r="AN101" s="277"/>
      <c r="AO101" s="277"/>
      <c r="AP101" s="277"/>
      <c r="AQ101" s="277"/>
      <c r="AR101" s="277"/>
      <c r="AS101" s="277"/>
      <c r="AT101" s="277"/>
      <c r="AU101" s="278"/>
      <c r="AV101" s="276"/>
      <c r="AW101" s="277"/>
      <c r="AX101" s="277"/>
      <c r="AY101" s="277"/>
      <c r="AZ101" s="277"/>
      <c r="BA101" s="277"/>
      <c r="BB101" s="277"/>
      <c r="BC101" s="277"/>
      <c r="BD101" s="277"/>
      <c r="BE101" s="277"/>
      <c r="BF101" s="277"/>
      <c r="BG101" s="278"/>
      <c r="BH101" s="276"/>
      <c r="BI101" s="299"/>
      <c r="BJ101" s="299"/>
      <c r="BK101" s="299"/>
      <c r="BL101" s="299"/>
      <c r="BM101" s="299"/>
      <c r="BN101" s="299"/>
      <c r="BO101" s="299"/>
      <c r="BP101" s="299"/>
      <c r="BQ101" s="299"/>
      <c r="BR101" s="299"/>
      <c r="BS101" s="278"/>
      <c r="BT101" s="62"/>
      <c r="BU101" s="63"/>
    </row>
    <row r="102" spans="2:73" ht="16.5" customHeight="1" hidden="1" thickBot="1">
      <c r="B102" s="61"/>
      <c r="C102" s="259"/>
      <c r="D102" s="185"/>
      <c r="E102" s="186"/>
      <c r="F102" s="186"/>
      <c r="G102" s="186"/>
      <c r="H102" s="186"/>
      <c r="I102" s="186"/>
      <c r="J102" s="186"/>
      <c r="K102" s="272"/>
      <c r="L102" s="279"/>
      <c r="M102" s="280"/>
      <c r="N102" s="280"/>
      <c r="O102" s="280"/>
      <c r="P102" s="280"/>
      <c r="Q102" s="280"/>
      <c r="R102" s="280"/>
      <c r="S102" s="280"/>
      <c r="T102" s="280"/>
      <c r="U102" s="280"/>
      <c r="V102" s="280"/>
      <c r="W102" s="281"/>
      <c r="X102" s="279"/>
      <c r="Y102" s="280"/>
      <c r="Z102" s="280"/>
      <c r="AA102" s="280"/>
      <c r="AB102" s="280"/>
      <c r="AC102" s="280"/>
      <c r="AD102" s="280"/>
      <c r="AE102" s="280"/>
      <c r="AF102" s="280"/>
      <c r="AG102" s="280"/>
      <c r="AH102" s="280"/>
      <c r="AI102" s="281"/>
      <c r="AJ102" s="279"/>
      <c r="AK102" s="280"/>
      <c r="AL102" s="280"/>
      <c r="AM102" s="280"/>
      <c r="AN102" s="280"/>
      <c r="AO102" s="280"/>
      <c r="AP102" s="280"/>
      <c r="AQ102" s="280"/>
      <c r="AR102" s="280"/>
      <c r="AS102" s="280"/>
      <c r="AT102" s="280"/>
      <c r="AU102" s="281"/>
      <c r="AV102" s="279"/>
      <c r="AW102" s="280"/>
      <c r="AX102" s="280"/>
      <c r="AY102" s="280"/>
      <c r="AZ102" s="280"/>
      <c r="BA102" s="280"/>
      <c r="BB102" s="280"/>
      <c r="BC102" s="280"/>
      <c r="BD102" s="280"/>
      <c r="BE102" s="280"/>
      <c r="BF102" s="280"/>
      <c r="BG102" s="281"/>
      <c r="BH102" s="279"/>
      <c r="BI102" s="280"/>
      <c r="BJ102" s="280"/>
      <c r="BK102" s="280"/>
      <c r="BL102" s="280"/>
      <c r="BM102" s="280"/>
      <c r="BN102" s="280"/>
      <c r="BO102" s="280"/>
      <c r="BP102" s="280"/>
      <c r="BQ102" s="280"/>
      <c r="BR102" s="280"/>
      <c r="BS102" s="281"/>
      <c r="BT102" s="62"/>
      <c r="BU102" s="63"/>
    </row>
    <row r="103" spans="2:73" ht="16.5" customHeight="1" hidden="1" thickBot="1">
      <c r="B103" s="61"/>
      <c r="C103" s="259"/>
      <c r="D103" s="264" t="s">
        <v>63</v>
      </c>
      <c r="E103" s="264"/>
      <c r="F103" s="264"/>
      <c r="G103" s="264"/>
      <c r="H103" s="264"/>
      <c r="I103" s="264"/>
      <c r="J103" s="264"/>
      <c r="K103" s="264"/>
      <c r="L103" s="282">
        <f>IF(S77&gt;1,'②利用者負担額表情報入力シート'!Q6,"")</f>
      </c>
      <c r="M103" s="283"/>
      <c r="N103" s="284"/>
      <c r="O103" s="284"/>
      <c r="P103" s="284"/>
      <c r="Q103" s="284"/>
      <c r="R103" s="284"/>
      <c r="S103" s="284"/>
      <c r="T103" s="284"/>
      <c r="U103" s="284"/>
      <c r="V103" s="284"/>
      <c r="W103" s="285"/>
      <c r="X103" s="282">
        <f>IF(S77&gt;1,'②利用者負担額表情報入力シート'!R6,"")</f>
      </c>
      <c r="Y103" s="283"/>
      <c r="Z103" s="284"/>
      <c r="AA103" s="284"/>
      <c r="AB103" s="284"/>
      <c r="AC103" s="284"/>
      <c r="AD103" s="284"/>
      <c r="AE103" s="284"/>
      <c r="AF103" s="284"/>
      <c r="AG103" s="284"/>
      <c r="AH103" s="284"/>
      <c r="AI103" s="285"/>
      <c r="AJ103" s="282">
        <f>IF(S77&gt;1,'②利用者負担額表情報入力シート'!S6,"")</f>
      </c>
      <c r="AK103" s="283"/>
      <c r="AL103" s="284"/>
      <c r="AM103" s="284"/>
      <c r="AN103" s="284"/>
      <c r="AO103" s="284"/>
      <c r="AP103" s="284"/>
      <c r="AQ103" s="284"/>
      <c r="AR103" s="284"/>
      <c r="AS103" s="284"/>
      <c r="AT103" s="284"/>
      <c r="AU103" s="285"/>
      <c r="AV103" s="282">
        <f>IF(S77&gt;1,'②利用者負担額表情報入力シート'!T6,"")</f>
      </c>
      <c r="AW103" s="283"/>
      <c r="AX103" s="284"/>
      <c r="AY103" s="284"/>
      <c r="AZ103" s="284"/>
      <c r="BA103" s="284"/>
      <c r="BB103" s="284"/>
      <c r="BC103" s="284"/>
      <c r="BD103" s="284"/>
      <c r="BE103" s="284"/>
      <c r="BF103" s="284"/>
      <c r="BG103" s="285"/>
      <c r="BH103" s="282">
        <f>IF(SUM(L90,X90,AJ90,AV90,BH90,L103,X103,AJ103,AV103)=0,0,SUM(L90,X90,AJ90,AV90,BH90,L103,X103,AJ103,AV103,BH46))</f>
        <v>0</v>
      </c>
      <c r="BI103" s="283"/>
      <c r="BJ103" s="284"/>
      <c r="BK103" s="284"/>
      <c r="BL103" s="284"/>
      <c r="BM103" s="284"/>
      <c r="BN103" s="284"/>
      <c r="BO103" s="284"/>
      <c r="BP103" s="284"/>
      <c r="BQ103" s="284"/>
      <c r="BR103" s="284"/>
      <c r="BS103" s="285"/>
      <c r="BT103" s="62"/>
      <c r="BU103" s="63"/>
    </row>
    <row r="104" spans="2:73" ht="16.5" customHeight="1" hidden="1" thickBot="1">
      <c r="B104" s="61"/>
      <c r="C104" s="259"/>
      <c r="D104" s="264" t="s">
        <v>59</v>
      </c>
      <c r="E104" s="264"/>
      <c r="F104" s="264"/>
      <c r="G104" s="264"/>
      <c r="H104" s="264"/>
      <c r="I104" s="264"/>
      <c r="J104" s="264"/>
      <c r="K104" s="264"/>
      <c r="L104" s="282" t="b">
        <f>IF(S77&gt;1,'②利用者負担額表情報入力シート'!Q7)</f>
        <v>0</v>
      </c>
      <c r="M104" s="283"/>
      <c r="N104" s="284"/>
      <c r="O104" s="284"/>
      <c r="P104" s="284"/>
      <c r="Q104" s="284"/>
      <c r="R104" s="284"/>
      <c r="S104" s="284"/>
      <c r="T104" s="284"/>
      <c r="U104" s="284"/>
      <c r="V104" s="284"/>
      <c r="W104" s="285"/>
      <c r="X104" s="282">
        <f>IF(S77&gt;1,'②利用者負担額表情報入力シート'!R7,"")</f>
      </c>
      <c r="Y104" s="283"/>
      <c r="Z104" s="284"/>
      <c r="AA104" s="284"/>
      <c r="AB104" s="284"/>
      <c r="AC104" s="284"/>
      <c r="AD104" s="284"/>
      <c r="AE104" s="284"/>
      <c r="AF104" s="284"/>
      <c r="AG104" s="284"/>
      <c r="AH104" s="284"/>
      <c r="AI104" s="285"/>
      <c r="AJ104" s="282">
        <f>IF(S77&gt;1,'②利用者負担額表情報入力シート'!S7,"")</f>
      </c>
      <c r="AK104" s="283"/>
      <c r="AL104" s="284"/>
      <c r="AM104" s="284"/>
      <c r="AN104" s="284"/>
      <c r="AO104" s="284"/>
      <c r="AP104" s="284"/>
      <c r="AQ104" s="284"/>
      <c r="AR104" s="284"/>
      <c r="AS104" s="284"/>
      <c r="AT104" s="284"/>
      <c r="AU104" s="285"/>
      <c r="AV104" s="282">
        <f>IF(S77&gt;1,'②利用者負担額表情報入力シート'!T7,"")</f>
      </c>
      <c r="AW104" s="283"/>
      <c r="AX104" s="284"/>
      <c r="AY104" s="284"/>
      <c r="AZ104" s="284"/>
      <c r="BA104" s="284"/>
      <c r="BB104" s="284"/>
      <c r="BC104" s="284"/>
      <c r="BD104" s="284"/>
      <c r="BE104" s="284"/>
      <c r="BF104" s="284"/>
      <c r="BG104" s="285"/>
      <c r="BH104" s="282">
        <f>IF(SUM(L91,X91,AJ91,AV91,BH91,L104,X104,AJ104,AV104)=0,0,SUM(L91,X91,AJ91,AV91,BH91,L104,X104,AJ104,AV104,BH47))</f>
        <v>0</v>
      </c>
      <c r="BI104" s="283"/>
      <c r="BJ104" s="284"/>
      <c r="BK104" s="284"/>
      <c r="BL104" s="284"/>
      <c r="BM104" s="284"/>
      <c r="BN104" s="284"/>
      <c r="BO104" s="284"/>
      <c r="BP104" s="284"/>
      <c r="BQ104" s="284"/>
      <c r="BR104" s="284"/>
      <c r="BS104" s="285"/>
      <c r="BT104" s="62"/>
      <c r="BU104" s="63"/>
    </row>
    <row r="105" spans="2:73" ht="16.5" customHeight="1" hidden="1" thickBot="1">
      <c r="B105" s="61"/>
      <c r="C105" s="259"/>
      <c r="D105" s="286" t="s">
        <v>60</v>
      </c>
      <c r="E105" s="287"/>
      <c r="F105" s="287"/>
      <c r="G105" s="287"/>
      <c r="H105" s="287"/>
      <c r="I105" s="287"/>
      <c r="J105" s="287"/>
      <c r="K105" s="288"/>
      <c r="L105" s="282">
        <f>IF(S77&gt;1,'②利用者負担額表情報入力シート'!Q8,"")</f>
      </c>
      <c r="M105" s="283"/>
      <c r="N105" s="284"/>
      <c r="O105" s="284"/>
      <c r="P105" s="284"/>
      <c r="Q105" s="284"/>
      <c r="R105" s="284"/>
      <c r="S105" s="284"/>
      <c r="T105" s="284"/>
      <c r="U105" s="284"/>
      <c r="V105" s="284"/>
      <c r="W105" s="285"/>
      <c r="X105" s="282">
        <f>IF(S77&gt;1,'②利用者負担額表情報入力シート'!R8,"")</f>
      </c>
      <c r="Y105" s="283"/>
      <c r="Z105" s="284"/>
      <c r="AA105" s="284"/>
      <c r="AB105" s="284"/>
      <c r="AC105" s="284"/>
      <c r="AD105" s="284"/>
      <c r="AE105" s="284"/>
      <c r="AF105" s="284"/>
      <c r="AG105" s="284"/>
      <c r="AH105" s="284"/>
      <c r="AI105" s="285"/>
      <c r="AJ105" s="282">
        <f>IF(S77&gt;1,'②利用者負担額表情報入力シート'!S8,"")</f>
      </c>
      <c r="AK105" s="283"/>
      <c r="AL105" s="284"/>
      <c r="AM105" s="284"/>
      <c r="AN105" s="284"/>
      <c r="AO105" s="284"/>
      <c r="AP105" s="284"/>
      <c r="AQ105" s="284"/>
      <c r="AR105" s="284"/>
      <c r="AS105" s="284"/>
      <c r="AT105" s="284"/>
      <c r="AU105" s="285"/>
      <c r="AV105" s="282">
        <f>IF(S77&gt;1,'②利用者負担額表情報入力シート'!T8,"")</f>
      </c>
      <c r="AW105" s="283"/>
      <c r="AX105" s="284"/>
      <c r="AY105" s="284"/>
      <c r="AZ105" s="284"/>
      <c r="BA105" s="284"/>
      <c r="BB105" s="284"/>
      <c r="BC105" s="284"/>
      <c r="BD105" s="284"/>
      <c r="BE105" s="284"/>
      <c r="BF105" s="284"/>
      <c r="BG105" s="285"/>
      <c r="BH105" s="300">
        <f>IF(SUM(BH48,L92,X92,AJ92,AV92,BH92,L105,X105,AJ105,AV105)=0,0,SUM(L92,X92,AJ92,AV92,BH92,L105,X105,AJ105,AV105,BH48))</f>
        <v>0</v>
      </c>
      <c r="BI105" s="301"/>
      <c r="BJ105" s="302"/>
      <c r="BK105" s="302"/>
      <c r="BL105" s="302"/>
      <c r="BM105" s="302"/>
      <c r="BN105" s="302"/>
      <c r="BO105" s="302"/>
      <c r="BP105" s="302"/>
      <c r="BQ105" s="302"/>
      <c r="BR105" s="302"/>
      <c r="BS105" s="303"/>
      <c r="BT105" s="62"/>
      <c r="BU105" s="63"/>
    </row>
    <row r="106" spans="2:73" ht="16.5" customHeight="1" hidden="1" thickBot="1">
      <c r="B106" s="61"/>
      <c r="C106" s="259"/>
      <c r="D106" s="289" t="s">
        <v>56</v>
      </c>
      <c r="E106" s="291" t="s">
        <v>59</v>
      </c>
      <c r="F106" s="292"/>
      <c r="G106" s="292"/>
      <c r="H106" s="292"/>
      <c r="I106" s="292"/>
      <c r="J106" s="292"/>
      <c r="K106" s="292"/>
      <c r="L106" s="282">
        <f>IF(S77="３",IF(K75-L91-X91-AJ91-AV91-BH91-BH49&gt;=L104,L104,IF(K75-L91-X91-AJ91-AV91-BH91-BH49&gt;0,K75-L91-X91-AJ91-AV91-BH91-BH49,0)),"")</f>
      </c>
      <c r="M106" s="283"/>
      <c r="N106" s="284"/>
      <c r="O106" s="284"/>
      <c r="P106" s="284"/>
      <c r="Q106" s="284"/>
      <c r="R106" s="284"/>
      <c r="S106" s="284"/>
      <c r="T106" s="284"/>
      <c r="U106" s="284"/>
      <c r="V106" s="284"/>
      <c r="W106" s="285"/>
      <c r="X106" s="282">
        <f>IF(S77="３",IF(K75-L91-X91-AJ91-AV91-BH91-L104-BH49&gt;=X104,X104,IF(K75-L91-X91-AJ91-AV91-BH91-L104-BH49&gt;0,K75-L91-X91-AJ91-AV91-BH91-L104-BH49,0)),"")</f>
      </c>
      <c r="Y106" s="283"/>
      <c r="Z106" s="284"/>
      <c r="AA106" s="284"/>
      <c r="AB106" s="284"/>
      <c r="AC106" s="284"/>
      <c r="AD106" s="284"/>
      <c r="AE106" s="284"/>
      <c r="AF106" s="284"/>
      <c r="AG106" s="284"/>
      <c r="AH106" s="284"/>
      <c r="AI106" s="285"/>
      <c r="AJ106" s="282">
        <f>IF(S77="３",IF(K75-L91-X91-AJ91-AV91-BH91-L104-X104-BH49&gt;=AJ104,AJ104,IF(K75-L91-X91-AJ91-AV91-BH91-L104-X104-BH49&gt;0,K75-L91-X91-AJ91-AV91-BH91-L104-X104-BH49,0)),"")</f>
      </c>
      <c r="AK106" s="283"/>
      <c r="AL106" s="284"/>
      <c r="AM106" s="284"/>
      <c r="AN106" s="284"/>
      <c r="AO106" s="284"/>
      <c r="AP106" s="284"/>
      <c r="AQ106" s="284"/>
      <c r="AR106" s="284"/>
      <c r="AS106" s="284"/>
      <c r="AT106" s="284"/>
      <c r="AU106" s="285"/>
      <c r="AV106" s="282">
        <f>IF(S77="３",IF(K75-L91-X91-AJ91-AV91-BH91-L104-X104-AJ104-BH49&gt;=AV104,AV104,IF(K75-L91-X91-AJ91-AV91-BH91-L104-X104-AJ104-BH49&gt;0,K75-L91-X91-AJ91-AV91-BH91-L104-X104-AJ104-BH49,0)),"")</f>
      </c>
      <c r="AW106" s="283"/>
      <c r="AX106" s="284"/>
      <c r="AY106" s="284"/>
      <c r="AZ106" s="284"/>
      <c r="BA106" s="284"/>
      <c r="BB106" s="284"/>
      <c r="BC106" s="284"/>
      <c r="BD106" s="284"/>
      <c r="BE106" s="284"/>
      <c r="BF106" s="284"/>
      <c r="BG106" s="285"/>
      <c r="BH106" s="300" t="e">
        <f>IF(SUM(BH49,L93,X93,AJ93,AV93,BH93,L106:BG106)=0," ",SUM(L93,X93,AJ93,AV93,BH93,L106:BG106,BH49))</f>
        <v>#VALUE!</v>
      </c>
      <c r="BI106" s="301"/>
      <c r="BJ106" s="302"/>
      <c r="BK106" s="302"/>
      <c r="BL106" s="302"/>
      <c r="BM106" s="302"/>
      <c r="BN106" s="302"/>
      <c r="BO106" s="302"/>
      <c r="BP106" s="302"/>
      <c r="BQ106" s="302"/>
      <c r="BR106" s="302"/>
      <c r="BS106" s="303"/>
      <c r="BT106" s="62"/>
      <c r="BU106" s="63"/>
    </row>
    <row r="107" spans="2:73" ht="16.5" customHeight="1" hidden="1" thickBot="1">
      <c r="B107" s="61"/>
      <c r="C107" s="259"/>
      <c r="D107" s="289"/>
      <c r="E107" s="293" t="s">
        <v>60</v>
      </c>
      <c r="F107" s="294"/>
      <c r="G107" s="294"/>
      <c r="H107" s="294"/>
      <c r="I107" s="294"/>
      <c r="J107" s="294"/>
      <c r="K107" s="294"/>
      <c r="L107" s="282">
        <f>IF(S77="３",'②利用者負担額表情報入力シート'!Q8,"")</f>
      </c>
      <c r="M107" s="283"/>
      <c r="N107" s="284"/>
      <c r="O107" s="284"/>
      <c r="P107" s="284"/>
      <c r="Q107" s="284"/>
      <c r="R107" s="284"/>
      <c r="S107" s="284"/>
      <c r="T107" s="284"/>
      <c r="U107" s="284"/>
      <c r="V107" s="284"/>
      <c r="W107" s="285"/>
      <c r="X107" s="282">
        <f>IF(S77="３",'②利用者負担額表情報入力シート'!R8,"")</f>
      </c>
      <c r="Y107" s="283"/>
      <c r="Z107" s="283"/>
      <c r="AA107" s="283"/>
      <c r="AB107" s="283"/>
      <c r="AC107" s="283"/>
      <c r="AD107" s="283"/>
      <c r="AE107" s="283"/>
      <c r="AF107" s="283"/>
      <c r="AG107" s="283"/>
      <c r="AH107" s="283"/>
      <c r="AI107" s="304"/>
      <c r="AJ107" s="282">
        <f>IF(S77="３",'②利用者負担額表情報入力シート'!S8,"")</f>
      </c>
      <c r="AK107" s="283"/>
      <c r="AL107" s="284"/>
      <c r="AM107" s="284"/>
      <c r="AN107" s="284"/>
      <c r="AO107" s="284"/>
      <c r="AP107" s="284"/>
      <c r="AQ107" s="284"/>
      <c r="AR107" s="284"/>
      <c r="AS107" s="284"/>
      <c r="AT107" s="284"/>
      <c r="AU107" s="285"/>
      <c r="AV107" s="282">
        <f>IF(S77="３",'②利用者負担額表情報入力シート'!T8,"")</f>
      </c>
      <c r="AW107" s="283"/>
      <c r="AX107" s="284"/>
      <c r="AY107" s="284"/>
      <c r="AZ107" s="284"/>
      <c r="BA107" s="284"/>
      <c r="BB107" s="284"/>
      <c r="BC107" s="284"/>
      <c r="BD107" s="284"/>
      <c r="BE107" s="284"/>
      <c r="BF107" s="284"/>
      <c r="BG107" s="285"/>
      <c r="BH107" s="300">
        <f>IF(SUM(BH50,L94,X94,AJ94,AV94,BH94,L107:BG107)=0,0,SUM(L94,X94,AJ94,AV94,BH94,L107:BG107,BH50))</f>
        <v>0</v>
      </c>
      <c r="BI107" s="301"/>
      <c r="BJ107" s="302"/>
      <c r="BK107" s="302"/>
      <c r="BL107" s="302"/>
      <c r="BM107" s="302"/>
      <c r="BN107" s="302"/>
      <c r="BO107" s="302"/>
      <c r="BP107" s="302"/>
      <c r="BQ107" s="302"/>
      <c r="BR107" s="302"/>
      <c r="BS107" s="303"/>
      <c r="BT107" s="62"/>
      <c r="BU107" s="63"/>
    </row>
    <row r="108" spans="2:73" ht="16.5" customHeight="1" hidden="1" thickBot="1">
      <c r="B108" s="61"/>
      <c r="C108" s="260"/>
      <c r="D108" s="290"/>
      <c r="E108" s="295" t="s">
        <v>61</v>
      </c>
      <c r="F108" s="296"/>
      <c r="G108" s="296"/>
      <c r="H108" s="296"/>
      <c r="I108" s="296"/>
      <c r="J108" s="296"/>
      <c r="K108" s="296"/>
      <c r="L108" s="282">
        <f>IF(S77="３",L103-L106-L107,"")</f>
      </c>
      <c r="M108" s="283"/>
      <c r="N108" s="284"/>
      <c r="O108" s="284"/>
      <c r="P108" s="284"/>
      <c r="Q108" s="284"/>
      <c r="R108" s="284"/>
      <c r="S108" s="284"/>
      <c r="T108" s="284"/>
      <c r="U108" s="284"/>
      <c r="V108" s="284"/>
      <c r="W108" s="285"/>
      <c r="X108" s="282">
        <f>IF(S77="３",X103-X106-X107,"")</f>
      </c>
      <c r="Y108" s="283"/>
      <c r="Z108" s="284"/>
      <c r="AA108" s="284"/>
      <c r="AB108" s="284"/>
      <c r="AC108" s="284"/>
      <c r="AD108" s="284"/>
      <c r="AE108" s="284"/>
      <c r="AF108" s="284"/>
      <c r="AG108" s="284"/>
      <c r="AH108" s="284"/>
      <c r="AI108" s="285"/>
      <c r="AJ108" s="282">
        <f>IF(S77="３",AJ103-AJ106-AJ107,"")</f>
      </c>
      <c r="AK108" s="283"/>
      <c r="AL108" s="284"/>
      <c r="AM108" s="284"/>
      <c r="AN108" s="284"/>
      <c r="AO108" s="284"/>
      <c r="AP108" s="284"/>
      <c r="AQ108" s="284"/>
      <c r="AR108" s="284"/>
      <c r="AS108" s="284"/>
      <c r="AT108" s="284"/>
      <c r="AU108" s="285"/>
      <c r="AV108" s="282">
        <f>IF(S77="３",AV103-AV106-AV107,"")</f>
      </c>
      <c r="AW108" s="283"/>
      <c r="AX108" s="284"/>
      <c r="AY108" s="284"/>
      <c r="AZ108" s="284"/>
      <c r="BA108" s="284"/>
      <c r="BB108" s="284"/>
      <c r="BC108" s="284"/>
      <c r="BD108" s="284"/>
      <c r="BE108" s="284"/>
      <c r="BF108" s="284"/>
      <c r="BG108" s="285"/>
      <c r="BH108" s="282" t="e">
        <f>IF(SUM(BH51,L95,X95,AJ95,AV95,BH95,L108:BG108)=0," ",SUM(L95,X95,AJ95,AV95,BH95,L108:BG108,BH51))</f>
        <v>#VALUE!</v>
      </c>
      <c r="BI108" s="283"/>
      <c r="BJ108" s="284"/>
      <c r="BK108" s="284"/>
      <c r="BL108" s="284"/>
      <c r="BM108" s="284"/>
      <c r="BN108" s="284"/>
      <c r="BO108" s="284"/>
      <c r="BP108" s="284"/>
      <c r="BQ108" s="284"/>
      <c r="BR108" s="284"/>
      <c r="BS108" s="285"/>
      <c r="BT108" s="62"/>
      <c r="BU108" s="63"/>
    </row>
    <row r="109" spans="2:73" ht="13.5" hidden="1">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4" t="s">
        <v>1</v>
      </c>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2"/>
      <c r="BC109" s="62"/>
      <c r="BD109" s="62"/>
      <c r="BE109" s="62"/>
      <c r="BF109" s="62"/>
      <c r="BG109" s="62"/>
      <c r="BH109" s="62"/>
      <c r="BI109" s="62"/>
      <c r="BJ109" s="62"/>
      <c r="BK109" s="62"/>
      <c r="BL109" s="62"/>
      <c r="BM109" s="62"/>
      <c r="BN109" s="62"/>
      <c r="BO109" s="62"/>
      <c r="BP109" s="62"/>
      <c r="BQ109" s="62"/>
      <c r="BR109" s="62"/>
      <c r="BS109" s="62"/>
      <c r="BT109" s="62"/>
      <c r="BU109" s="63"/>
    </row>
    <row r="110" spans="2:73" ht="13.5" hidden="1">
      <c r="B110" s="61"/>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2"/>
      <c r="BC110" s="62"/>
      <c r="BD110" s="62"/>
      <c r="BE110" s="62"/>
      <c r="BF110" s="62"/>
      <c r="BG110" s="62"/>
      <c r="BH110" s="62"/>
      <c r="BI110" s="62"/>
      <c r="BJ110" s="62"/>
      <c r="BK110" s="62"/>
      <c r="BL110" s="62"/>
      <c r="BM110" s="62"/>
      <c r="BN110" s="62"/>
      <c r="BO110" s="62"/>
      <c r="BP110" s="62"/>
      <c r="BQ110" s="62"/>
      <c r="BR110" s="62"/>
      <c r="BS110" s="62"/>
      <c r="BT110" s="62"/>
      <c r="BU110" s="63"/>
    </row>
    <row r="111" spans="2:73" ht="13.5" hidden="1">
      <c r="B111" s="61"/>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4"/>
      <c r="AC111" s="64"/>
      <c r="AD111" s="64" t="s">
        <v>64</v>
      </c>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2"/>
      <c r="BC111" s="62"/>
      <c r="BD111" s="62"/>
      <c r="BE111" s="62"/>
      <c r="BF111" s="62"/>
      <c r="BG111" s="62"/>
      <c r="BH111" s="62"/>
      <c r="BI111" s="62"/>
      <c r="BJ111" s="62"/>
      <c r="BK111" s="62"/>
      <c r="BL111" s="62"/>
      <c r="BM111" s="62"/>
      <c r="BN111" s="62"/>
      <c r="BO111" s="62"/>
      <c r="BP111" s="62"/>
      <c r="BQ111" s="62"/>
      <c r="BR111" s="62"/>
      <c r="BS111" s="62"/>
      <c r="BT111" s="62"/>
      <c r="BU111" s="63"/>
    </row>
    <row r="112" spans="2:73" ht="13.5" hidden="1">
      <c r="B112" s="61"/>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4" t="s">
        <v>65</v>
      </c>
      <c r="AR112" s="62"/>
      <c r="AS112" s="62"/>
      <c r="AT112" s="62"/>
      <c r="AU112" s="62"/>
      <c r="AV112" s="62"/>
      <c r="AW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3"/>
    </row>
    <row r="113" spans="2:73" ht="13.5" hidden="1">
      <c r="B113" s="89"/>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1"/>
    </row>
    <row r="114" spans="40:41" ht="13.5" hidden="1">
      <c r="AN114" s="62"/>
      <c r="AO114" s="62"/>
    </row>
  </sheetData>
  <sheetProtection sheet="1" objects="1" scenarios="1"/>
  <mergeCells count="314">
    <mergeCell ref="AQ15:BK16"/>
    <mergeCell ref="AC16:AP16"/>
    <mergeCell ref="AJ38:AU38"/>
    <mergeCell ref="BH37:BS37"/>
    <mergeCell ref="AC13:AP13"/>
    <mergeCell ref="AC14:AP14"/>
    <mergeCell ref="AC15:AP15"/>
    <mergeCell ref="BH30:BS32"/>
    <mergeCell ref="BH34:BS34"/>
    <mergeCell ref="AF7:AO7"/>
    <mergeCell ref="AJ41:AU41"/>
    <mergeCell ref="AV41:BG41"/>
    <mergeCell ref="AP8:BS9"/>
    <mergeCell ref="AP10:BS11"/>
    <mergeCell ref="AV34:BG34"/>
    <mergeCell ref="AJ34:AU34"/>
    <mergeCell ref="BH38:BS38"/>
    <mergeCell ref="AV38:BG38"/>
    <mergeCell ref="AQ13:BK14"/>
    <mergeCell ref="I13:AB14"/>
    <mergeCell ref="C15:H15"/>
    <mergeCell ref="I15:AB16"/>
    <mergeCell ref="C16:H16"/>
    <mergeCell ref="C14:H14"/>
    <mergeCell ref="AD7:AE11"/>
    <mergeCell ref="E38:K38"/>
    <mergeCell ref="D36:D38"/>
    <mergeCell ref="AV29:BG29"/>
    <mergeCell ref="AF8:AO11"/>
    <mergeCell ref="C20:R20"/>
    <mergeCell ref="S20:V20"/>
    <mergeCell ref="C8:H9"/>
    <mergeCell ref="C10:H10"/>
    <mergeCell ref="K18:T18"/>
    <mergeCell ref="C18:J18"/>
    <mergeCell ref="D28:K28"/>
    <mergeCell ref="L28:W28"/>
    <mergeCell ref="D29:K29"/>
    <mergeCell ref="D30:K32"/>
    <mergeCell ref="L30:W32"/>
    <mergeCell ref="AP7:BS7"/>
    <mergeCell ref="I10:AB11"/>
    <mergeCell ref="C7:H7"/>
    <mergeCell ref="C11:H11"/>
    <mergeCell ref="C13:H13"/>
    <mergeCell ref="BH29:BS29"/>
    <mergeCell ref="E37:K37"/>
    <mergeCell ref="AV33:BG33"/>
    <mergeCell ref="BH33:BS33"/>
    <mergeCell ref="AJ29:AU29"/>
    <mergeCell ref="X30:AI32"/>
    <mergeCell ref="AJ33:AU33"/>
    <mergeCell ref="AJ30:AU32"/>
    <mergeCell ref="AV30:BG32"/>
    <mergeCell ref="BH27:BS27"/>
    <mergeCell ref="X29:AI29"/>
    <mergeCell ref="L29:W29"/>
    <mergeCell ref="X28:AI28"/>
    <mergeCell ref="AJ28:AU28"/>
    <mergeCell ref="AV28:BG28"/>
    <mergeCell ref="BH28:BS28"/>
    <mergeCell ref="X27:AI27"/>
    <mergeCell ref="AJ27:AU27"/>
    <mergeCell ref="AV27:BG27"/>
    <mergeCell ref="X35:AI35"/>
    <mergeCell ref="BH36:BS36"/>
    <mergeCell ref="AV36:BG36"/>
    <mergeCell ref="AJ36:AU36"/>
    <mergeCell ref="BH35:BS35"/>
    <mergeCell ref="AV35:BG35"/>
    <mergeCell ref="AJ35:AU35"/>
    <mergeCell ref="X36:AI36"/>
    <mergeCell ref="C40:C51"/>
    <mergeCell ref="D40:K40"/>
    <mergeCell ref="L40:W40"/>
    <mergeCell ref="D49:D51"/>
    <mergeCell ref="E49:K49"/>
    <mergeCell ref="D48:K48"/>
    <mergeCell ref="D47:K47"/>
    <mergeCell ref="L42:W42"/>
    <mergeCell ref="D46:K46"/>
    <mergeCell ref="L46:W46"/>
    <mergeCell ref="D43:K45"/>
    <mergeCell ref="L43:W45"/>
    <mergeCell ref="X43:AI45"/>
    <mergeCell ref="D41:K41"/>
    <mergeCell ref="L41:W41"/>
    <mergeCell ref="X41:AI41"/>
    <mergeCell ref="D42:K42"/>
    <mergeCell ref="C27:C38"/>
    <mergeCell ref="D27:K27"/>
    <mergeCell ref="L33:W33"/>
    <mergeCell ref="D33:K33"/>
    <mergeCell ref="D34:K34"/>
    <mergeCell ref="D35:K35"/>
    <mergeCell ref="L35:W35"/>
    <mergeCell ref="E36:K36"/>
    <mergeCell ref="L34:W34"/>
    <mergeCell ref="L27:W27"/>
    <mergeCell ref="BH40:BS45"/>
    <mergeCell ref="BH46:BS46"/>
    <mergeCell ref="AV43:BG45"/>
    <mergeCell ref="AV40:BG40"/>
    <mergeCell ref="AV42:BG42"/>
    <mergeCell ref="AV37:BG37"/>
    <mergeCell ref="X33:AI33"/>
    <mergeCell ref="X34:AI34"/>
    <mergeCell ref="E51:K51"/>
    <mergeCell ref="E50:K50"/>
    <mergeCell ref="AV49:BG49"/>
    <mergeCell ref="AJ49:AU49"/>
    <mergeCell ref="X49:AI49"/>
    <mergeCell ref="L49:W49"/>
    <mergeCell ref="L51:W51"/>
    <mergeCell ref="AV46:BG46"/>
    <mergeCell ref="AJ51:AU51"/>
    <mergeCell ref="AV51:BG51"/>
    <mergeCell ref="BH49:BS49"/>
    <mergeCell ref="BH50:BS50"/>
    <mergeCell ref="BH51:BS51"/>
    <mergeCell ref="BH47:BS47"/>
    <mergeCell ref="X37:AI37"/>
    <mergeCell ref="X38:AI38"/>
    <mergeCell ref="AJ46:AU46"/>
    <mergeCell ref="X46:AI46"/>
    <mergeCell ref="AJ43:AU45"/>
    <mergeCell ref="X42:AI42"/>
    <mergeCell ref="AJ42:AU42"/>
    <mergeCell ref="AJ40:AU40"/>
    <mergeCell ref="X40:AI40"/>
    <mergeCell ref="AJ37:AU37"/>
    <mergeCell ref="BH48:BS48"/>
    <mergeCell ref="L36:W36"/>
    <mergeCell ref="L37:W37"/>
    <mergeCell ref="L38:W38"/>
    <mergeCell ref="L47:W47"/>
    <mergeCell ref="X47:AI47"/>
    <mergeCell ref="AJ47:AU47"/>
    <mergeCell ref="AV47:BG47"/>
    <mergeCell ref="L48:W48"/>
    <mergeCell ref="X48:AI48"/>
    <mergeCell ref="L107:W107"/>
    <mergeCell ref="X107:AI107"/>
    <mergeCell ref="AJ107:AU107"/>
    <mergeCell ref="AJ48:AU48"/>
    <mergeCell ref="AV48:BG48"/>
    <mergeCell ref="L50:W50"/>
    <mergeCell ref="X50:AI50"/>
    <mergeCell ref="AJ50:AU50"/>
    <mergeCell ref="AV50:BG50"/>
    <mergeCell ref="X51:AI51"/>
    <mergeCell ref="AJ106:AU106"/>
    <mergeCell ref="AV106:BG106"/>
    <mergeCell ref="BH106:BS106"/>
    <mergeCell ref="BH107:BS107"/>
    <mergeCell ref="E108:K108"/>
    <mergeCell ref="L108:W108"/>
    <mergeCell ref="X108:AI108"/>
    <mergeCell ref="AJ108:AU108"/>
    <mergeCell ref="AV108:BG108"/>
    <mergeCell ref="BH108:BS108"/>
    <mergeCell ref="E107:K107"/>
    <mergeCell ref="D105:K105"/>
    <mergeCell ref="L105:W105"/>
    <mergeCell ref="X105:AI105"/>
    <mergeCell ref="AV107:BG107"/>
    <mergeCell ref="AV105:BG105"/>
    <mergeCell ref="D106:D108"/>
    <mergeCell ref="E106:K106"/>
    <mergeCell ref="L106:W106"/>
    <mergeCell ref="X106:AI106"/>
    <mergeCell ref="AJ105:AU105"/>
    <mergeCell ref="BH103:BS103"/>
    <mergeCell ref="D104:K104"/>
    <mergeCell ref="L104:W104"/>
    <mergeCell ref="X104:AI104"/>
    <mergeCell ref="AJ104:AU104"/>
    <mergeCell ref="AV104:BG104"/>
    <mergeCell ref="BH104:BS104"/>
    <mergeCell ref="BH105:BS105"/>
    <mergeCell ref="AV100:BG102"/>
    <mergeCell ref="D103:K103"/>
    <mergeCell ref="L103:W103"/>
    <mergeCell ref="X103:AI103"/>
    <mergeCell ref="AJ103:AU103"/>
    <mergeCell ref="AV103:BG103"/>
    <mergeCell ref="D100:K102"/>
    <mergeCell ref="L100:W102"/>
    <mergeCell ref="X100:AI102"/>
    <mergeCell ref="AJ100:AU102"/>
    <mergeCell ref="AV98:BG98"/>
    <mergeCell ref="D99:K99"/>
    <mergeCell ref="L99:W99"/>
    <mergeCell ref="X99:AI99"/>
    <mergeCell ref="AJ99:AU99"/>
    <mergeCell ref="AV99:BG99"/>
    <mergeCell ref="D98:K98"/>
    <mergeCell ref="L98:W98"/>
    <mergeCell ref="X98:AI98"/>
    <mergeCell ref="AJ98:AU98"/>
    <mergeCell ref="AJ95:AU95"/>
    <mergeCell ref="AV95:BG95"/>
    <mergeCell ref="BH95:BS95"/>
    <mergeCell ref="C97:C108"/>
    <mergeCell ref="D97:K97"/>
    <mergeCell ref="L97:W97"/>
    <mergeCell ref="X97:AI97"/>
    <mergeCell ref="AJ97:AU97"/>
    <mergeCell ref="AV97:BG97"/>
    <mergeCell ref="BH97:BS102"/>
    <mergeCell ref="AJ93:AU93"/>
    <mergeCell ref="AV93:BG93"/>
    <mergeCell ref="BH93:BS93"/>
    <mergeCell ref="AJ94:AU94"/>
    <mergeCell ref="AV94:BG94"/>
    <mergeCell ref="BH94:BS94"/>
    <mergeCell ref="L93:W93"/>
    <mergeCell ref="X93:AI93"/>
    <mergeCell ref="E94:K94"/>
    <mergeCell ref="L94:W94"/>
    <mergeCell ref="X94:AI94"/>
    <mergeCell ref="E95:K95"/>
    <mergeCell ref="L95:W95"/>
    <mergeCell ref="X95:AI95"/>
    <mergeCell ref="AV91:BG91"/>
    <mergeCell ref="BH91:BS91"/>
    <mergeCell ref="D92:K92"/>
    <mergeCell ref="L92:W92"/>
    <mergeCell ref="X92:AI92"/>
    <mergeCell ref="AJ92:AU92"/>
    <mergeCell ref="AV92:BG92"/>
    <mergeCell ref="BH92:BS92"/>
    <mergeCell ref="D91:K91"/>
    <mergeCell ref="L91:W91"/>
    <mergeCell ref="X91:AI91"/>
    <mergeCell ref="AJ91:AU91"/>
    <mergeCell ref="BH87:BS89"/>
    <mergeCell ref="D90:K90"/>
    <mergeCell ref="L90:W90"/>
    <mergeCell ref="X90:AI90"/>
    <mergeCell ref="AJ90:AU90"/>
    <mergeCell ref="AV90:BG90"/>
    <mergeCell ref="BH90:BS90"/>
    <mergeCell ref="L87:W89"/>
    <mergeCell ref="X87:AI89"/>
    <mergeCell ref="AJ87:AU89"/>
    <mergeCell ref="AV87:BG89"/>
    <mergeCell ref="X86:AI86"/>
    <mergeCell ref="AJ86:AU86"/>
    <mergeCell ref="AV86:BG86"/>
    <mergeCell ref="X84:AI84"/>
    <mergeCell ref="AJ84:AU84"/>
    <mergeCell ref="AV84:BG84"/>
    <mergeCell ref="BH84:BS84"/>
    <mergeCell ref="BH86:BS86"/>
    <mergeCell ref="X85:AI85"/>
    <mergeCell ref="AJ85:AU85"/>
    <mergeCell ref="AV85:BG85"/>
    <mergeCell ref="BH85:BS85"/>
    <mergeCell ref="C84:C95"/>
    <mergeCell ref="D84:K84"/>
    <mergeCell ref="L84:W84"/>
    <mergeCell ref="D85:K85"/>
    <mergeCell ref="L85:W85"/>
    <mergeCell ref="D86:K86"/>
    <mergeCell ref="L86:W86"/>
    <mergeCell ref="D87:K89"/>
    <mergeCell ref="D93:D95"/>
    <mergeCell ref="E93:K93"/>
    <mergeCell ref="C75:J75"/>
    <mergeCell ref="K75:T75"/>
    <mergeCell ref="U75:AN75"/>
    <mergeCell ref="AO75:AR75"/>
    <mergeCell ref="C77:R77"/>
    <mergeCell ref="S77:V77"/>
    <mergeCell ref="C72:H72"/>
    <mergeCell ref="I72:AB73"/>
    <mergeCell ref="AC72:AP72"/>
    <mergeCell ref="AQ72:BK73"/>
    <mergeCell ref="C73:H73"/>
    <mergeCell ref="AC73:AP73"/>
    <mergeCell ref="C70:H70"/>
    <mergeCell ref="I70:AB71"/>
    <mergeCell ref="AC70:AP70"/>
    <mergeCell ref="AQ70:BK71"/>
    <mergeCell ref="C71:H71"/>
    <mergeCell ref="AC71:AP71"/>
    <mergeCell ref="I65:AB66"/>
    <mergeCell ref="AF65:AO68"/>
    <mergeCell ref="AP65:BS66"/>
    <mergeCell ref="C67:H67"/>
    <mergeCell ref="I67:AB68"/>
    <mergeCell ref="AP67:BS68"/>
    <mergeCell ref="C68:H68"/>
    <mergeCell ref="T9:U9"/>
    <mergeCell ref="K8:S8"/>
    <mergeCell ref="I7:AB7"/>
    <mergeCell ref="AU62:BS62"/>
    <mergeCell ref="C64:H64"/>
    <mergeCell ref="I64:AB64"/>
    <mergeCell ref="AD64:AE68"/>
    <mergeCell ref="AF64:AO64"/>
    <mergeCell ref="AP64:BS64"/>
    <mergeCell ref="C65:H66"/>
    <mergeCell ref="AU5:AZ5"/>
    <mergeCell ref="BA5:BD5"/>
    <mergeCell ref="BE5:BF5"/>
    <mergeCell ref="B3:BU3"/>
    <mergeCell ref="V8:AB8"/>
    <mergeCell ref="V9:AB9"/>
    <mergeCell ref="K9:S9"/>
    <mergeCell ref="I8:J8"/>
    <mergeCell ref="I9:J9"/>
    <mergeCell ref="T8:U8"/>
  </mergeCells>
  <printOptions horizontalCentered="1"/>
  <pageMargins left="0.3937007874015748" right="0.3937007874015748" top="0.3937007874015748" bottom="0.23" header="0.38" footer="0.3"/>
  <pageSetup fitToHeight="1" fitToWidth="1" horizontalDpi="600" verticalDpi="600" orientation="portrait" paperSize="9" r:id="rId2"/>
  <ignoredErrors>
    <ignoredError sqref="BH10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BU114"/>
  <sheetViews>
    <sheetView showGridLines="0" zoomScaleSheetLayoutView="100" zoomScalePageLayoutView="0" workbookViewId="0" topLeftCell="A73">
      <selection activeCell="AU62" sqref="AU62:AZ62"/>
    </sheetView>
  </sheetViews>
  <sheetFormatPr defaultColWidth="9.00390625" defaultRowHeight="13.5"/>
  <cols>
    <col min="1" max="2" width="2.625" style="10" customWidth="1"/>
    <col min="3" max="3" width="2.25390625" style="10" customWidth="1"/>
    <col min="4" max="4" width="2.125" style="10" customWidth="1"/>
    <col min="5" max="5" width="2.875" style="10" customWidth="1"/>
    <col min="6" max="7" width="3.25390625" style="10" customWidth="1"/>
    <col min="8" max="8" width="2.625" style="10" customWidth="1"/>
    <col min="9" max="35" width="1.12109375" style="10" customWidth="1"/>
    <col min="36" max="36" width="1.625" style="10" customWidth="1"/>
    <col min="37" max="57" width="1.12109375" style="10" customWidth="1"/>
    <col min="58" max="58" width="1.75390625" style="10" customWidth="1"/>
    <col min="59" max="70" width="1.12109375" style="10" customWidth="1"/>
    <col min="71" max="72" width="1.25" style="10" customWidth="1"/>
    <col min="73" max="79" width="1.12109375" style="10" customWidth="1"/>
    <col min="80" max="16384" width="9.00390625" style="10" customWidth="1"/>
  </cols>
  <sheetData>
    <row r="1" spans="9:39" ht="13.5" hidden="1">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35</v>
      </c>
      <c r="AI1" s="10">
        <v>36</v>
      </c>
      <c r="AM1" s="10">
        <v>37</v>
      </c>
    </row>
    <row r="2" spans="2:73" ht="12" customHeight="1" hidden="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3"/>
    </row>
    <row r="3" spans="2:73" ht="23.25" customHeight="1" hidden="1">
      <c r="B3" s="14"/>
      <c r="L3" s="15"/>
      <c r="O3" s="15"/>
      <c r="P3" s="15"/>
      <c r="R3" s="15"/>
      <c r="S3" s="16" t="s">
        <v>41</v>
      </c>
      <c r="T3" s="15"/>
      <c r="U3" s="15"/>
      <c r="V3" s="15"/>
      <c r="W3" s="15"/>
      <c r="X3" s="15"/>
      <c r="Y3" s="15"/>
      <c r="Z3" s="15"/>
      <c r="AA3" s="15"/>
      <c r="AB3" s="15"/>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8"/>
    </row>
    <row r="4" spans="2:73" ht="8.25" customHeight="1" hidden="1" thickBot="1">
      <c r="B4" s="14"/>
      <c r="L4" s="15"/>
      <c r="O4" s="15"/>
      <c r="P4" s="15"/>
      <c r="R4" s="15"/>
      <c r="S4" s="16"/>
      <c r="T4" s="15"/>
      <c r="U4" s="15"/>
      <c r="V4" s="15"/>
      <c r="W4" s="15"/>
      <c r="X4" s="15"/>
      <c r="Y4" s="15"/>
      <c r="Z4" s="15"/>
      <c r="AA4" s="15"/>
      <c r="AB4" s="15"/>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row>
    <row r="5" spans="2:73" ht="18" customHeight="1" hidden="1" thickBot="1">
      <c r="B5" s="14"/>
      <c r="C5" s="17"/>
      <c r="D5" s="17"/>
      <c r="E5" s="17"/>
      <c r="F5" s="17"/>
      <c r="G5" s="17"/>
      <c r="H5" s="17"/>
      <c r="I5" s="17"/>
      <c r="J5" s="17"/>
      <c r="K5" s="17"/>
      <c r="L5" s="17"/>
      <c r="AA5" s="19"/>
      <c r="AB5" s="19"/>
      <c r="AC5" s="19"/>
      <c r="AD5" s="19"/>
      <c r="AE5" s="19"/>
      <c r="AF5" s="19"/>
      <c r="AG5" s="19"/>
      <c r="AH5" s="19"/>
      <c r="AI5" s="19"/>
      <c r="AJ5" s="19"/>
      <c r="AK5" s="19"/>
      <c r="AL5" s="19"/>
      <c r="AM5" s="17"/>
      <c r="AN5" s="17"/>
      <c r="AO5" s="17"/>
      <c r="AP5" s="17"/>
      <c r="AQ5" s="17"/>
      <c r="AR5" s="17"/>
      <c r="AS5" s="17"/>
      <c r="AT5" s="17"/>
      <c r="AU5" s="424" t="str">
        <f>'①受給者・管理事業者情報入力シート'!C23</f>
        <v>平成</v>
      </c>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84"/>
      <c r="BT5" s="17"/>
      <c r="BU5" s="18"/>
    </row>
    <row r="6" spans="2:73" ht="14.25" hidden="1" thickBot="1">
      <c r="B6" s="14"/>
      <c r="C6" s="17"/>
      <c r="D6" s="17"/>
      <c r="E6" s="17"/>
      <c r="F6" s="17"/>
      <c r="G6" s="17"/>
      <c r="H6" s="17"/>
      <c r="I6" s="17"/>
      <c r="J6" s="17"/>
      <c r="K6" s="17"/>
      <c r="L6" s="17"/>
      <c r="M6" s="17"/>
      <c r="N6" s="17"/>
      <c r="O6" s="17"/>
      <c r="P6" s="17"/>
      <c r="Q6" s="17"/>
      <c r="R6" s="17"/>
      <c r="S6" s="17"/>
      <c r="T6" s="17"/>
      <c r="AA6" s="19"/>
      <c r="AB6" s="19"/>
      <c r="AC6" s="19"/>
      <c r="AD6" s="19"/>
      <c r="AE6" s="19"/>
      <c r="AF6" s="19"/>
      <c r="AG6" s="19"/>
      <c r="AH6" s="19"/>
      <c r="AI6" s="19"/>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8"/>
    </row>
    <row r="7" spans="2:73" ht="15" customHeight="1" hidden="1">
      <c r="B7" s="14"/>
      <c r="C7" s="409" t="s">
        <v>43</v>
      </c>
      <c r="D7" s="410"/>
      <c r="E7" s="410"/>
      <c r="F7" s="410"/>
      <c r="G7" s="410"/>
      <c r="H7" s="411"/>
      <c r="I7" s="437">
        <f>'①受給者・管理事業者情報入力シート'!C2</f>
        <v>231001</v>
      </c>
      <c r="J7" s="438"/>
      <c r="K7" s="438"/>
      <c r="L7" s="438"/>
      <c r="M7" s="438"/>
      <c r="N7" s="438"/>
      <c r="O7" s="438"/>
      <c r="P7" s="438"/>
      <c r="Q7" s="438"/>
      <c r="R7" s="438"/>
      <c r="S7" s="438"/>
      <c r="T7" s="438"/>
      <c r="U7" s="438"/>
      <c r="V7" s="438"/>
      <c r="W7" s="438"/>
      <c r="X7" s="438"/>
      <c r="Y7" s="438"/>
      <c r="Z7" s="438"/>
      <c r="AA7" s="438"/>
      <c r="AB7" s="439"/>
      <c r="AC7" s="46"/>
      <c r="AD7" s="428" t="s">
        <v>50</v>
      </c>
      <c r="AE7" s="429"/>
      <c r="AF7" s="434" t="s">
        <v>42</v>
      </c>
      <c r="AG7" s="435"/>
      <c r="AH7" s="435"/>
      <c r="AI7" s="435"/>
      <c r="AJ7" s="435"/>
      <c r="AK7" s="435"/>
      <c r="AL7" s="435"/>
      <c r="AM7" s="435"/>
      <c r="AN7" s="435"/>
      <c r="AO7" s="436"/>
      <c r="AP7" s="437">
        <f>'①受給者・管理事業者情報入力シート'!C15</f>
        <v>0</v>
      </c>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9"/>
      <c r="BT7" s="17"/>
      <c r="BU7" s="18"/>
    </row>
    <row r="8" spans="2:73" ht="15" customHeight="1" hidden="1">
      <c r="B8" s="14"/>
      <c r="C8" s="412" t="s">
        <v>44</v>
      </c>
      <c r="D8" s="413"/>
      <c r="E8" s="413"/>
      <c r="F8" s="413"/>
      <c r="G8" s="413"/>
      <c r="H8" s="414"/>
      <c r="I8" s="446">
        <f>'①受給者・管理事業者情報入力シート'!C5</f>
        <v>0</v>
      </c>
      <c r="J8" s="447"/>
      <c r="K8" s="447"/>
      <c r="L8" s="447"/>
      <c r="M8" s="447"/>
      <c r="N8" s="447"/>
      <c r="O8" s="447"/>
      <c r="P8" s="447"/>
      <c r="Q8" s="447"/>
      <c r="R8" s="447"/>
      <c r="S8" s="447"/>
      <c r="T8" s="447"/>
      <c r="U8" s="447"/>
      <c r="V8" s="447"/>
      <c r="W8" s="447"/>
      <c r="X8" s="447"/>
      <c r="Y8" s="447"/>
      <c r="Z8" s="447"/>
      <c r="AA8" s="447"/>
      <c r="AB8" s="448"/>
      <c r="AC8" s="46"/>
      <c r="AD8" s="430"/>
      <c r="AE8" s="431"/>
      <c r="AF8" s="452" t="s">
        <v>67</v>
      </c>
      <c r="AG8" s="453"/>
      <c r="AH8" s="453"/>
      <c r="AI8" s="453"/>
      <c r="AJ8" s="453"/>
      <c r="AK8" s="453"/>
      <c r="AL8" s="453"/>
      <c r="AM8" s="453"/>
      <c r="AN8" s="453"/>
      <c r="AO8" s="454"/>
      <c r="AP8" s="396">
        <f>'①受給者・管理事業者情報入力シート'!C16</f>
        <v>0</v>
      </c>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8"/>
      <c r="BT8" s="17"/>
      <c r="BU8" s="18"/>
    </row>
    <row r="9" spans="2:73" ht="15" customHeight="1" hidden="1">
      <c r="B9" s="14"/>
      <c r="C9" s="415"/>
      <c r="D9" s="416"/>
      <c r="E9" s="416"/>
      <c r="F9" s="416"/>
      <c r="G9" s="416"/>
      <c r="H9" s="417"/>
      <c r="I9" s="449"/>
      <c r="J9" s="450"/>
      <c r="K9" s="450"/>
      <c r="L9" s="450"/>
      <c r="M9" s="450"/>
      <c r="N9" s="450"/>
      <c r="O9" s="450"/>
      <c r="P9" s="450"/>
      <c r="Q9" s="450"/>
      <c r="R9" s="450"/>
      <c r="S9" s="450"/>
      <c r="T9" s="450"/>
      <c r="U9" s="450"/>
      <c r="V9" s="450"/>
      <c r="W9" s="450"/>
      <c r="X9" s="450"/>
      <c r="Y9" s="450"/>
      <c r="Z9" s="450"/>
      <c r="AA9" s="450"/>
      <c r="AB9" s="451"/>
      <c r="AC9" s="47"/>
      <c r="AD9" s="430"/>
      <c r="AE9" s="431"/>
      <c r="AF9" s="455"/>
      <c r="AG9" s="456"/>
      <c r="AH9" s="456"/>
      <c r="AI9" s="456"/>
      <c r="AJ9" s="456"/>
      <c r="AK9" s="456"/>
      <c r="AL9" s="456"/>
      <c r="AM9" s="456"/>
      <c r="AN9" s="456"/>
      <c r="AO9" s="457"/>
      <c r="AP9" s="399"/>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1"/>
      <c r="BT9" s="17"/>
      <c r="BU9" s="18"/>
    </row>
    <row r="10" spans="2:73" ht="15" customHeight="1" hidden="1">
      <c r="B10" s="14"/>
      <c r="C10" s="412" t="s">
        <v>45</v>
      </c>
      <c r="D10" s="413"/>
      <c r="E10" s="413"/>
      <c r="F10" s="413"/>
      <c r="G10" s="413"/>
      <c r="H10" s="414"/>
      <c r="I10" s="396">
        <f>'①受給者・管理事業者情報入力シート'!C4</f>
        <v>0</v>
      </c>
      <c r="J10" s="397"/>
      <c r="K10" s="397"/>
      <c r="L10" s="397"/>
      <c r="M10" s="397"/>
      <c r="N10" s="397"/>
      <c r="O10" s="397"/>
      <c r="P10" s="397"/>
      <c r="Q10" s="397"/>
      <c r="R10" s="397"/>
      <c r="S10" s="397"/>
      <c r="T10" s="397"/>
      <c r="U10" s="397"/>
      <c r="V10" s="397"/>
      <c r="W10" s="397"/>
      <c r="X10" s="397"/>
      <c r="Y10" s="397"/>
      <c r="Z10" s="397"/>
      <c r="AA10" s="397"/>
      <c r="AB10" s="398"/>
      <c r="AC10" s="47"/>
      <c r="AD10" s="430"/>
      <c r="AE10" s="431"/>
      <c r="AF10" s="455"/>
      <c r="AG10" s="456"/>
      <c r="AH10" s="456"/>
      <c r="AI10" s="456"/>
      <c r="AJ10" s="456"/>
      <c r="AK10" s="456"/>
      <c r="AL10" s="456"/>
      <c r="AM10" s="456"/>
      <c r="AN10" s="456"/>
      <c r="AO10" s="457"/>
      <c r="AP10" s="396">
        <f>'①受給者・管理事業者情報入力シート'!C17</f>
        <v>0</v>
      </c>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8"/>
      <c r="BT10" s="17"/>
      <c r="BU10" s="18"/>
    </row>
    <row r="11" spans="2:73" ht="15" customHeight="1" hidden="1" thickBot="1">
      <c r="B11" s="14"/>
      <c r="C11" s="393" t="s">
        <v>46</v>
      </c>
      <c r="D11" s="394"/>
      <c r="E11" s="394"/>
      <c r="F11" s="394"/>
      <c r="G11" s="394"/>
      <c r="H11" s="427"/>
      <c r="I11" s="402"/>
      <c r="J11" s="388"/>
      <c r="K11" s="388"/>
      <c r="L11" s="388"/>
      <c r="M11" s="388"/>
      <c r="N11" s="388"/>
      <c r="O11" s="388"/>
      <c r="P11" s="388"/>
      <c r="Q11" s="388"/>
      <c r="R11" s="388"/>
      <c r="S11" s="388"/>
      <c r="T11" s="388"/>
      <c r="U11" s="388"/>
      <c r="V11" s="388"/>
      <c r="W11" s="388"/>
      <c r="X11" s="388"/>
      <c r="Y11" s="388"/>
      <c r="Z11" s="388"/>
      <c r="AA11" s="388"/>
      <c r="AB11" s="389"/>
      <c r="AC11" s="47"/>
      <c r="AD11" s="432"/>
      <c r="AE11" s="433"/>
      <c r="AF11" s="458"/>
      <c r="AG11" s="459"/>
      <c r="AH11" s="459"/>
      <c r="AI11" s="459"/>
      <c r="AJ11" s="459"/>
      <c r="AK11" s="459"/>
      <c r="AL11" s="459"/>
      <c r="AM11" s="459"/>
      <c r="AN11" s="459"/>
      <c r="AO11" s="460"/>
      <c r="AP11" s="402"/>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9"/>
      <c r="BT11" s="17"/>
      <c r="BU11" s="18"/>
    </row>
    <row r="12" spans="2:73" ht="6.75" customHeight="1" hidden="1" thickBot="1">
      <c r="B12" s="14"/>
      <c r="C12" s="17"/>
      <c r="D12" s="17"/>
      <c r="E12" s="17"/>
      <c r="F12" s="17"/>
      <c r="G12" s="17"/>
      <c r="H12" s="1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17"/>
      <c r="BU12" s="18"/>
    </row>
    <row r="13" spans="2:73" ht="15" customHeight="1" hidden="1">
      <c r="B13" s="14"/>
      <c r="C13" s="390" t="s">
        <v>47</v>
      </c>
      <c r="D13" s="391"/>
      <c r="E13" s="391"/>
      <c r="F13" s="391"/>
      <c r="G13" s="391"/>
      <c r="H13" s="392"/>
      <c r="I13" s="384">
        <f>'①受給者・管理事業者情報入力シート'!C9</f>
        <v>0</v>
      </c>
      <c r="J13" s="385"/>
      <c r="K13" s="385"/>
      <c r="L13" s="385"/>
      <c r="M13" s="385"/>
      <c r="N13" s="385"/>
      <c r="O13" s="385"/>
      <c r="P13" s="385"/>
      <c r="Q13" s="385"/>
      <c r="R13" s="385"/>
      <c r="S13" s="385"/>
      <c r="T13" s="385"/>
      <c r="U13" s="385"/>
      <c r="V13" s="385"/>
      <c r="W13" s="385"/>
      <c r="X13" s="385"/>
      <c r="Y13" s="385"/>
      <c r="Z13" s="385"/>
      <c r="AA13" s="385"/>
      <c r="AB13" s="386"/>
      <c r="AC13" s="363" t="s">
        <v>47</v>
      </c>
      <c r="AD13" s="364"/>
      <c r="AE13" s="364"/>
      <c r="AF13" s="364"/>
      <c r="AG13" s="364"/>
      <c r="AH13" s="364"/>
      <c r="AI13" s="364"/>
      <c r="AJ13" s="364"/>
      <c r="AK13" s="364"/>
      <c r="AL13" s="364"/>
      <c r="AM13" s="364"/>
      <c r="AN13" s="364"/>
      <c r="AO13" s="364"/>
      <c r="AP13" s="365"/>
      <c r="AQ13" s="378">
        <f>'①受給者・管理事業者情報入力シート'!C11</f>
        <v>0</v>
      </c>
      <c r="AR13" s="379"/>
      <c r="AS13" s="379"/>
      <c r="AT13" s="379"/>
      <c r="AU13" s="379"/>
      <c r="AV13" s="379"/>
      <c r="AW13" s="379"/>
      <c r="AX13" s="379"/>
      <c r="AY13" s="379"/>
      <c r="AZ13" s="379"/>
      <c r="BA13" s="379"/>
      <c r="BB13" s="379"/>
      <c r="BC13" s="379"/>
      <c r="BD13" s="379"/>
      <c r="BE13" s="379"/>
      <c r="BF13" s="379"/>
      <c r="BG13" s="379"/>
      <c r="BH13" s="379"/>
      <c r="BI13" s="379"/>
      <c r="BJ13" s="379"/>
      <c r="BK13" s="380"/>
      <c r="BL13" s="48"/>
      <c r="BM13" s="45"/>
      <c r="BN13" s="45"/>
      <c r="BO13" s="45"/>
      <c r="BP13" s="45"/>
      <c r="BQ13" s="45"/>
      <c r="BR13" s="45"/>
      <c r="BS13" s="45"/>
      <c r="BT13" s="17"/>
      <c r="BU13" s="18"/>
    </row>
    <row r="14" spans="2:73" ht="15" customHeight="1" hidden="1" thickBot="1">
      <c r="B14" s="14"/>
      <c r="C14" s="393" t="s">
        <v>69</v>
      </c>
      <c r="D14" s="394"/>
      <c r="E14" s="394"/>
      <c r="F14" s="394"/>
      <c r="G14" s="394"/>
      <c r="H14" s="395"/>
      <c r="I14" s="387"/>
      <c r="J14" s="388"/>
      <c r="K14" s="388"/>
      <c r="L14" s="388"/>
      <c r="M14" s="388"/>
      <c r="N14" s="388"/>
      <c r="O14" s="388"/>
      <c r="P14" s="388"/>
      <c r="Q14" s="388"/>
      <c r="R14" s="388"/>
      <c r="S14" s="388"/>
      <c r="T14" s="388"/>
      <c r="U14" s="388"/>
      <c r="V14" s="388"/>
      <c r="W14" s="388"/>
      <c r="X14" s="388"/>
      <c r="Y14" s="388"/>
      <c r="Z14" s="388"/>
      <c r="AA14" s="388"/>
      <c r="AB14" s="389"/>
      <c r="AC14" s="366" t="s">
        <v>71</v>
      </c>
      <c r="AD14" s="367"/>
      <c r="AE14" s="367"/>
      <c r="AF14" s="367"/>
      <c r="AG14" s="367"/>
      <c r="AH14" s="367"/>
      <c r="AI14" s="367"/>
      <c r="AJ14" s="367"/>
      <c r="AK14" s="367"/>
      <c r="AL14" s="367"/>
      <c r="AM14" s="367"/>
      <c r="AN14" s="367"/>
      <c r="AO14" s="367"/>
      <c r="AP14" s="368"/>
      <c r="AQ14" s="381"/>
      <c r="AR14" s="382"/>
      <c r="AS14" s="382"/>
      <c r="AT14" s="382"/>
      <c r="AU14" s="382"/>
      <c r="AV14" s="382"/>
      <c r="AW14" s="382"/>
      <c r="AX14" s="382"/>
      <c r="AY14" s="382"/>
      <c r="AZ14" s="382"/>
      <c r="BA14" s="382"/>
      <c r="BB14" s="382"/>
      <c r="BC14" s="382"/>
      <c r="BD14" s="382"/>
      <c r="BE14" s="382"/>
      <c r="BF14" s="382"/>
      <c r="BG14" s="382"/>
      <c r="BH14" s="382"/>
      <c r="BI14" s="382"/>
      <c r="BJ14" s="382"/>
      <c r="BK14" s="383"/>
      <c r="BL14" s="48"/>
      <c r="BM14" s="45"/>
      <c r="BN14" s="45"/>
      <c r="BO14" s="45"/>
      <c r="BP14" s="45"/>
      <c r="BQ14" s="45"/>
      <c r="BR14" s="45"/>
      <c r="BS14" s="45"/>
      <c r="BT14" s="17"/>
      <c r="BU14" s="18"/>
    </row>
    <row r="15" spans="2:73" ht="15" customHeight="1" hidden="1">
      <c r="B15" s="14"/>
      <c r="C15" s="390" t="s">
        <v>47</v>
      </c>
      <c r="D15" s="391"/>
      <c r="E15" s="391"/>
      <c r="F15" s="391"/>
      <c r="G15" s="391"/>
      <c r="H15" s="392"/>
      <c r="I15" s="384">
        <f>'①受給者・管理事業者情報入力シート'!C10</f>
        <v>0</v>
      </c>
      <c r="J15" s="385"/>
      <c r="K15" s="385"/>
      <c r="L15" s="385"/>
      <c r="M15" s="385"/>
      <c r="N15" s="385"/>
      <c r="O15" s="385"/>
      <c r="P15" s="385"/>
      <c r="Q15" s="385"/>
      <c r="R15" s="385"/>
      <c r="S15" s="385"/>
      <c r="T15" s="385"/>
      <c r="U15" s="385"/>
      <c r="V15" s="385"/>
      <c r="W15" s="385"/>
      <c r="X15" s="385"/>
      <c r="Y15" s="385"/>
      <c r="Z15" s="385"/>
      <c r="AA15" s="385"/>
      <c r="AB15" s="386"/>
      <c r="AC15" s="363" t="s">
        <v>47</v>
      </c>
      <c r="AD15" s="364"/>
      <c r="AE15" s="364"/>
      <c r="AF15" s="364"/>
      <c r="AG15" s="364"/>
      <c r="AH15" s="364"/>
      <c r="AI15" s="364"/>
      <c r="AJ15" s="364"/>
      <c r="AK15" s="364"/>
      <c r="AL15" s="364"/>
      <c r="AM15" s="364"/>
      <c r="AN15" s="364"/>
      <c r="AO15" s="364"/>
      <c r="AP15" s="365"/>
      <c r="AQ15" s="378">
        <f>'①受給者・管理事業者情報入力シート'!C12</f>
        <v>0</v>
      </c>
      <c r="AR15" s="379"/>
      <c r="AS15" s="379"/>
      <c r="AT15" s="379"/>
      <c r="AU15" s="379"/>
      <c r="AV15" s="379"/>
      <c r="AW15" s="379"/>
      <c r="AX15" s="379"/>
      <c r="AY15" s="379"/>
      <c r="AZ15" s="379"/>
      <c r="BA15" s="379"/>
      <c r="BB15" s="379"/>
      <c r="BC15" s="379"/>
      <c r="BD15" s="379"/>
      <c r="BE15" s="379"/>
      <c r="BF15" s="379"/>
      <c r="BG15" s="379"/>
      <c r="BH15" s="379"/>
      <c r="BI15" s="379"/>
      <c r="BJ15" s="379"/>
      <c r="BK15" s="380"/>
      <c r="BL15" s="48"/>
      <c r="BM15" s="45"/>
      <c r="BN15" s="45"/>
      <c r="BO15" s="45"/>
      <c r="BP15" s="45"/>
      <c r="BQ15" s="45"/>
      <c r="BR15" s="45"/>
      <c r="BS15" s="45"/>
      <c r="BT15" s="17"/>
      <c r="BU15" s="18"/>
    </row>
    <row r="16" spans="2:73" ht="15" customHeight="1" hidden="1" thickBot="1">
      <c r="B16" s="14"/>
      <c r="C16" s="393" t="s">
        <v>70</v>
      </c>
      <c r="D16" s="394"/>
      <c r="E16" s="394"/>
      <c r="F16" s="394"/>
      <c r="G16" s="394"/>
      <c r="H16" s="395"/>
      <c r="I16" s="387"/>
      <c r="J16" s="388"/>
      <c r="K16" s="388"/>
      <c r="L16" s="388"/>
      <c r="M16" s="388"/>
      <c r="N16" s="388"/>
      <c r="O16" s="388"/>
      <c r="P16" s="388"/>
      <c r="Q16" s="388"/>
      <c r="R16" s="388"/>
      <c r="S16" s="388"/>
      <c r="T16" s="388"/>
      <c r="U16" s="388"/>
      <c r="V16" s="388"/>
      <c r="W16" s="388"/>
      <c r="X16" s="388"/>
      <c r="Y16" s="388"/>
      <c r="Z16" s="388"/>
      <c r="AA16" s="388"/>
      <c r="AB16" s="389"/>
      <c r="AC16" s="366" t="s">
        <v>72</v>
      </c>
      <c r="AD16" s="367"/>
      <c r="AE16" s="367"/>
      <c r="AF16" s="367"/>
      <c r="AG16" s="367"/>
      <c r="AH16" s="367"/>
      <c r="AI16" s="367"/>
      <c r="AJ16" s="367"/>
      <c r="AK16" s="367"/>
      <c r="AL16" s="367"/>
      <c r="AM16" s="367"/>
      <c r="AN16" s="367"/>
      <c r="AO16" s="367"/>
      <c r="AP16" s="368"/>
      <c r="AQ16" s="381"/>
      <c r="AR16" s="382"/>
      <c r="AS16" s="382"/>
      <c r="AT16" s="382"/>
      <c r="AU16" s="382"/>
      <c r="AV16" s="382"/>
      <c r="AW16" s="382"/>
      <c r="AX16" s="382"/>
      <c r="AY16" s="382"/>
      <c r="AZ16" s="382"/>
      <c r="BA16" s="382"/>
      <c r="BB16" s="382"/>
      <c r="BC16" s="382"/>
      <c r="BD16" s="382"/>
      <c r="BE16" s="382"/>
      <c r="BF16" s="382"/>
      <c r="BG16" s="382"/>
      <c r="BH16" s="382"/>
      <c r="BI16" s="382"/>
      <c r="BJ16" s="382"/>
      <c r="BK16" s="383"/>
      <c r="BL16" s="48"/>
      <c r="BM16" s="45"/>
      <c r="BN16" s="45"/>
      <c r="BO16" s="45"/>
      <c r="BP16" s="45"/>
      <c r="BQ16" s="45"/>
      <c r="BR16" s="45"/>
      <c r="BS16" s="45"/>
      <c r="BT16" s="17"/>
      <c r="BU16" s="18"/>
    </row>
    <row r="17" spans="2:73" ht="7.5" customHeight="1" hidden="1" thickBot="1">
      <c r="B17" s="14"/>
      <c r="C17" s="34"/>
      <c r="D17" s="38"/>
      <c r="E17" s="38"/>
      <c r="F17" s="38"/>
      <c r="G17" s="38"/>
      <c r="H17" s="38"/>
      <c r="I17" s="33"/>
      <c r="J17" s="33"/>
      <c r="K17" s="36"/>
      <c r="L17" s="36"/>
      <c r="M17" s="36"/>
      <c r="N17" s="36"/>
      <c r="O17" s="36"/>
      <c r="P17" s="36"/>
      <c r="Q17" s="36"/>
      <c r="R17" s="36"/>
      <c r="S17" s="36"/>
      <c r="T17" s="36"/>
      <c r="U17" s="36"/>
      <c r="V17" s="36"/>
      <c r="W17" s="36"/>
      <c r="X17" s="36"/>
      <c r="Y17" s="36"/>
      <c r="Z17" s="36"/>
      <c r="AA17" s="36"/>
      <c r="AB17" s="36"/>
      <c r="AC17" s="17"/>
      <c r="AD17" s="17"/>
      <c r="AE17" s="17"/>
      <c r="AF17" s="37"/>
      <c r="AG17" s="37"/>
      <c r="AH17" s="37"/>
      <c r="AI17" s="37"/>
      <c r="AJ17" s="37"/>
      <c r="AK17" s="37"/>
      <c r="AL17" s="37"/>
      <c r="AM17" s="37"/>
      <c r="AN17" s="37"/>
      <c r="AO17" s="37"/>
      <c r="AP17" s="36"/>
      <c r="AQ17" s="36"/>
      <c r="AR17" s="36"/>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17"/>
      <c r="BU17" s="18"/>
    </row>
    <row r="18" spans="2:73" ht="18" customHeight="1" hidden="1" thickBot="1">
      <c r="B18" s="14"/>
      <c r="C18" s="424" t="s">
        <v>48</v>
      </c>
      <c r="D18" s="425"/>
      <c r="E18" s="425"/>
      <c r="F18" s="425"/>
      <c r="G18" s="425"/>
      <c r="H18" s="425"/>
      <c r="I18" s="425"/>
      <c r="J18" s="426"/>
      <c r="K18" s="421">
        <f>'①受給者・管理事業者情報入力シート'!C13</f>
        <v>0</v>
      </c>
      <c r="L18" s="422"/>
      <c r="M18" s="422"/>
      <c r="N18" s="422"/>
      <c r="O18" s="422"/>
      <c r="P18" s="422"/>
      <c r="Q18" s="422"/>
      <c r="R18" s="422"/>
      <c r="S18" s="422"/>
      <c r="T18" s="423"/>
      <c r="U18" s="461" t="s">
        <v>49</v>
      </c>
      <c r="V18" s="425"/>
      <c r="W18" s="425"/>
      <c r="X18" s="425"/>
      <c r="Y18" s="425"/>
      <c r="Z18" s="425"/>
      <c r="AA18" s="425"/>
      <c r="AB18" s="425"/>
      <c r="AC18" s="425"/>
      <c r="AD18" s="425"/>
      <c r="AE18" s="425"/>
      <c r="AF18" s="425"/>
      <c r="AG18" s="425"/>
      <c r="AH18" s="425"/>
      <c r="AI18" s="425"/>
      <c r="AJ18" s="425"/>
      <c r="AK18" s="425"/>
      <c r="AL18" s="425"/>
      <c r="AM18" s="425"/>
      <c r="AN18" s="426"/>
      <c r="AO18" s="418">
        <f>IF(BH48&gt;0,"２","")</f>
      </c>
      <c r="AP18" s="419"/>
      <c r="AQ18" s="419"/>
      <c r="AR18" s="420"/>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8"/>
    </row>
    <row r="19" spans="2:73" ht="6.75" customHeight="1" hidden="1" thickBot="1">
      <c r="B19" s="14"/>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21"/>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8"/>
    </row>
    <row r="20" spans="2:73" ht="19.5" customHeight="1" hidden="1" thickBot="1">
      <c r="B20" s="14"/>
      <c r="C20" s="462" t="s">
        <v>51</v>
      </c>
      <c r="D20" s="419"/>
      <c r="E20" s="419"/>
      <c r="F20" s="419"/>
      <c r="G20" s="419"/>
      <c r="H20" s="419"/>
      <c r="I20" s="419"/>
      <c r="J20" s="419"/>
      <c r="K20" s="419"/>
      <c r="L20" s="419"/>
      <c r="M20" s="419"/>
      <c r="N20" s="419"/>
      <c r="O20" s="419"/>
      <c r="P20" s="419"/>
      <c r="Q20" s="419"/>
      <c r="R20" s="420"/>
      <c r="S20" s="462">
        <f>'①受給者・管理事業者情報入力シート'!C26</f>
        <v>0</v>
      </c>
      <c r="T20" s="419"/>
      <c r="U20" s="419"/>
      <c r="V20" s="420"/>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8"/>
    </row>
    <row r="21" spans="2:73" ht="8.25" customHeight="1" hidden="1">
      <c r="B21" s="14"/>
      <c r="C21" s="22"/>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3"/>
      <c r="BS21" s="17"/>
      <c r="BT21" s="17"/>
      <c r="BU21" s="18"/>
    </row>
    <row r="22" spans="2:73" ht="13.5" hidden="1">
      <c r="B22" s="14"/>
      <c r="C22" s="24"/>
      <c r="D22" s="17"/>
      <c r="E22" s="17" t="s">
        <v>52</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25"/>
      <c r="BS22" s="17"/>
      <c r="BT22" s="17"/>
      <c r="BU22" s="18"/>
    </row>
    <row r="23" spans="2:73" ht="13.5" hidden="1">
      <c r="B23" s="14"/>
      <c r="C23" s="24"/>
      <c r="D23" s="17"/>
      <c r="E23" s="17" t="s">
        <v>53</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25"/>
      <c r="BS23" s="17"/>
      <c r="BT23" s="17"/>
      <c r="BU23" s="18"/>
    </row>
    <row r="24" spans="2:73" ht="13.5" hidden="1">
      <c r="B24" s="14"/>
      <c r="C24" s="24"/>
      <c r="D24" s="17"/>
      <c r="E24" s="17" t="s">
        <v>54</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25"/>
      <c r="BS24" s="17"/>
      <c r="BT24" s="17"/>
      <c r="BU24" s="18"/>
    </row>
    <row r="25" spans="2:73" ht="9" customHeight="1" hidden="1" thickBot="1">
      <c r="B25" s="14"/>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8"/>
      <c r="BS25" s="17"/>
      <c r="BT25" s="17"/>
      <c r="BU25" s="18"/>
    </row>
    <row r="26" spans="2:73" ht="10.5" customHeight="1" hidden="1" thickBot="1">
      <c r="B26" s="14"/>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8"/>
    </row>
    <row r="27" spans="2:73" ht="16.5" customHeight="1" hidden="1">
      <c r="B27" s="14"/>
      <c r="C27" s="480" t="s">
        <v>57</v>
      </c>
      <c r="D27" s="409" t="s">
        <v>55</v>
      </c>
      <c r="E27" s="410"/>
      <c r="F27" s="410"/>
      <c r="G27" s="410"/>
      <c r="H27" s="410"/>
      <c r="I27" s="410"/>
      <c r="J27" s="410"/>
      <c r="K27" s="483"/>
      <c r="L27" s="372">
        <f>'②利用者負担額表情報入力シート'!C2</f>
        <v>1</v>
      </c>
      <c r="M27" s="373"/>
      <c r="N27" s="373"/>
      <c r="O27" s="373"/>
      <c r="P27" s="373"/>
      <c r="Q27" s="373"/>
      <c r="R27" s="373"/>
      <c r="S27" s="373"/>
      <c r="T27" s="373"/>
      <c r="U27" s="373"/>
      <c r="V27" s="373"/>
      <c r="W27" s="374"/>
      <c r="X27" s="372">
        <f>'②利用者負担額表情報入力シート'!D2</f>
        <v>2</v>
      </c>
      <c r="Y27" s="373"/>
      <c r="Z27" s="373"/>
      <c r="AA27" s="373"/>
      <c r="AB27" s="373"/>
      <c r="AC27" s="373"/>
      <c r="AD27" s="373"/>
      <c r="AE27" s="373"/>
      <c r="AF27" s="373"/>
      <c r="AG27" s="373"/>
      <c r="AH27" s="373"/>
      <c r="AI27" s="374"/>
      <c r="AJ27" s="372">
        <f>'②利用者負担額表情報入力シート'!E2</f>
        <v>3</v>
      </c>
      <c r="AK27" s="373"/>
      <c r="AL27" s="373"/>
      <c r="AM27" s="373"/>
      <c r="AN27" s="373"/>
      <c r="AO27" s="373"/>
      <c r="AP27" s="373"/>
      <c r="AQ27" s="373"/>
      <c r="AR27" s="373"/>
      <c r="AS27" s="373"/>
      <c r="AT27" s="373"/>
      <c r="AU27" s="374"/>
      <c r="AV27" s="372">
        <f>'②利用者負担額表情報入力シート'!F2</f>
        <v>4</v>
      </c>
      <c r="AW27" s="373"/>
      <c r="AX27" s="373"/>
      <c r="AY27" s="373"/>
      <c r="AZ27" s="373"/>
      <c r="BA27" s="373"/>
      <c r="BB27" s="373"/>
      <c r="BC27" s="373"/>
      <c r="BD27" s="373"/>
      <c r="BE27" s="373"/>
      <c r="BF27" s="373"/>
      <c r="BG27" s="374"/>
      <c r="BH27" s="372">
        <f>'②利用者負担額表情報入力シート'!G2</f>
        <v>5</v>
      </c>
      <c r="BI27" s="373"/>
      <c r="BJ27" s="373"/>
      <c r="BK27" s="373"/>
      <c r="BL27" s="373"/>
      <c r="BM27" s="373"/>
      <c r="BN27" s="373"/>
      <c r="BO27" s="373"/>
      <c r="BP27" s="373"/>
      <c r="BQ27" s="373"/>
      <c r="BR27" s="373"/>
      <c r="BS27" s="374"/>
      <c r="BT27" s="17"/>
      <c r="BU27" s="18"/>
    </row>
    <row r="28" spans="2:73" ht="16.5" customHeight="1" hidden="1">
      <c r="B28" s="14"/>
      <c r="C28" s="481"/>
      <c r="D28" s="463" t="s">
        <v>68</v>
      </c>
      <c r="E28" s="464"/>
      <c r="F28" s="464"/>
      <c r="G28" s="464"/>
      <c r="H28" s="464"/>
      <c r="I28" s="464"/>
      <c r="J28" s="464"/>
      <c r="K28" s="465"/>
      <c r="L28" s="369">
        <f>'②利用者負担額表情報入力シート'!C3</f>
        <v>0</v>
      </c>
      <c r="M28" s="370"/>
      <c r="N28" s="370"/>
      <c r="O28" s="370"/>
      <c r="P28" s="370"/>
      <c r="Q28" s="370"/>
      <c r="R28" s="370"/>
      <c r="S28" s="370"/>
      <c r="T28" s="370"/>
      <c r="U28" s="370"/>
      <c r="V28" s="370"/>
      <c r="W28" s="371"/>
      <c r="X28" s="369">
        <f>'②利用者負担額表情報入力シート'!D3</f>
        <v>0</v>
      </c>
      <c r="Y28" s="370"/>
      <c r="Z28" s="370"/>
      <c r="AA28" s="370"/>
      <c r="AB28" s="370"/>
      <c r="AC28" s="370"/>
      <c r="AD28" s="370"/>
      <c r="AE28" s="370"/>
      <c r="AF28" s="370"/>
      <c r="AG28" s="370"/>
      <c r="AH28" s="370"/>
      <c r="AI28" s="371"/>
      <c r="AJ28" s="369">
        <f>'②利用者負担額表情報入力シート'!E3</f>
        <v>0</v>
      </c>
      <c r="AK28" s="370"/>
      <c r="AL28" s="370"/>
      <c r="AM28" s="370"/>
      <c r="AN28" s="370"/>
      <c r="AO28" s="370"/>
      <c r="AP28" s="370"/>
      <c r="AQ28" s="370"/>
      <c r="AR28" s="370"/>
      <c r="AS28" s="370"/>
      <c r="AT28" s="370"/>
      <c r="AU28" s="371"/>
      <c r="AV28" s="369">
        <f>'②利用者負担額表情報入力シート'!F3</f>
        <v>0</v>
      </c>
      <c r="AW28" s="370"/>
      <c r="AX28" s="370"/>
      <c r="AY28" s="370"/>
      <c r="AZ28" s="370"/>
      <c r="BA28" s="370"/>
      <c r="BB28" s="370"/>
      <c r="BC28" s="370"/>
      <c r="BD28" s="370"/>
      <c r="BE28" s="370"/>
      <c r="BF28" s="370"/>
      <c r="BG28" s="371"/>
      <c r="BH28" s="369">
        <f>'②利用者負担額表情報入力シート'!G3</f>
        <v>0</v>
      </c>
      <c r="BI28" s="370"/>
      <c r="BJ28" s="370"/>
      <c r="BK28" s="370"/>
      <c r="BL28" s="370"/>
      <c r="BM28" s="370"/>
      <c r="BN28" s="370"/>
      <c r="BO28" s="370"/>
      <c r="BP28" s="370"/>
      <c r="BQ28" s="370"/>
      <c r="BR28" s="370"/>
      <c r="BS28" s="371"/>
      <c r="BT28" s="17"/>
      <c r="BU28" s="18"/>
    </row>
    <row r="29" spans="2:73" ht="16.5" customHeight="1" hidden="1">
      <c r="B29" s="14"/>
      <c r="C29" s="481"/>
      <c r="D29" s="463" t="s">
        <v>9</v>
      </c>
      <c r="E29" s="464"/>
      <c r="F29" s="464"/>
      <c r="G29" s="464"/>
      <c r="H29" s="464"/>
      <c r="I29" s="464"/>
      <c r="J29" s="464"/>
      <c r="K29" s="465"/>
      <c r="L29" s="369">
        <f>'②利用者負担額表情報入力シート'!C5</f>
        <v>0</v>
      </c>
      <c r="M29" s="370"/>
      <c r="N29" s="370"/>
      <c r="O29" s="370"/>
      <c r="P29" s="370"/>
      <c r="Q29" s="370"/>
      <c r="R29" s="370"/>
      <c r="S29" s="370"/>
      <c r="T29" s="370"/>
      <c r="U29" s="370"/>
      <c r="V29" s="370"/>
      <c r="W29" s="371"/>
      <c r="X29" s="369">
        <f>'②利用者負担額表情報入力シート'!D5</f>
        <v>0</v>
      </c>
      <c r="Y29" s="370"/>
      <c r="Z29" s="370"/>
      <c r="AA29" s="370"/>
      <c r="AB29" s="370"/>
      <c r="AC29" s="370"/>
      <c r="AD29" s="370"/>
      <c r="AE29" s="370"/>
      <c r="AF29" s="370"/>
      <c r="AG29" s="370"/>
      <c r="AH29" s="370"/>
      <c r="AI29" s="371"/>
      <c r="AJ29" s="369">
        <f>'②利用者負担額表情報入力シート'!E5</f>
        <v>0</v>
      </c>
      <c r="AK29" s="370"/>
      <c r="AL29" s="370"/>
      <c r="AM29" s="370"/>
      <c r="AN29" s="370"/>
      <c r="AO29" s="370"/>
      <c r="AP29" s="370"/>
      <c r="AQ29" s="370"/>
      <c r="AR29" s="370"/>
      <c r="AS29" s="370"/>
      <c r="AT29" s="370"/>
      <c r="AU29" s="371"/>
      <c r="AV29" s="369">
        <f>'②利用者負担額表情報入力シート'!F5</f>
        <v>0</v>
      </c>
      <c r="AW29" s="370"/>
      <c r="AX29" s="370"/>
      <c r="AY29" s="370"/>
      <c r="AZ29" s="370"/>
      <c r="BA29" s="370"/>
      <c r="BB29" s="370"/>
      <c r="BC29" s="370"/>
      <c r="BD29" s="370"/>
      <c r="BE29" s="370"/>
      <c r="BF29" s="370"/>
      <c r="BG29" s="371"/>
      <c r="BH29" s="369">
        <f>'②利用者負担額表情報入力シート'!G5</f>
        <v>0</v>
      </c>
      <c r="BI29" s="370"/>
      <c r="BJ29" s="370"/>
      <c r="BK29" s="370"/>
      <c r="BL29" s="370"/>
      <c r="BM29" s="370"/>
      <c r="BN29" s="370"/>
      <c r="BO29" s="370"/>
      <c r="BP29" s="370"/>
      <c r="BQ29" s="370"/>
      <c r="BR29" s="370"/>
      <c r="BS29" s="371"/>
      <c r="BT29" s="17"/>
      <c r="BU29" s="18"/>
    </row>
    <row r="30" spans="2:73" ht="16.5" customHeight="1" hidden="1">
      <c r="B30" s="14"/>
      <c r="C30" s="481"/>
      <c r="D30" s="412" t="s">
        <v>58</v>
      </c>
      <c r="E30" s="413"/>
      <c r="F30" s="413"/>
      <c r="G30" s="413"/>
      <c r="H30" s="413"/>
      <c r="I30" s="413"/>
      <c r="J30" s="413"/>
      <c r="K30" s="466"/>
      <c r="L30" s="403">
        <f>'②利用者負担額表情報入力シート'!C4</f>
        <v>0</v>
      </c>
      <c r="M30" s="404"/>
      <c r="N30" s="404"/>
      <c r="O30" s="404"/>
      <c r="P30" s="404"/>
      <c r="Q30" s="404"/>
      <c r="R30" s="404"/>
      <c r="S30" s="404"/>
      <c r="T30" s="404"/>
      <c r="U30" s="404"/>
      <c r="V30" s="404"/>
      <c r="W30" s="405"/>
      <c r="X30" s="403">
        <f>'②利用者負担額表情報入力シート'!D4</f>
        <v>0</v>
      </c>
      <c r="Y30" s="404"/>
      <c r="Z30" s="404"/>
      <c r="AA30" s="404"/>
      <c r="AB30" s="404"/>
      <c r="AC30" s="404"/>
      <c r="AD30" s="404"/>
      <c r="AE30" s="404"/>
      <c r="AF30" s="404"/>
      <c r="AG30" s="404"/>
      <c r="AH30" s="404"/>
      <c r="AI30" s="405"/>
      <c r="AJ30" s="403">
        <f>'②利用者負担額表情報入力シート'!E4</f>
        <v>0</v>
      </c>
      <c r="AK30" s="404"/>
      <c r="AL30" s="404"/>
      <c r="AM30" s="404"/>
      <c r="AN30" s="404"/>
      <c r="AO30" s="404"/>
      <c r="AP30" s="404"/>
      <c r="AQ30" s="404"/>
      <c r="AR30" s="404"/>
      <c r="AS30" s="404"/>
      <c r="AT30" s="404"/>
      <c r="AU30" s="405"/>
      <c r="AV30" s="403">
        <f>'②利用者負担額表情報入力シート'!F4</f>
        <v>0</v>
      </c>
      <c r="AW30" s="404"/>
      <c r="AX30" s="404"/>
      <c r="AY30" s="404"/>
      <c r="AZ30" s="404"/>
      <c r="BA30" s="404"/>
      <c r="BB30" s="404"/>
      <c r="BC30" s="404"/>
      <c r="BD30" s="404"/>
      <c r="BE30" s="404"/>
      <c r="BF30" s="404"/>
      <c r="BG30" s="405"/>
      <c r="BH30" s="403">
        <f>'②利用者負担額表情報入力シート'!G4</f>
        <v>0</v>
      </c>
      <c r="BI30" s="404"/>
      <c r="BJ30" s="404"/>
      <c r="BK30" s="404"/>
      <c r="BL30" s="404"/>
      <c r="BM30" s="404"/>
      <c r="BN30" s="404"/>
      <c r="BO30" s="404"/>
      <c r="BP30" s="404"/>
      <c r="BQ30" s="404"/>
      <c r="BR30" s="404"/>
      <c r="BS30" s="405"/>
      <c r="BT30" s="17"/>
      <c r="BU30" s="18"/>
    </row>
    <row r="31" spans="2:73" ht="16.5" customHeight="1" hidden="1">
      <c r="B31" s="14"/>
      <c r="C31" s="481"/>
      <c r="D31" s="467"/>
      <c r="E31" s="468"/>
      <c r="F31" s="468"/>
      <c r="G31" s="468"/>
      <c r="H31" s="468"/>
      <c r="I31" s="468"/>
      <c r="J31" s="468"/>
      <c r="K31" s="469"/>
      <c r="L31" s="406"/>
      <c r="M31" s="407"/>
      <c r="N31" s="407"/>
      <c r="O31" s="407"/>
      <c r="P31" s="407"/>
      <c r="Q31" s="407"/>
      <c r="R31" s="407"/>
      <c r="S31" s="407"/>
      <c r="T31" s="407"/>
      <c r="U31" s="407"/>
      <c r="V31" s="407"/>
      <c r="W31" s="408"/>
      <c r="X31" s="406"/>
      <c r="Y31" s="407"/>
      <c r="Z31" s="407"/>
      <c r="AA31" s="407"/>
      <c r="AB31" s="407"/>
      <c r="AC31" s="407"/>
      <c r="AD31" s="407"/>
      <c r="AE31" s="407"/>
      <c r="AF31" s="407"/>
      <c r="AG31" s="407"/>
      <c r="AH31" s="407"/>
      <c r="AI31" s="408"/>
      <c r="AJ31" s="406"/>
      <c r="AK31" s="407"/>
      <c r="AL31" s="407"/>
      <c r="AM31" s="407"/>
      <c r="AN31" s="407"/>
      <c r="AO31" s="407"/>
      <c r="AP31" s="407"/>
      <c r="AQ31" s="407"/>
      <c r="AR31" s="407"/>
      <c r="AS31" s="407"/>
      <c r="AT31" s="407"/>
      <c r="AU31" s="408"/>
      <c r="AV31" s="406"/>
      <c r="AW31" s="407"/>
      <c r="AX31" s="407"/>
      <c r="AY31" s="407"/>
      <c r="AZ31" s="407"/>
      <c r="BA31" s="407"/>
      <c r="BB31" s="407"/>
      <c r="BC31" s="407"/>
      <c r="BD31" s="407"/>
      <c r="BE31" s="407"/>
      <c r="BF31" s="407"/>
      <c r="BG31" s="408"/>
      <c r="BH31" s="406"/>
      <c r="BI31" s="407"/>
      <c r="BJ31" s="407"/>
      <c r="BK31" s="407"/>
      <c r="BL31" s="407"/>
      <c r="BM31" s="407"/>
      <c r="BN31" s="407"/>
      <c r="BO31" s="407"/>
      <c r="BP31" s="407"/>
      <c r="BQ31" s="407"/>
      <c r="BR31" s="407"/>
      <c r="BS31" s="408"/>
      <c r="BT31" s="17"/>
      <c r="BU31" s="18"/>
    </row>
    <row r="32" spans="2:73" ht="16.5" customHeight="1" hidden="1" thickBot="1">
      <c r="B32" s="14"/>
      <c r="C32" s="481"/>
      <c r="D32" s="415"/>
      <c r="E32" s="416"/>
      <c r="F32" s="416"/>
      <c r="G32" s="416"/>
      <c r="H32" s="416"/>
      <c r="I32" s="416"/>
      <c r="J32" s="416"/>
      <c r="K32" s="470"/>
      <c r="L32" s="381"/>
      <c r="M32" s="382"/>
      <c r="N32" s="382"/>
      <c r="O32" s="382"/>
      <c r="P32" s="382"/>
      <c r="Q32" s="382"/>
      <c r="R32" s="382"/>
      <c r="S32" s="382"/>
      <c r="T32" s="382"/>
      <c r="U32" s="382"/>
      <c r="V32" s="382"/>
      <c r="W32" s="383"/>
      <c r="X32" s="381"/>
      <c r="Y32" s="382"/>
      <c r="Z32" s="382"/>
      <c r="AA32" s="382"/>
      <c r="AB32" s="382"/>
      <c r="AC32" s="382"/>
      <c r="AD32" s="382"/>
      <c r="AE32" s="382"/>
      <c r="AF32" s="382"/>
      <c r="AG32" s="382"/>
      <c r="AH32" s="382"/>
      <c r="AI32" s="383"/>
      <c r="AJ32" s="381"/>
      <c r="AK32" s="382"/>
      <c r="AL32" s="382"/>
      <c r="AM32" s="382"/>
      <c r="AN32" s="382"/>
      <c r="AO32" s="382"/>
      <c r="AP32" s="382"/>
      <c r="AQ32" s="382"/>
      <c r="AR32" s="382"/>
      <c r="AS32" s="382"/>
      <c r="AT32" s="382"/>
      <c r="AU32" s="383"/>
      <c r="AV32" s="381"/>
      <c r="AW32" s="382"/>
      <c r="AX32" s="382"/>
      <c r="AY32" s="382"/>
      <c r="AZ32" s="382"/>
      <c r="BA32" s="382"/>
      <c r="BB32" s="382"/>
      <c r="BC32" s="382"/>
      <c r="BD32" s="382"/>
      <c r="BE32" s="382"/>
      <c r="BF32" s="382"/>
      <c r="BG32" s="383"/>
      <c r="BH32" s="381"/>
      <c r="BI32" s="382"/>
      <c r="BJ32" s="382"/>
      <c r="BK32" s="382"/>
      <c r="BL32" s="382"/>
      <c r="BM32" s="382"/>
      <c r="BN32" s="382"/>
      <c r="BO32" s="382"/>
      <c r="BP32" s="382"/>
      <c r="BQ32" s="382"/>
      <c r="BR32" s="382"/>
      <c r="BS32" s="383"/>
      <c r="BT32" s="17"/>
      <c r="BU32" s="18"/>
    </row>
    <row r="33" spans="2:73" ht="16.5" customHeight="1" hidden="1" thickBot="1">
      <c r="B33" s="14"/>
      <c r="C33" s="481"/>
      <c r="D33" s="463" t="s">
        <v>63</v>
      </c>
      <c r="E33" s="464"/>
      <c r="F33" s="464"/>
      <c r="G33" s="464"/>
      <c r="H33" s="464"/>
      <c r="I33" s="464"/>
      <c r="J33" s="464"/>
      <c r="K33" s="465"/>
      <c r="L33" s="375" t="str">
        <f>IF(S20&gt;1,'②利用者負担額表情報入力シート'!C6,"　")</f>
        <v>　</v>
      </c>
      <c r="M33" s="376"/>
      <c r="N33" s="376"/>
      <c r="O33" s="376"/>
      <c r="P33" s="376"/>
      <c r="Q33" s="376"/>
      <c r="R33" s="376"/>
      <c r="S33" s="376"/>
      <c r="T33" s="376"/>
      <c r="U33" s="376"/>
      <c r="V33" s="376"/>
      <c r="W33" s="377"/>
      <c r="X33" s="375">
        <f>IF(S20&gt;1,'②利用者負担額表情報入力シート'!D6,"")</f>
      </c>
      <c r="Y33" s="376"/>
      <c r="Z33" s="376"/>
      <c r="AA33" s="376"/>
      <c r="AB33" s="376"/>
      <c r="AC33" s="376"/>
      <c r="AD33" s="376"/>
      <c r="AE33" s="376"/>
      <c r="AF33" s="376"/>
      <c r="AG33" s="376"/>
      <c r="AH33" s="376"/>
      <c r="AI33" s="377"/>
      <c r="AJ33" s="375">
        <f>IF(S20&gt;1,'②利用者負担額表情報入力シート'!E6,"")</f>
      </c>
      <c r="AK33" s="376"/>
      <c r="AL33" s="376"/>
      <c r="AM33" s="376"/>
      <c r="AN33" s="376"/>
      <c r="AO33" s="376"/>
      <c r="AP33" s="376"/>
      <c r="AQ33" s="376"/>
      <c r="AR33" s="376"/>
      <c r="AS33" s="376"/>
      <c r="AT33" s="376"/>
      <c r="AU33" s="377"/>
      <c r="AV33" s="375">
        <f>IF(S20&gt;1,'②利用者負担額表情報入力シート'!F6,"")</f>
      </c>
      <c r="AW33" s="376"/>
      <c r="AX33" s="376"/>
      <c r="AY33" s="376"/>
      <c r="AZ33" s="376"/>
      <c r="BA33" s="376"/>
      <c r="BB33" s="376"/>
      <c r="BC33" s="376"/>
      <c r="BD33" s="376"/>
      <c r="BE33" s="376"/>
      <c r="BF33" s="376"/>
      <c r="BG33" s="377"/>
      <c r="BH33" s="375">
        <f>IF(S20&gt;1,'②利用者負担額表情報入力シート'!G6,"")</f>
      </c>
      <c r="BI33" s="376"/>
      <c r="BJ33" s="376"/>
      <c r="BK33" s="376"/>
      <c r="BL33" s="376"/>
      <c r="BM33" s="376"/>
      <c r="BN33" s="376"/>
      <c r="BO33" s="376"/>
      <c r="BP33" s="376"/>
      <c r="BQ33" s="376"/>
      <c r="BR33" s="376"/>
      <c r="BS33" s="377"/>
      <c r="BT33" s="17"/>
      <c r="BU33" s="18"/>
    </row>
    <row r="34" spans="2:73" ht="16.5" customHeight="1" hidden="1" thickBot="1">
      <c r="B34" s="14"/>
      <c r="C34" s="481"/>
      <c r="D34" s="463" t="s">
        <v>59</v>
      </c>
      <c r="E34" s="464"/>
      <c r="F34" s="464"/>
      <c r="G34" s="464"/>
      <c r="H34" s="464"/>
      <c r="I34" s="464"/>
      <c r="J34" s="464"/>
      <c r="K34" s="465"/>
      <c r="L34" s="375" t="str">
        <f>IF(S20&gt;1,'②利用者負担額表情報入力シート'!C7,"　")</f>
        <v>　</v>
      </c>
      <c r="M34" s="376"/>
      <c r="N34" s="376"/>
      <c r="O34" s="376"/>
      <c r="P34" s="376"/>
      <c r="Q34" s="376"/>
      <c r="R34" s="376"/>
      <c r="S34" s="376"/>
      <c r="T34" s="376"/>
      <c r="U34" s="376"/>
      <c r="V34" s="376"/>
      <c r="W34" s="377"/>
      <c r="X34" s="375">
        <f>IF(S20&gt;1,'②利用者負担額表情報入力シート'!D7,"")</f>
      </c>
      <c r="Y34" s="376"/>
      <c r="Z34" s="376"/>
      <c r="AA34" s="376"/>
      <c r="AB34" s="376"/>
      <c r="AC34" s="376"/>
      <c r="AD34" s="376"/>
      <c r="AE34" s="376"/>
      <c r="AF34" s="376"/>
      <c r="AG34" s="376"/>
      <c r="AH34" s="376"/>
      <c r="AI34" s="377"/>
      <c r="AJ34" s="375">
        <f>IF(S20&gt;1,'②利用者負担額表情報入力シート'!E7,"")</f>
      </c>
      <c r="AK34" s="376"/>
      <c r="AL34" s="376"/>
      <c r="AM34" s="376"/>
      <c r="AN34" s="376"/>
      <c r="AO34" s="376"/>
      <c r="AP34" s="376"/>
      <c r="AQ34" s="376"/>
      <c r="AR34" s="376"/>
      <c r="AS34" s="376"/>
      <c r="AT34" s="376"/>
      <c r="AU34" s="377"/>
      <c r="AV34" s="375">
        <f>IF(S20&gt;1,'②利用者負担額表情報入力シート'!F7,"")</f>
      </c>
      <c r="AW34" s="376"/>
      <c r="AX34" s="376"/>
      <c r="AY34" s="376"/>
      <c r="AZ34" s="376"/>
      <c r="BA34" s="376"/>
      <c r="BB34" s="376"/>
      <c r="BC34" s="376"/>
      <c r="BD34" s="376"/>
      <c r="BE34" s="376"/>
      <c r="BF34" s="376"/>
      <c r="BG34" s="377"/>
      <c r="BH34" s="375">
        <f>IF(S20&gt;1,'②利用者負担額表情報入力シート'!G7,"")</f>
      </c>
      <c r="BI34" s="376"/>
      <c r="BJ34" s="376"/>
      <c r="BK34" s="376"/>
      <c r="BL34" s="376"/>
      <c r="BM34" s="376"/>
      <c r="BN34" s="376"/>
      <c r="BO34" s="376"/>
      <c r="BP34" s="376"/>
      <c r="BQ34" s="376"/>
      <c r="BR34" s="376"/>
      <c r="BS34" s="377"/>
      <c r="BT34" s="17"/>
      <c r="BU34" s="18"/>
    </row>
    <row r="35" spans="2:73" ht="16.5" customHeight="1" hidden="1" thickBot="1">
      <c r="B35" s="14"/>
      <c r="C35" s="481"/>
      <c r="D35" s="477" t="s">
        <v>60</v>
      </c>
      <c r="E35" s="478"/>
      <c r="F35" s="478"/>
      <c r="G35" s="478"/>
      <c r="H35" s="478"/>
      <c r="I35" s="478"/>
      <c r="J35" s="478"/>
      <c r="K35" s="479"/>
      <c r="L35" s="375" t="str">
        <f>IF(S20&gt;1,'②利用者負担額表情報入力シート'!C8,"　")</f>
        <v>　</v>
      </c>
      <c r="M35" s="376"/>
      <c r="N35" s="376"/>
      <c r="O35" s="376"/>
      <c r="P35" s="376"/>
      <c r="Q35" s="376"/>
      <c r="R35" s="376"/>
      <c r="S35" s="376"/>
      <c r="T35" s="376"/>
      <c r="U35" s="376"/>
      <c r="V35" s="376"/>
      <c r="W35" s="377"/>
      <c r="X35" s="375">
        <f>IF(S20&gt;1,'②利用者負担額表情報入力シート'!D8,"")</f>
      </c>
      <c r="Y35" s="376"/>
      <c r="Z35" s="376"/>
      <c r="AA35" s="376"/>
      <c r="AB35" s="376"/>
      <c r="AC35" s="376"/>
      <c r="AD35" s="376"/>
      <c r="AE35" s="376"/>
      <c r="AF35" s="376"/>
      <c r="AG35" s="376"/>
      <c r="AH35" s="376"/>
      <c r="AI35" s="377"/>
      <c r="AJ35" s="375">
        <f>IF(S20&gt;1,'②利用者負担額表情報入力シート'!E8,"")</f>
      </c>
      <c r="AK35" s="376"/>
      <c r="AL35" s="376"/>
      <c r="AM35" s="376"/>
      <c r="AN35" s="376"/>
      <c r="AO35" s="376"/>
      <c r="AP35" s="376"/>
      <c r="AQ35" s="376"/>
      <c r="AR35" s="376"/>
      <c r="AS35" s="376"/>
      <c r="AT35" s="376"/>
      <c r="AU35" s="377"/>
      <c r="AV35" s="375">
        <f>IF(S20&gt;1,'②利用者負担額表情報入力シート'!F8,"")</f>
      </c>
      <c r="AW35" s="376"/>
      <c r="AX35" s="376"/>
      <c r="AY35" s="376"/>
      <c r="AZ35" s="376"/>
      <c r="BA35" s="376"/>
      <c r="BB35" s="376"/>
      <c r="BC35" s="376"/>
      <c r="BD35" s="376"/>
      <c r="BE35" s="376"/>
      <c r="BF35" s="376"/>
      <c r="BG35" s="377"/>
      <c r="BH35" s="375">
        <f>IF(S20&gt;1,'②利用者負担額表情報入力シート'!G8,"")</f>
      </c>
      <c r="BI35" s="376"/>
      <c r="BJ35" s="376"/>
      <c r="BK35" s="376"/>
      <c r="BL35" s="376"/>
      <c r="BM35" s="376"/>
      <c r="BN35" s="376"/>
      <c r="BO35" s="376"/>
      <c r="BP35" s="376"/>
      <c r="BQ35" s="376"/>
      <c r="BR35" s="376"/>
      <c r="BS35" s="377"/>
      <c r="BT35" s="17"/>
      <c r="BU35" s="18"/>
    </row>
    <row r="36" spans="2:73" ht="16.5" customHeight="1" hidden="1" thickBot="1">
      <c r="B36" s="14"/>
      <c r="C36" s="481"/>
      <c r="D36" s="443" t="s">
        <v>56</v>
      </c>
      <c r="E36" s="474" t="s">
        <v>59</v>
      </c>
      <c r="F36" s="475"/>
      <c r="G36" s="475"/>
      <c r="H36" s="475"/>
      <c r="I36" s="475"/>
      <c r="J36" s="475"/>
      <c r="K36" s="476"/>
      <c r="L36" s="375">
        <f>IF(K18&gt;=L34,L34,K18)</f>
        <v>0</v>
      </c>
      <c r="M36" s="376"/>
      <c r="N36" s="376"/>
      <c r="O36" s="376"/>
      <c r="P36" s="376"/>
      <c r="Q36" s="376"/>
      <c r="R36" s="376"/>
      <c r="S36" s="376"/>
      <c r="T36" s="376"/>
      <c r="U36" s="376"/>
      <c r="V36" s="376"/>
      <c r="W36" s="377"/>
      <c r="X36" s="375" t="e">
        <f>IF(K18-L34&gt;=X34,X34,IF(K18-L34&gt;0,K18-L34,0))</f>
        <v>#VALUE!</v>
      </c>
      <c r="Y36" s="376"/>
      <c r="Z36" s="376"/>
      <c r="AA36" s="376"/>
      <c r="AB36" s="376"/>
      <c r="AC36" s="376"/>
      <c r="AD36" s="376"/>
      <c r="AE36" s="376"/>
      <c r="AF36" s="376"/>
      <c r="AG36" s="376"/>
      <c r="AH36" s="376"/>
      <c r="AI36" s="377"/>
      <c r="AJ36" s="375" t="e">
        <f>IF(K18-L34-X34&gt;=AJ34,AJ34,IF(K18-L34-X34&gt;0,K18-L34-X34,0))</f>
        <v>#VALUE!</v>
      </c>
      <c r="AK36" s="376"/>
      <c r="AL36" s="376"/>
      <c r="AM36" s="376"/>
      <c r="AN36" s="376"/>
      <c r="AO36" s="376"/>
      <c r="AP36" s="376"/>
      <c r="AQ36" s="376"/>
      <c r="AR36" s="376"/>
      <c r="AS36" s="376"/>
      <c r="AT36" s="376"/>
      <c r="AU36" s="377"/>
      <c r="AV36" s="375" t="e">
        <f>IF(K18-L34-X34-AJ34&gt;=AV34,AV34,IF(K18-L34-X34-AJ34&gt;0,K18-L34-X34-AJ34,0))</f>
        <v>#VALUE!</v>
      </c>
      <c r="AW36" s="376"/>
      <c r="AX36" s="376"/>
      <c r="AY36" s="376"/>
      <c r="AZ36" s="376"/>
      <c r="BA36" s="376"/>
      <c r="BB36" s="376"/>
      <c r="BC36" s="376"/>
      <c r="BD36" s="376"/>
      <c r="BE36" s="376"/>
      <c r="BF36" s="376"/>
      <c r="BG36" s="377"/>
      <c r="BH36" s="375" t="e">
        <f>IF(K18-L34-X34-AJ34-AV34&gt;=BH34,BH34,IF(K18-L34-X34-AJ34-AV34&gt;0,K18-L34-X34-AJ34-AV34,0))</f>
        <v>#VALUE!</v>
      </c>
      <c r="BI36" s="376"/>
      <c r="BJ36" s="376"/>
      <c r="BK36" s="376"/>
      <c r="BL36" s="376"/>
      <c r="BM36" s="376"/>
      <c r="BN36" s="376"/>
      <c r="BO36" s="376"/>
      <c r="BP36" s="376"/>
      <c r="BQ36" s="376"/>
      <c r="BR36" s="376"/>
      <c r="BS36" s="377"/>
      <c r="BU36" s="18"/>
    </row>
    <row r="37" spans="2:73" ht="16.5" customHeight="1" hidden="1" thickBot="1">
      <c r="B37" s="14"/>
      <c r="C37" s="481"/>
      <c r="D37" s="444"/>
      <c r="E37" s="471" t="s">
        <v>60</v>
      </c>
      <c r="F37" s="472"/>
      <c r="G37" s="472"/>
      <c r="H37" s="472"/>
      <c r="I37" s="472"/>
      <c r="J37" s="472"/>
      <c r="K37" s="473"/>
      <c r="L37" s="375">
        <f>'②利用者負担額表情報入力シート'!C8</f>
        <v>0</v>
      </c>
      <c r="M37" s="376"/>
      <c r="N37" s="376"/>
      <c r="O37" s="376"/>
      <c r="P37" s="376"/>
      <c r="Q37" s="376"/>
      <c r="R37" s="376"/>
      <c r="S37" s="376"/>
      <c r="T37" s="376"/>
      <c r="U37" s="376"/>
      <c r="V37" s="376"/>
      <c r="W37" s="377"/>
      <c r="X37" s="375">
        <f>'②利用者負担額表情報入力シート'!D8</f>
        <v>0</v>
      </c>
      <c r="Y37" s="376"/>
      <c r="Z37" s="376"/>
      <c r="AA37" s="376"/>
      <c r="AB37" s="376"/>
      <c r="AC37" s="376"/>
      <c r="AD37" s="376"/>
      <c r="AE37" s="376"/>
      <c r="AF37" s="376"/>
      <c r="AG37" s="376"/>
      <c r="AH37" s="376"/>
      <c r="AI37" s="377"/>
      <c r="AJ37" s="375">
        <f>'②利用者負担額表情報入力シート'!E8</f>
        <v>0</v>
      </c>
      <c r="AK37" s="376"/>
      <c r="AL37" s="376"/>
      <c r="AM37" s="376"/>
      <c r="AN37" s="376"/>
      <c r="AO37" s="376"/>
      <c r="AP37" s="376"/>
      <c r="AQ37" s="376"/>
      <c r="AR37" s="376"/>
      <c r="AS37" s="376"/>
      <c r="AT37" s="376"/>
      <c r="AU37" s="377"/>
      <c r="AV37" s="375">
        <f>'②利用者負担額表情報入力シート'!F8</f>
        <v>0</v>
      </c>
      <c r="AW37" s="376"/>
      <c r="AX37" s="376"/>
      <c r="AY37" s="376"/>
      <c r="AZ37" s="376"/>
      <c r="BA37" s="376"/>
      <c r="BB37" s="376"/>
      <c r="BC37" s="376"/>
      <c r="BD37" s="376"/>
      <c r="BE37" s="376"/>
      <c r="BF37" s="376"/>
      <c r="BG37" s="377"/>
      <c r="BH37" s="375">
        <f>'②利用者負担額表情報入力シート'!G8</f>
        <v>0</v>
      </c>
      <c r="BI37" s="376"/>
      <c r="BJ37" s="376"/>
      <c r="BK37" s="376"/>
      <c r="BL37" s="376"/>
      <c r="BM37" s="376"/>
      <c r="BN37" s="376"/>
      <c r="BO37" s="376"/>
      <c r="BP37" s="376"/>
      <c r="BQ37" s="376"/>
      <c r="BR37" s="376"/>
      <c r="BS37" s="377"/>
      <c r="BT37" s="17"/>
      <c r="BU37" s="18"/>
    </row>
    <row r="38" spans="2:73" ht="16.5" customHeight="1" hidden="1" thickBot="1">
      <c r="B38" s="14"/>
      <c r="C38" s="482"/>
      <c r="D38" s="445"/>
      <c r="E38" s="440" t="s">
        <v>61</v>
      </c>
      <c r="F38" s="441"/>
      <c r="G38" s="441"/>
      <c r="H38" s="441"/>
      <c r="I38" s="441"/>
      <c r="J38" s="441"/>
      <c r="K38" s="442"/>
      <c r="L38" s="375" t="e">
        <f>L33-L36-L37</f>
        <v>#VALUE!</v>
      </c>
      <c r="M38" s="376"/>
      <c r="N38" s="376"/>
      <c r="O38" s="376"/>
      <c r="P38" s="376"/>
      <c r="Q38" s="376"/>
      <c r="R38" s="376"/>
      <c r="S38" s="376"/>
      <c r="T38" s="376"/>
      <c r="U38" s="376"/>
      <c r="V38" s="376"/>
      <c r="W38" s="377"/>
      <c r="X38" s="375" t="e">
        <f>X33-X36-X37</f>
        <v>#VALUE!</v>
      </c>
      <c r="Y38" s="376"/>
      <c r="Z38" s="376"/>
      <c r="AA38" s="376"/>
      <c r="AB38" s="376"/>
      <c r="AC38" s="376"/>
      <c r="AD38" s="376"/>
      <c r="AE38" s="376"/>
      <c r="AF38" s="376"/>
      <c r="AG38" s="376"/>
      <c r="AH38" s="376"/>
      <c r="AI38" s="377"/>
      <c r="AJ38" s="375" t="e">
        <f>AJ33-AJ36-AJ37</f>
        <v>#VALUE!</v>
      </c>
      <c r="AK38" s="376"/>
      <c r="AL38" s="376"/>
      <c r="AM38" s="376"/>
      <c r="AN38" s="376"/>
      <c r="AO38" s="376"/>
      <c r="AP38" s="376"/>
      <c r="AQ38" s="376"/>
      <c r="AR38" s="376"/>
      <c r="AS38" s="376"/>
      <c r="AT38" s="376"/>
      <c r="AU38" s="377"/>
      <c r="AV38" s="375" t="e">
        <f>AV33-AV36-AV37</f>
        <v>#VALUE!</v>
      </c>
      <c r="AW38" s="376"/>
      <c r="AX38" s="376"/>
      <c r="AY38" s="376"/>
      <c r="AZ38" s="376"/>
      <c r="BA38" s="376"/>
      <c r="BB38" s="376"/>
      <c r="BC38" s="376"/>
      <c r="BD38" s="376"/>
      <c r="BE38" s="376"/>
      <c r="BF38" s="376"/>
      <c r="BG38" s="377"/>
      <c r="BH38" s="375" t="e">
        <f>BH33-BH36-BH37</f>
        <v>#VALUE!</v>
      </c>
      <c r="BI38" s="376"/>
      <c r="BJ38" s="376"/>
      <c r="BK38" s="376"/>
      <c r="BL38" s="376"/>
      <c r="BM38" s="376"/>
      <c r="BN38" s="376"/>
      <c r="BO38" s="376"/>
      <c r="BP38" s="376"/>
      <c r="BQ38" s="376"/>
      <c r="BR38" s="376"/>
      <c r="BS38" s="377"/>
      <c r="BT38" s="17"/>
      <c r="BU38" s="18"/>
    </row>
    <row r="39" spans="2:73" ht="18.75" customHeight="1" hidden="1" thickBot="1">
      <c r="B39" s="14"/>
      <c r="C39" s="17"/>
      <c r="D39" s="17"/>
      <c r="E39" s="17"/>
      <c r="F39" s="17"/>
      <c r="G39" s="17"/>
      <c r="H39" s="32"/>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8"/>
    </row>
    <row r="40" spans="2:73" ht="16.5" customHeight="1" hidden="1">
      <c r="B40" s="14"/>
      <c r="C40" s="480" t="s">
        <v>57</v>
      </c>
      <c r="D40" s="409" t="s">
        <v>55</v>
      </c>
      <c r="E40" s="410"/>
      <c r="F40" s="410"/>
      <c r="G40" s="410"/>
      <c r="H40" s="410"/>
      <c r="I40" s="410"/>
      <c r="J40" s="410"/>
      <c r="K40" s="483"/>
      <c r="L40" s="372">
        <f>'②利用者負担額表情報入力シート'!H2</f>
        <v>6</v>
      </c>
      <c r="M40" s="373"/>
      <c r="N40" s="373"/>
      <c r="O40" s="373"/>
      <c r="P40" s="373"/>
      <c r="Q40" s="373"/>
      <c r="R40" s="373"/>
      <c r="S40" s="373"/>
      <c r="T40" s="373"/>
      <c r="U40" s="373"/>
      <c r="V40" s="373"/>
      <c r="W40" s="374"/>
      <c r="X40" s="372">
        <f>'②利用者負担額表情報入力シート'!I2</f>
        <v>7</v>
      </c>
      <c r="Y40" s="373"/>
      <c r="Z40" s="373"/>
      <c r="AA40" s="373"/>
      <c r="AB40" s="373"/>
      <c r="AC40" s="373"/>
      <c r="AD40" s="373"/>
      <c r="AE40" s="373"/>
      <c r="AF40" s="373"/>
      <c r="AG40" s="373"/>
      <c r="AH40" s="373"/>
      <c r="AI40" s="374"/>
      <c r="AJ40" s="372">
        <f>'②利用者負担額表情報入力シート'!J2</f>
        <v>8</v>
      </c>
      <c r="AK40" s="373"/>
      <c r="AL40" s="373"/>
      <c r="AM40" s="373"/>
      <c r="AN40" s="373"/>
      <c r="AO40" s="373"/>
      <c r="AP40" s="373"/>
      <c r="AQ40" s="373"/>
      <c r="AR40" s="373"/>
      <c r="AS40" s="373"/>
      <c r="AT40" s="373"/>
      <c r="AU40" s="374"/>
      <c r="AV40" s="372">
        <f>'②利用者負担額表情報入力シート'!K2</f>
        <v>9</v>
      </c>
      <c r="AW40" s="373"/>
      <c r="AX40" s="373"/>
      <c r="AY40" s="373"/>
      <c r="AZ40" s="373"/>
      <c r="BA40" s="373"/>
      <c r="BB40" s="373"/>
      <c r="BC40" s="373"/>
      <c r="BD40" s="373"/>
      <c r="BE40" s="373"/>
      <c r="BF40" s="373"/>
      <c r="BG40" s="374"/>
      <c r="BH40" s="378" t="s">
        <v>62</v>
      </c>
      <c r="BI40" s="379"/>
      <c r="BJ40" s="379"/>
      <c r="BK40" s="379"/>
      <c r="BL40" s="379"/>
      <c r="BM40" s="379"/>
      <c r="BN40" s="379"/>
      <c r="BO40" s="379"/>
      <c r="BP40" s="379"/>
      <c r="BQ40" s="379"/>
      <c r="BR40" s="379"/>
      <c r="BS40" s="380"/>
      <c r="BT40" s="17"/>
      <c r="BU40" s="18"/>
    </row>
    <row r="41" spans="2:73" ht="16.5" customHeight="1" hidden="1">
      <c r="B41" s="14"/>
      <c r="C41" s="481"/>
      <c r="D41" s="463" t="s">
        <v>68</v>
      </c>
      <c r="E41" s="464"/>
      <c r="F41" s="464"/>
      <c r="G41" s="464"/>
      <c r="H41" s="464"/>
      <c r="I41" s="464"/>
      <c r="J41" s="464"/>
      <c r="K41" s="465"/>
      <c r="L41" s="369">
        <f>'②利用者負担額表情報入力シート'!H3</f>
        <v>0</v>
      </c>
      <c r="M41" s="370"/>
      <c r="N41" s="370"/>
      <c r="O41" s="370"/>
      <c r="P41" s="370"/>
      <c r="Q41" s="370"/>
      <c r="R41" s="370"/>
      <c r="S41" s="370"/>
      <c r="T41" s="370"/>
      <c r="U41" s="370"/>
      <c r="V41" s="370"/>
      <c r="W41" s="371"/>
      <c r="X41" s="369">
        <f>'②利用者負担額表情報入力シート'!I3</f>
        <v>0</v>
      </c>
      <c r="Y41" s="370"/>
      <c r="Z41" s="370"/>
      <c r="AA41" s="370"/>
      <c r="AB41" s="370"/>
      <c r="AC41" s="370"/>
      <c r="AD41" s="370"/>
      <c r="AE41" s="370"/>
      <c r="AF41" s="370"/>
      <c r="AG41" s="370"/>
      <c r="AH41" s="370"/>
      <c r="AI41" s="371"/>
      <c r="AJ41" s="369">
        <f>'②利用者負担額表情報入力シート'!J3</f>
        <v>0</v>
      </c>
      <c r="AK41" s="370"/>
      <c r="AL41" s="370"/>
      <c r="AM41" s="370"/>
      <c r="AN41" s="370"/>
      <c r="AO41" s="370"/>
      <c r="AP41" s="370"/>
      <c r="AQ41" s="370"/>
      <c r="AR41" s="370"/>
      <c r="AS41" s="370"/>
      <c r="AT41" s="370"/>
      <c r="AU41" s="371"/>
      <c r="AV41" s="369">
        <f>'②利用者負担額表情報入力シート'!K3</f>
        <v>0</v>
      </c>
      <c r="AW41" s="370"/>
      <c r="AX41" s="370"/>
      <c r="AY41" s="370"/>
      <c r="AZ41" s="370"/>
      <c r="BA41" s="370"/>
      <c r="BB41" s="370"/>
      <c r="BC41" s="370"/>
      <c r="BD41" s="370"/>
      <c r="BE41" s="370"/>
      <c r="BF41" s="370"/>
      <c r="BG41" s="371"/>
      <c r="BH41" s="406"/>
      <c r="BI41" s="407"/>
      <c r="BJ41" s="407"/>
      <c r="BK41" s="407"/>
      <c r="BL41" s="407"/>
      <c r="BM41" s="407"/>
      <c r="BN41" s="407"/>
      <c r="BO41" s="407"/>
      <c r="BP41" s="407"/>
      <c r="BQ41" s="407"/>
      <c r="BR41" s="407"/>
      <c r="BS41" s="408"/>
      <c r="BT41" s="17"/>
      <c r="BU41" s="18"/>
    </row>
    <row r="42" spans="2:73" ht="16.5" customHeight="1" hidden="1">
      <c r="B42" s="14"/>
      <c r="C42" s="481"/>
      <c r="D42" s="463" t="s">
        <v>9</v>
      </c>
      <c r="E42" s="464"/>
      <c r="F42" s="464"/>
      <c r="G42" s="464"/>
      <c r="H42" s="464"/>
      <c r="I42" s="464"/>
      <c r="J42" s="464"/>
      <c r="K42" s="465"/>
      <c r="L42" s="369">
        <f>'②利用者負担額表情報入力シート'!H5</f>
        <v>0</v>
      </c>
      <c r="M42" s="370"/>
      <c r="N42" s="370"/>
      <c r="O42" s="370"/>
      <c r="P42" s="370"/>
      <c r="Q42" s="370"/>
      <c r="R42" s="370"/>
      <c r="S42" s="370"/>
      <c r="T42" s="370"/>
      <c r="U42" s="370"/>
      <c r="V42" s="370"/>
      <c r="W42" s="371"/>
      <c r="X42" s="369">
        <f>'②利用者負担額表情報入力シート'!I5</f>
        <v>0</v>
      </c>
      <c r="Y42" s="370"/>
      <c r="Z42" s="370"/>
      <c r="AA42" s="370"/>
      <c r="AB42" s="370"/>
      <c r="AC42" s="370"/>
      <c r="AD42" s="370"/>
      <c r="AE42" s="370"/>
      <c r="AF42" s="370"/>
      <c r="AG42" s="370"/>
      <c r="AH42" s="370"/>
      <c r="AI42" s="371"/>
      <c r="AJ42" s="369">
        <f>'②利用者負担額表情報入力シート'!J5</f>
        <v>0</v>
      </c>
      <c r="AK42" s="370"/>
      <c r="AL42" s="370"/>
      <c r="AM42" s="370"/>
      <c r="AN42" s="370"/>
      <c r="AO42" s="370"/>
      <c r="AP42" s="370"/>
      <c r="AQ42" s="370"/>
      <c r="AR42" s="370"/>
      <c r="AS42" s="370"/>
      <c r="AT42" s="370"/>
      <c r="AU42" s="371"/>
      <c r="AV42" s="369">
        <f>'②利用者負担額表情報入力シート'!K5</f>
        <v>0</v>
      </c>
      <c r="AW42" s="370"/>
      <c r="AX42" s="370"/>
      <c r="AY42" s="370"/>
      <c r="AZ42" s="370"/>
      <c r="BA42" s="370"/>
      <c r="BB42" s="370"/>
      <c r="BC42" s="370"/>
      <c r="BD42" s="370"/>
      <c r="BE42" s="370"/>
      <c r="BF42" s="370"/>
      <c r="BG42" s="371"/>
      <c r="BH42" s="406"/>
      <c r="BI42" s="407"/>
      <c r="BJ42" s="407"/>
      <c r="BK42" s="407"/>
      <c r="BL42" s="407"/>
      <c r="BM42" s="407"/>
      <c r="BN42" s="407"/>
      <c r="BO42" s="407"/>
      <c r="BP42" s="407"/>
      <c r="BQ42" s="407"/>
      <c r="BR42" s="407"/>
      <c r="BS42" s="408"/>
      <c r="BT42" s="17"/>
      <c r="BU42" s="18"/>
    </row>
    <row r="43" spans="2:73" ht="16.5" customHeight="1" hidden="1">
      <c r="B43" s="14"/>
      <c r="C43" s="481"/>
      <c r="D43" s="412" t="s">
        <v>58</v>
      </c>
      <c r="E43" s="413"/>
      <c r="F43" s="413"/>
      <c r="G43" s="413"/>
      <c r="H43" s="413"/>
      <c r="I43" s="413"/>
      <c r="J43" s="413"/>
      <c r="K43" s="466"/>
      <c r="L43" s="403">
        <f>'②利用者負担額表情報入力シート'!H4</f>
        <v>0</v>
      </c>
      <c r="M43" s="404"/>
      <c r="N43" s="404"/>
      <c r="O43" s="404"/>
      <c r="P43" s="404"/>
      <c r="Q43" s="404"/>
      <c r="R43" s="404"/>
      <c r="S43" s="404"/>
      <c r="T43" s="404"/>
      <c r="U43" s="404"/>
      <c r="V43" s="404"/>
      <c r="W43" s="405"/>
      <c r="X43" s="403">
        <f>'②利用者負担額表情報入力シート'!I4</f>
        <v>0</v>
      </c>
      <c r="Y43" s="404"/>
      <c r="Z43" s="404"/>
      <c r="AA43" s="404"/>
      <c r="AB43" s="404"/>
      <c r="AC43" s="404"/>
      <c r="AD43" s="404"/>
      <c r="AE43" s="404"/>
      <c r="AF43" s="404"/>
      <c r="AG43" s="404"/>
      <c r="AH43" s="404"/>
      <c r="AI43" s="405"/>
      <c r="AJ43" s="403">
        <f>'②利用者負担額表情報入力シート'!J4</f>
        <v>0</v>
      </c>
      <c r="AK43" s="404"/>
      <c r="AL43" s="404"/>
      <c r="AM43" s="404"/>
      <c r="AN43" s="404"/>
      <c r="AO43" s="404"/>
      <c r="AP43" s="404"/>
      <c r="AQ43" s="404"/>
      <c r="AR43" s="404"/>
      <c r="AS43" s="404"/>
      <c r="AT43" s="404"/>
      <c r="AU43" s="405"/>
      <c r="AV43" s="403">
        <f>'②利用者負担額表情報入力シート'!K4</f>
        <v>0</v>
      </c>
      <c r="AW43" s="404"/>
      <c r="AX43" s="404"/>
      <c r="AY43" s="404"/>
      <c r="AZ43" s="404"/>
      <c r="BA43" s="404"/>
      <c r="BB43" s="404"/>
      <c r="BC43" s="404"/>
      <c r="BD43" s="404"/>
      <c r="BE43" s="404"/>
      <c r="BF43" s="404"/>
      <c r="BG43" s="405"/>
      <c r="BH43" s="406"/>
      <c r="BI43" s="407"/>
      <c r="BJ43" s="407"/>
      <c r="BK43" s="407"/>
      <c r="BL43" s="407"/>
      <c r="BM43" s="407"/>
      <c r="BN43" s="407"/>
      <c r="BO43" s="407"/>
      <c r="BP43" s="407"/>
      <c r="BQ43" s="407"/>
      <c r="BR43" s="407"/>
      <c r="BS43" s="408"/>
      <c r="BT43" s="17"/>
      <c r="BU43" s="18"/>
    </row>
    <row r="44" spans="2:73" ht="16.5" customHeight="1" hidden="1">
      <c r="B44" s="14"/>
      <c r="C44" s="481"/>
      <c r="D44" s="467"/>
      <c r="E44" s="468"/>
      <c r="F44" s="468"/>
      <c r="G44" s="468"/>
      <c r="H44" s="468"/>
      <c r="I44" s="468"/>
      <c r="J44" s="468"/>
      <c r="K44" s="469"/>
      <c r="L44" s="406"/>
      <c r="M44" s="407"/>
      <c r="N44" s="407"/>
      <c r="O44" s="407"/>
      <c r="P44" s="407"/>
      <c r="Q44" s="407"/>
      <c r="R44" s="407"/>
      <c r="S44" s="407"/>
      <c r="T44" s="407"/>
      <c r="U44" s="407"/>
      <c r="V44" s="407"/>
      <c r="W44" s="408"/>
      <c r="X44" s="406"/>
      <c r="Y44" s="407"/>
      <c r="Z44" s="407"/>
      <c r="AA44" s="407"/>
      <c r="AB44" s="407"/>
      <c r="AC44" s="407"/>
      <c r="AD44" s="407"/>
      <c r="AE44" s="407"/>
      <c r="AF44" s="407"/>
      <c r="AG44" s="407"/>
      <c r="AH44" s="407"/>
      <c r="AI44" s="408"/>
      <c r="AJ44" s="406"/>
      <c r="AK44" s="407"/>
      <c r="AL44" s="407"/>
      <c r="AM44" s="407"/>
      <c r="AN44" s="407"/>
      <c r="AO44" s="407"/>
      <c r="AP44" s="407"/>
      <c r="AQ44" s="407"/>
      <c r="AR44" s="407"/>
      <c r="AS44" s="407"/>
      <c r="AT44" s="407"/>
      <c r="AU44" s="408"/>
      <c r="AV44" s="406"/>
      <c r="AW44" s="407"/>
      <c r="AX44" s="407"/>
      <c r="AY44" s="407"/>
      <c r="AZ44" s="407"/>
      <c r="BA44" s="407"/>
      <c r="BB44" s="407"/>
      <c r="BC44" s="407"/>
      <c r="BD44" s="407"/>
      <c r="BE44" s="407"/>
      <c r="BF44" s="407"/>
      <c r="BG44" s="408"/>
      <c r="BH44" s="406"/>
      <c r="BI44" s="407"/>
      <c r="BJ44" s="407"/>
      <c r="BK44" s="407"/>
      <c r="BL44" s="407"/>
      <c r="BM44" s="407"/>
      <c r="BN44" s="407"/>
      <c r="BO44" s="407"/>
      <c r="BP44" s="407"/>
      <c r="BQ44" s="407"/>
      <c r="BR44" s="407"/>
      <c r="BS44" s="408"/>
      <c r="BT44" s="17"/>
      <c r="BU44" s="18"/>
    </row>
    <row r="45" spans="2:73" ht="16.5" customHeight="1" hidden="1" thickBot="1">
      <c r="B45" s="14"/>
      <c r="C45" s="481"/>
      <c r="D45" s="415"/>
      <c r="E45" s="416"/>
      <c r="F45" s="416"/>
      <c r="G45" s="416"/>
      <c r="H45" s="416"/>
      <c r="I45" s="416"/>
      <c r="J45" s="416"/>
      <c r="K45" s="470"/>
      <c r="L45" s="381"/>
      <c r="M45" s="382"/>
      <c r="N45" s="382"/>
      <c r="O45" s="382"/>
      <c r="P45" s="382"/>
      <c r="Q45" s="382"/>
      <c r="R45" s="382"/>
      <c r="S45" s="382"/>
      <c r="T45" s="382"/>
      <c r="U45" s="382"/>
      <c r="V45" s="382"/>
      <c r="W45" s="383"/>
      <c r="X45" s="381"/>
      <c r="Y45" s="382"/>
      <c r="Z45" s="382"/>
      <c r="AA45" s="382"/>
      <c r="AB45" s="382"/>
      <c r="AC45" s="382"/>
      <c r="AD45" s="382"/>
      <c r="AE45" s="382"/>
      <c r="AF45" s="382"/>
      <c r="AG45" s="382"/>
      <c r="AH45" s="382"/>
      <c r="AI45" s="383"/>
      <c r="AJ45" s="381"/>
      <c r="AK45" s="382"/>
      <c r="AL45" s="382"/>
      <c r="AM45" s="382"/>
      <c r="AN45" s="382"/>
      <c r="AO45" s="382"/>
      <c r="AP45" s="382"/>
      <c r="AQ45" s="382"/>
      <c r="AR45" s="382"/>
      <c r="AS45" s="382"/>
      <c r="AT45" s="382"/>
      <c r="AU45" s="383"/>
      <c r="AV45" s="381"/>
      <c r="AW45" s="382"/>
      <c r="AX45" s="382"/>
      <c r="AY45" s="382"/>
      <c r="AZ45" s="382"/>
      <c r="BA45" s="382"/>
      <c r="BB45" s="382"/>
      <c r="BC45" s="382"/>
      <c r="BD45" s="382"/>
      <c r="BE45" s="382"/>
      <c r="BF45" s="382"/>
      <c r="BG45" s="383"/>
      <c r="BH45" s="381"/>
      <c r="BI45" s="382"/>
      <c r="BJ45" s="382"/>
      <c r="BK45" s="382"/>
      <c r="BL45" s="382"/>
      <c r="BM45" s="382"/>
      <c r="BN45" s="382"/>
      <c r="BO45" s="382"/>
      <c r="BP45" s="382"/>
      <c r="BQ45" s="382"/>
      <c r="BR45" s="382"/>
      <c r="BS45" s="383"/>
      <c r="BT45" s="17"/>
      <c r="BU45" s="18"/>
    </row>
    <row r="46" spans="2:73" ht="16.5" customHeight="1" hidden="1" thickBot="1">
      <c r="B46" s="14"/>
      <c r="C46" s="481"/>
      <c r="D46" s="463" t="s">
        <v>63</v>
      </c>
      <c r="E46" s="464"/>
      <c r="F46" s="464"/>
      <c r="G46" s="464"/>
      <c r="H46" s="464"/>
      <c r="I46" s="464"/>
      <c r="J46" s="464"/>
      <c r="K46" s="465"/>
      <c r="L46" s="375">
        <f>IF(S20&gt;1,'②利用者負担額表情報入力シート'!H6,"")</f>
      </c>
      <c r="M46" s="376"/>
      <c r="N46" s="376"/>
      <c r="O46" s="376"/>
      <c r="P46" s="376"/>
      <c r="Q46" s="376"/>
      <c r="R46" s="376"/>
      <c r="S46" s="376"/>
      <c r="T46" s="376"/>
      <c r="U46" s="376"/>
      <c r="V46" s="376"/>
      <c r="W46" s="377"/>
      <c r="X46" s="375">
        <f>IF(S20&gt;1,'②利用者負担額表情報入力シート'!I6,"")</f>
      </c>
      <c r="Y46" s="376"/>
      <c r="Z46" s="376"/>
      <c r="AA46" s="376"/>
      <c r="AB46" s="376"/>
      <c r="AC46" s="376"/>
      <c r="AD46" s="376"/>
      <c r="AE46" s="376"/>
      <c r="AF46" s="376"/>
      <c r="AG46" s="376"/>
      <c r="AH46" s="376"/>
      <c r="AI46" s="377"/>
      <c r="AJ46" s="375">
        <f>IF(S20&gt;1,'②利用者負担額表情報入力シート'!J6,"")</f>
      </c>
      <c r="AK46" s="376"/>
      <c r="AL46" s="376"/>
      <c r="AM46" s="376"/>
      <c r="AN46" s="376"/>
      <c r="AO46" s="376"/>
      <c r="AP46" s="376"/>
      <c r="AQ46" s="376"/>
      <c r="AR46" s="376"/>
      <c r="AS46" s="376"/>
      <c r="AT46" s="376"/>
      <c r="AU46" s="377"/>
      <c r="AV46" s="375">
        <f>IF(S20&gt;1,'②利用者負担額表情報入力シート'!K6,"")</f>
      </c>
      <c r="AW46" s="376"/>
      <c r="AX46" s="376"/>
      <c r="AY46" s="376"/>
      <c r="AZ46" s="376"/>
      <c r="BA46" s="376"/>
      <c r="BB46" s="376"/>
      <c r="BC46" s="376"/>
      <c r="BD46" s="376"/>
      <c r="BE46" s="376"/>
      <c r="BF46" s="376"/>
      <c r="BG46" s="377"/>
      <c r="BH46" s="375">
        <f>SUM(L33,X33,AJ33,AV33,BH33,L46,X46,AJ46,AV46)</f>
        <v>0</v>
      </c>
      <c r="BI46" s="376"/>
      <c r="BJ46" s="376"/>
      <c r="BK46" s="376"/>
      <c r="BL46" s="376"/>
      <c r="BM46" s="376"/>
      <c r="BN46" s="376"/>
      <c r="BO46" s="376"/>
      <c r="BP46" s="376"/>
      <c r="BQ46" s="376"/>
      <c r="BR46" s="376"/>
      <c r="BS46" s="377"/>
      <c r="BT46" s="17"/>
      <c r="BU46" s="18"/>
    </row>
    <row r="47" spans="2:73" ht="16.5" customHeight="1" hidden="1" thickBot="1">
      <c r="B47" s="14"/>
      <c r="C47" s="481"/>
      <c r="D47" s="463" t="s">
        <v>59</v>
      </c>
      <c r="E47" s="464"/>
      <c r="F47" s="464"/>
      <c r="G47" s="464"/>
      <c r="H47" s="464"/>
      <c r="I47" s="464"/>
      <c r="J47" s="464"/>
      <c r="K47" s="465"/>
      <c r="L47" s="375">
        <f>IF(S20&gt;1,'②利用者負担額表情報入力シート'!H7,"")</f>
      </c>
      <c r="M47" s="376"/>
      <c r="N47" s="376"/>
      <c r="O47" s="376"/>
      <c r="P47" s="376"/>
      <c r="Q47" s="376"/>
      <c r="R47" s="376"/>
      <c r="S47" s="376"/>
      <c r="T47" s="376"/>
      <c r="U47" s="376"/>
      <c r="V47" s="376"/>
      <c r="W47" s="377"/>
      <c r="X47" s="375">
        <f>IF(S20&gt;1,'②利用者負担額表情報入力シート'!I7,"")</f>
      </c>
      <c r="Y47" s="376"/>
      <c r="Z47" s="376"/>
      <c r="AA47" s="376"/>
      <c r="AB47" s="376"/>
      <c r="AC47" s="376"/>
      <c r="AD47" s="376"/>
      <c r="AE47" s="376"/>
      <c r="AF47" s="376"/>
      <c r="AG47" s="376"/>
      <c r="AH47" s="376"/>
      <c r="AI47" s="377"/>
      <c r="AJ47" s="375">
        <f>IF(S20&gt;1,'②利用者負担額表情報入力シート'!J7,"")</f>
      </c>
      <c r="AK47" s="376"/>
      <c r="AL47" s="376"/>
      <c r="AM47" s="376"/>
      <c r="AN47" s="376"/>
      <c r="AO47" s="376"/>
      <c r="AP47" s="376"/>
      <c r="AQ47" s="376"/>
      <c r="AR47" s="376"/>
      <c r="AS47" s="376"/>
      <c r="AT47" s="376"/>
      <c r="AU47" s="377"/>
      <c r="AV47" s="375">
        <f>IF(S20&gt;1,'②利用者負担額表情報入力シート'!K7,"")</f>
      </c>
      <c r="AW47" s="376"/>
      <c r="AX47" s="376"/>
      <c r="AY47" s="376"/>
      <c r="AZ47" s="376"/>
      <c r="BA47" s="376"/>
      <c r="BB47" s="376"/>
      <c r="BC47" s="376"/>
      <c r="BD47" s="376"/>
      <c r="BE47" s="376"/>
      <c r="BF47" s="376"/>
      <c r="BG47" s="377"/>
      <c r="BH47" s="375">
        <f>SUM(L34,X34,AJ34,AV34,BH34,L47,X47,AJ47,AV47)</f>
        <v>0</v>
      </c>
      <c r="BI47" s="376"/>
      <c r="BJ47" s="376"/>
      <c r="BK47" s="376"/>
      <c r="BL47" s="376"/>
      <c r="BM47" s="376"/>
      <c r="BN47" s="376"/>
      <c r="BO47" s="376"/>
      <c r="BP47" s="376"/>
      <c r="BQ47" s="376"/>
      <c r="BR47" s="376"/>
      <c r="BS47" s="377"/>
      <c r="BT47" s="17"/>
      <c r="BU47" s="18"/>
    </row>
    <row r="48" spans="2:73" ht="16.5" customHeight="1" hidden="1" thickBot="1">
      <c r="B48" s="14"/>
      <c r="C48" s="481"/>
      <c r="D48" s="477" t="s">
        <v>60</v>
      </c>
      <c r="E48" s="478"/>
      <c r="F48" s="478"/>
      <c r="G48" s="478"/>
      <c r="H48" s="478"/>
      <c r="I48" s="478"/>
      <c r="J48" s="478"/>
      <c r="K48" s="479"/>
      <c r="L48" s="375">
        <f>IF(S20&gt;1,'②利用者負担額表情報入力シート'!H8,"")</f>
      </c>
      <c r="M48" s="376"/>
      <c r="N48" s="376"/>
      <c r="O48" s="376"/>
      <c r="P48" s="376"/>
      <c r="Q48" s="376"/>
      <c r="R48" s="376"/>
      <c r="S48" s="376"/>
      <c r="T48" s="376"/>
      <c r="U48" s="376"/>
      <c r="V48" s="376"/>
      <c r="W48" s="377"/>
      <c r="X48" s="375">
        <f>IF(S20&gt;1,'②利用者負担額表情報入力シート'!I8,"")</f>
      </c>
      <c r="Y48" s="376"/>
      <c r="Z48" s="376"/>
      <c r="AA48" s="376"/>
      <c r="AB48" s="376"/>
      <c r="AC48" s="376"/>
      <c r="AD48" s="376"/>
      <c r="AE48" s="376"/>
      <c r="AF48" s="376"/>
      <c r="AG48" s="376"/>
      <c r="AH48" s="376"/>
      <c r="AI48" s="377"/>
      <c r="AJ48" s="375">
        <f>IF(S20&gt;1,'②利用者負担額表情報入力シート'!J8,"")</f>
      </c>
      <c r="AK48" s="376"/>
      <c r="AL48" s="376"/>
      <c r="AM48" s="376"/>
      <c r="AN48" s="376"/>
      <c r="AO48" s="376"/>
      <c r="AP48" s="376"/>
      <c r="AQ48" s="376"/>
      <c r="AR48" s="376"/>
      <c r="AS48" s="376"/>
      <c r="AT48" s="376"/>
      <c r="AU48" s="377"/>
      <c r="AV48" s="375">
        <f>IF(S20&gt;1,'②利用者負担額表情報入力シート'!K8,"")</f>
      </c>
      <c r="AW48" s="376"/>
      <c r="AX48" s="376"/>
      <c r="AY48" s="376"/>
      <c r="AZ48" s="376"/>
      <c r="BA48" s="376"/>
      <c r="BB48" s="376"/>
      <c r="BC48" s="376"/>
      <c r="BD48" s="376"/>
      <c r="BE48" s="376"/>
      <c r="BF48" s="376"/>
      <c r="BG48" s="377"/>
      <c r="BH48" s="375">
        <f>SUM(L35,X35,AJ35,AV35,BH35,L48,X48,AJ48,AV48)</f>
        <v>0</v>
      </c>
      <c r="BI48" s="376"/>
      <c r="BJ48" s="376"/>
      <c r="BK48" s="376"/>
      <c r="BL48" s="376"/>
      <c r="BM48" s="376"/>
      <c r="BN48" s="376"/>
      <c r="BO48" s="376"/>
      <c r="BP48" s="376"/>
      <c r="BQ48" s="376"/>
      <c r="BR48" s="376"/>
      <c r="BS48" s="377"/>
      <c r="BT48" s="17"/>
      <c r="BU48" s="18"/>
    </row>
    <row r="49" spans="2:73" ht="16.5" customHeight="1" hidden="1" thickBot="1">
      <c r="B49" s="14"/>
      <c r="C49" s="481"/>
      <c r="D49" s="443" t="s">
        <v>56</v>
      </c>
      <c r="E49" s="474" t="s">
        <v>59</v>
      </c>
      <c r="F49" s="475"/>
      <c r="G49" s="475"/>
      <c r="H49" s="475"/>
      <c r="I49" s="475"/>
      <c r="J49" s="475"/>
      <c r="K49" s="476"/>
      <c r="L49" s="375" t="e">
        <f>IF(K18-L34-X34-AJ34-AV34-BH34&gt;=L47,L47,IF(K18-L34-X34-AJ34-AV34-BH34&gt;0,K18-L34-X34-AJ34-AV34-BH34,0))</f>
        <v>#VALUE!</v>
      </c>
      <c r="M49" s="376"/>
      <c r="N49" s="376"/>
      <c r="O49" s="376"/>
      <c r="P49" s="376"/>
      <c r="Q49" s="376"/>
      <c r="R49" s="376"/>
      <c r="S49" s="376"/>
      <c r="T49" s="376"/>
      <c r="U49" s="376"/>
      <c r="V49" s="376"/>
      <c r="W49" s="377"/>
      <c r="X49" s="375" t="e">
        <f>IF(K18-L34-X34-AJ34-AV34-BH34-L47&gt;=X47,X47,IF(K18-L34-X34-AJ34-AV34-BH34-L47&gt;0,K18-L34-X34-AJ34-AV34-BH34-L47,0))</f>
        <v>#VALUE!</v>
      </c>
      <c r="Y49" s="376"/>
      <c r="Z49" s="376"/>
      <c r="AA49" s="376"/>
      <c r="AB49" s="376"/>
      <c r="AC49" s="376"/>
      <c r="AD49" s="376"/>
      <c r="AE49" s="376"/>
      <c r="AF49" s="376"/>
      <c r="AG49" s="376"/>
      <c r="AH49" s="376"/>
      <c r="AI49" s="377"/>
      <c r="AJ49" s="375" t="e">
        <f>IF(K18-L34-X34-AJ34-AV34-BH34-L47-X47&gt;=AJ47,AJ47,IF(K18-L34-X34-AJ34-AV34-BH34-L47-X47&gt;0,K18-L34-X34-AJ34-AV34-BH34-L47-X47,0))</f>
        <v>#VALUE!</v>
      </c>
      <c r="AK49" s="376"/>
      <c r="AL49" s="376"/>
      <c r="AM49" s="376"/>
      <c r="AN49" s="376"/>
      <c r="AO49" s="376"/>
      <c r="AP49" s="376"/>
      <c r="AQ49" s="376"/>
      <c r="AR49" s="376"/>
      <c r="AS49" s="376"/>
      <c r="AT49" s="376"/>
      <c r="AU49" s="377"/>
      <c r="AV49" s="375" t="e">
        <f>IF(K18-L34-X34-AJ34-AV34-BH34-L47-X47-AJ47&gt;=AV47,AV47,IF(K18-L34-X34-AJ34-AV34-BH34-L47-X47-AJ47&gt;0,K18-L34-X34-AJ34-AV34-BH34-L47-X47-AJ47,0))</f>
        <v>#VALUE!</v>
      </c>
      <c r="AW49" s="376"/>
      <c r="AX49" s="376"/>
      <c r="AY49" s="376"/>
      <c r="AZ49" s="376"/>
      <c r="BA49" s="376"/>
      <c r="BB49" s="376"/>
      <c r="BC49" s="376"/>
      <c r="BD49" s="376"/>
      <c r="BE49" s="376"/>
      <c r="BF49" s="376"/>
      <c r="BG49" s="377"/>
      <c r="BH49" s="375" t="e">
        <f>SUM(L36,X36,AJ36,AV36,BH36,L49:BG49)</f>
        <v>#VALUE!</v>
      </c>
      <c r="BI49" s="376"/>
      <c r="BJ49" s="376"/>
      <c r="BK49" s="376"/>
      <c r="BL49" s="376"/>
      <c r="BM49" s="376"/>
      <c r="BN49" s="376"/>
      <c r="BO49" s="376"/>
      <c r="BP49" s="376"/>
      <c r="BQ49" s="376"/>
      <c r="BR49" s="376"/>
      <c r="BS49" s="377"/>
      <c r="BT49" s="17"/>
      <c r="BU49" s="18"/>
    </row>
    <row r="50" spans="2:73" ht="16.5" customHeight="1" hidden="1" thickBot="1">
      <c r="B50" s="14"/>
      <c r="C50" s="481"/>
      <c r="D50" s="444"/>
      <c r="E50" s="471" t="s">
        <v>60</v>
      </c>
      <c r="F50" s="472"/>
      <c r="G50" s="472"/>
      <c r="H50" s="472"/>
      <c r="I50" s="472"/>
      <c r="J50" s="472"/>
      <c r="K50" s="473"/>
      <c r="L50" s="375">
        <f>'②利用者負担額表情報入力シート'!H8</f>
        <v>0</v>
      </c>
      <c r="M50" s="376"/>
      <c r="N50" s="376"/>
      <c r="O50" s="376"/>
      <c r="P50" s="376"/>
      <c r="Q50" s="376"/>
      <c r="R50" s="376"/>
      <c r="S50" s="376"/>
      <c r="T50" s="376"/>
      <c r="U50" s="376"/>
      <c r="V50" s="376"/>
      <c r="W50" s="377"/>
      <c r="X50" s="375">
        <f>'②利用者負担額表情報入力シート'!I8</f>
        <v>0</v>
      </c>
      <c r="Y50" s="376"/>
      <c r="Z50" s="376"/>
      <c r="AA50" s="376"/>
      <c r="AB50" s="376"/>
      <c r="AC50" s="376"/>
      <c r="AD50" s="376"/>
      <c r="AE50" s="376"/>
      <c r="AF50" s="376"/>
      <c r="AG50" s="376"/>
      <c r="AH50" s="376"/>
      <c r="AI50" s="377"/>
      <c r="AJ50" s="375">
        <f>'②利用者負担額表情報入力シート'!J8</f>
        <v>0</v>
      </c>
      <c r="AK50" s="376"/>
      <c r="AL50" s="376"/>
      <c r="AM50" s="376"/>
      <c r="AN50" s="376"/>
      <c r="AO50" s="376"/>
      <c r="AP50" s="376"/>
      <c r="AQ50" s="376"/>
      <c r="AR50" s="376"/>
      <c r="AS50" s="376"/>
      <c r="AT50" s="376"/>
      <c r="AU50" s="377"/>
      <c r="AV50" s="375">
        <f>'②利用者負担額表情報入力シート'!K8</f>
        <v>0</v>
      </c>
      <c r="AW50" s="376"/>
      <c r="AX50" s="376"/>
      <c r="AY50" s="376"/>
      <c r="AZ50" s="376"/>
      <c r="BA50" s="376"/>
      <c r="BB50" s="376"/>
      <c r="BC50" s="376"/>
      <c r="BD50" s="376"/>
      <c r="BE50" s="376"/>
      <c r="BF50" s="376"/>
      <c r="BG50" s="377"/>
      <c r="BH50" s="375">
        <f>SUM(L37,X37,AJ37,AV37,BH37,L50:BG50)</f>
        <v>0</v>
      </c>
      <c r="BI50" s="376"/>
      <c r="BJ50" s="376"/>
      <c r="BK50" s="376"/>
      <c r="BL50" s="376"/>
      <c r="BM50" s="376"/>
      <c r="BN50" s="376"/>
      <c r="BO50" s="376"/>
      <c r="BP50" s="376"/>
      <c r="BQ50" s="376"/>
      <c r="BR50" s="376"/>
      <c r="BS50" s="377"/>
      <c r="BT50" s="17"/>
      <c r="BU50" s="18"/>
    </row>
    <row r="51" spans="2:73" ht="16.5" customHeight="1" hidden="1" thickBot="1">
      <c r="B51" s="14"/>
      <c r="C51" s="482"/>
      <c r="D51" s="445"/>
      <c r="E51" s="440" t="s">
        <v>61</v>
      </c>
      <c r="F51" s="441"/>
      <c r="G51" s="441"/>
      <c r="H51" s="441"/>
      <c r="I51" s="441"/>
      <c r="J51" s="441"/>
      <c r="K51" s="442"/>
      <c r="L51" s="375" t="e">
        <f>L46-L49-L50</f>
        <v>#VALUE!</v>
      </c>
      <c r="M51" s="376"/>
      <c r="N51" s="376"/>
      <c r="O51" s="376"/>
      <c r="P51" s="376"/>
      <c r="Q51" s="376"/>
      <c r="R51" s="376"/>
      <c r="S51" s="376"/>
      <c r="T51" s="376"/>
      <c r="U51" s="376"/>
      <c r="V51" s="376"/>
      <c r="W51" s="377"/>
      <c r="X51" s="375" t="e">
        <f>X46-X49-X50</f>
        <v>#VALUE!</v>
      </c>
      <c r="Y51" s="376"/>
      <c r="Z51" s="376"/>
      <c r="AA51" s="376"/>
      <c r="AB51" s="376"/>
      <c r="AC51" s="376"/>
      <c r="AD51" s="376"/>
      <c r="AE51" s="376"/>
      <c r="AF51" s="376"/>
      <c r="AG51" s="376"/>
      <c r="AH51" s="376"/>
      <c r="AI51" s="377"/>
      <c r="AJ51" s="375" t="e">
        <f>AJ46-AJ49-AJ50</f>
        <v>#VALUE!</v>
      </c>
      <c r="AK51" s="376"/>
      <c r="AL51" s="376"/>
      <c r="AM51" s="376"/>
      <c r="AN51" s="376"/>
      <c r="AO51" s="376"/>
      <c r="AP51" s="376"/>
      <c r="AQ51" s="376"/>
      <c r="AR51" s="376"/>
      <c r="AS51" s="376"/>
      <c r="AT51" s="376"/>
      <c r="AU51" s="377"/>
      <c r="AV51" s="375" t="e">
        <f>AV46-AV49-AV50</f>
        <v>#VALUE!</v>
      </c>
      <c r="AW51" s="376"/>
      <c r="AX51" s="376"/>
      <c r="AY51" s="376"/>
      <c r="AZ51" s="376"/>
      <c r="BA51" s="376"/>
      <c r="BB51" s="376"/>
      <c r="BC51" s="376"/>
      <c r="BD51" s="376"/>
      <c r="BE51" s="376"/>
      <c r="BF51" s="376"/>
      <c r="BG51" s="377"/>
      <c r="BH51" s="375" t="e">
        <f>SUM(L38,X38,AJ38,AV38,BH38,L51:BG51)</f>
        <v>#VALUE!</v>
      </c>
      <c r="BI51" s="376"/>
      <c r="BJ51" s="376"/>
      <c r="BK51" s="376"/>
      <c r="BL51" s="376"/>
      <c r="BM51" s="376"/>
      <c r="BN51" s="376"/>
      <c r="BO51" s="376"/>
      <c r="BP51" s="376"/>
      <c r="BQ51" s="376"/>
      <c r="BR51" s="376"/>
      <c r="BS51" s="377"/>
      <c r="BT51" s="17"/>
      <c r="BU51" s="18"/>
    </row>
    <row r="52" spans="2:73" ht="16.5" customHeight="1" hidden="1">
      <c r="B52" s="14"/>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9" t="s">
        <v>1</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7"/>
      <c r="BC52" s="17"/>
      <c r="BD52" s="17"/>
      <c r="BE52" s="17"/>
      <c r="BF52" s="17"/>
      <c r="BG52" s="17"/>
      <c r="BH52" s="17"/>
      <c r="BI52" s="17"/>
      <c r="BJ52" s="17"/>
      <c r="BK52" s="17"/>
      <c r="BL52" s="17"/>
      <c r="BM52" s="17"/>
      <c r="BN52" s="17"/>
      <c r="BO52" s="17"/>
      <c r="BP52" s="17"/>
      <c r="BQ52" s="17"/>
      <c r="BR52" s="17"/>
      <c r="BS52" s="17"/>
      <c r="BT52" s="17"/>
      <c r="BU52" s="18"/>
    </row>
    <row r="53" spans="2:73" ht="13.5" hidden="1">
      <c r="B53" s="14"/>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7"/>
      <c r="BC53" s="17"/>
      <c r="BD53" s="17"/>
      <c r="BE53" s="17"/>
      <c r="BF53" s="17"/>
      <c r="BG53" s="17"/>
      <c r="BH53" s="17"/>
      <c r="BI53" s="17"/>
      <c r="BJ53" s="17"/>
      <c r="BK53" s="17"/>
      <c r="BL53" s="17"/>
      <c r="BM53" s="17"/>
      <c r="BN53" s="17"/>
      <c r="BO53" s="17"/>
      <c r="BP53" s="17"/>
      <c r="BQ53" s="17"/>
      <c r="BR53" s="17"/>
      <c r="BS53" s="17"/>
      <c r="BT53" s="17"/>
      <c r="BU53" s="18"/>
    </row>
    <row r="54" spans="2:73" ht="13.5" hidden="1">
      <c r="B54" s="14"/>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9"/>
      <c r="AC54" s="19"/>
      <c r="AD54" s="19" t="s">
        <v>64</v>
      </c>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7"/>
      <c r="BC54" s="17"/>
      <c r="BD54" s="17"/>
      <c r="BE54" s="17"/>
      <c r="BF54" s="17"/>
      <c r="BG54" s="17"/>
      <c r="BH54" s="17"/>
      <c r="BI54" s="17"/>
      <c r="BJ54" s="17"/>
      <c r="BK54" s="17"/>
      <c r="BL54" s="17"/>
      <c r="BM54" s="17"/>
      <c r="BN54" s="17"/>
      <c r="BO54" s="17"/>
      <c r="BP54" s="17"/>
      <c r="BQ54" s="17"/>
      <c r="BR54" s="17"/>
      <c r="BS54" s="17"/>
      <c r="BT54" s="17"/>
      <c r="BU54" s="18"/>
    </row>
    <row r="55" spans="2:73" ht="13.5" hidden="1">
      <c r="B55" s="14"/>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9" t="s">
        <v>65</v>
      </c>
      <c r="AR55" s="17"/>
      <c r="AS55" s="17"/>
      <c r="AT55" s="17"/>
      <c r="AU55" s="17"/>
      <c r="AV55" s="17"/>
      <c r="AW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8"/>
    </row>
    <row r="56" spans="2:73" ht="13.5" hidden="1">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row>
    <row r="57" spans="40:41" ht="13.5" hidden="1">
      <c r="AN57" s="17"/>
      <c r="AO57" s="17"/>
    </row>
    <row r="58" spans="9:39" ht="13.5">
      <c r="I58" s="10">
        <v>9</v>
      </c>
      <c r="J58" s="10">
        <v>10</v>
      </c>
      <c r="K58" s="10">
        <v>11</v>
      </c>
      <c r="L58" s="10">
        <v>12</v>
      </c>
      <c r="M58" s="10">
        <v>13</v>
      </c>
      <c r="N58" s="10">
        <v>14</v>
      </c>
      <c r="O58" s="10">
        <v>15</v>
      </c>
      <c r="P58" s="10">
        <v>16</v>
      </c>
      <c r="Q58" s="10">
        <v>17</v>
      </c>
      <c r="R58" s="10">
        <v>18</v>
      </c>
      <c r="S58" s="10">
        <v>19</v>
      </c>
      <c r="T58" s="10">
        <v>20</v>
      </c>
      <c r="U58" s="10">
        <v>21</v>
      </c>
      <c r="V58" s="10">
        <v>22</v>
      </c>
      <c r="W58" s="10">
        <v>23</v>
      </c>
      <c r="X58" s="10">
        <v>24</v>
      </c>
      <c r="Y58" s="10">
        <v>25</v>
      </c>
      <c r="Z58" s="10">
        <v>26</v>
      </c>
      <c r="AA58" s="10">
        <v>27</v>
      </c>
      <c r="AB58" s="10">
        <v>28</v>
      </c>
      <c r="AC58" s="10">
        <v>29</v>
      </c>
      <c r="AD58" s="10">
        <v>30</v>
      </c>
      <c r="AE58" s="10">
        <v>31</v>
      </c>
      <c r="AF58" s="10">
        <v>32</v>
      </c>
      <c r="AG58" s="10">
        <v>33</v>
      </c>
      <c r="AH58" s="10">
        <v>35</v>
      </c>
      <c r="AI58" s="10">
        <v>36</v>
      </c>
      <c r="AM58" s="10">
        <v>37</v>
      </c>
    </row>
    <row r="59" spans="2:73" ht="13.5">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3"/>
    </row>
    <row r="60" spans="2:73" ht="21" customHeight="1">
      <c r="B60" s="152" t="s">
        <v>101</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4"/>
    </row>
    <row r="61" spans="2:73" ht="21">
      <c r="B61" s="14"/>
      <c r="L61" s="15"/>
      <c r="O61" s="15"/>
      <c r="P61" s="15"/>
      <c r="R61" s="15"/>
      <c r="S61" s="16"/>
      <c r="T61" s="15"/>
      <c r="U61" s="15"/>
      <c r="V61" s="15"/>
      <c r="W61" s="15"/>
      <c r="X61" s="15"/>
      <c r="Y61" s="15"/>
      <c r="Z61" s="15"/>
      <c r="AA61" s="15"/>
      <c r="AB61" s="15"/>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8"/>
    </row>
    <row r="62" spans="2:73" ht="18" customHeight="1">
      <c r="B62" s="14"/>
      <c r="C62" s="17"/>
      <c r="D62" s="17"/>
      <c r="E62" s="17"/>
      <c r="F62" s="17"/>
      <c r="G62" s="17"/>
      <c r="H62" s="17"/>
      <c r="I62" s="17"/>
      <c r="J62" s="17"/>
      <c r="K62" s="17"/>
      <c r="L62" s="17"/>
      <c r="AA62" s="19"/>
      <c r="AB62" s="19"/>
      <c r="AC62" s="19"/>
      <c r="AD62" s="19"/>
      <c r="AE62" s="19"/>
      <c r="AF62" s="19"/>
      <c r="AG62" s="19"/>
      <c r="AH62" s="19"/>
      <c r="AI62" s="19"/>
      <c r="AJ62" s="19"/>
      <c r="AK62" s="19"/>
      <c r="AL62" s="19"/>
      <c r="AM62" s="17"/>
      <c r="AN62" s="17"/>
      <c r="AO62" s="17"/>
      <c r="AP62" s="17"/>
      <c r="AQ62" s="17"/>
      <c r="AR62" s="17"/>
      <c r="AS62" s="17"/>
      <c r="AT62" s="17"/>
      <c r="AU62" s="151" t="s">
        <v>104</v>
      </c>
      <c r="AV62" s="151"/>
      <c r="AW62" s="151"/>
      <c r="AX62" s="151"/>
      <c r="AY62" s="151"/>
      <c r="AZ62" s="151"/>
      <c r="BA62" s="151" t="str">
        <f>'①受給者・管理事業者情報入力シート'!F23</f>
        <v>２６年</v>
      </c>
      <c r="BB62" s="151"/>
      <c r="BC62" s="151"/>
      <c r="BD62" s="151"/>
      <c r="BE62" s="151">
        <f>'①受給者・管理事業者情報入力シート'!H23</f>
        <v>4</v>
      </c>
      <c r="BF62" s="151"/>
      <c r="BG62" s="111" t="s">
        <v>106</v>
      </c>
      <c r="BH62" s="111"/>
      <c r="BI62" s="111"/>
      <c r="BJ62" s="111"/>
      <c r="BK62" s="111"/>
      <c r="BL62" s="111"/>
      <c r="BM62" s="111"/>
      <c r="BN62" s="111"/>
      <c r="BO62" s="54"/>
      <c r="BP62" s="54"/>
      <c r="BQ62" s="54"/>
      <c r="BR62" s="54"/>
      <c r="BS62" s="54"/>
      <c r="BT62" s="17"/>
      <c r="BU62" s="18"/>
    </row>
    <row r="63" spans="2:73" ht="13.5">
      <c r="B63" s="14"/>
      <c r="C63" s="17"/>
      <c r="D63" s="17"/>
      <c r="E63" s="17"/>
      <c r="F63" s="17"/>
      <c r="G63" s="17"/>
      <c r="H63" s="17"/>
      <c r="I63" s="17"/>
      <c r="J63" s="17"/>
      <c r="K63" s="17"/>
      <c r="L63" s="17"/>
      <c r="M63" s="17"/>
      <c r="N63" s="17"/>
      <c r="O63" s="17"/>
      <c r="P63" s="17"/>
      <c r="Q63" s="17"/>
      <c r="R63" s="17"/>
      <c r="S63" s="17"/>
      <c r="T63" s="17"/>
      <c r="AA63" s="19"/>
      <c r="AB63" s="19"/>
      <c r="AC63" s="19"/>
      <c r="AD63" s="19"/>
      <c r="AE63" s="19"/>
      <c r="AF63" s="19"/>
      <c r="AG63" s="19"/>
      <c r="AH63" s="19"/>
      <c r="AI63" s="19"/>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8"/>
    </row>
    <row r="64" spans="2:73" ht="13.5" customHeight="1">
      <c r="B64" s="14"/>
      <c r="C64" s="498" t="s">
        <v>43</v>
      </c>
      <c r="D64" s="464"/>
      <c r="E64" s="464"/>
      <c r="F64" s="464"/>
      <c r="G64" s="464"/>
      <c r="H64" s="499"/>
      <c r="I64" s="528">
        <f>'①受給者・管理事業者情報入力シート'!C2</f>
        <v>231001</v>
      </c>
      <c r="J64" s="529"/>
      <c r="K64" s="529"/>
      <c r="L64" s="529"/>
      <c r="M64" s="529"/>
      <c r="N64" s="529"/>
      <c r="O64" s="529"/>
      <c r="P64" s="529"/>
      <c r="Q64" s="529"/>
      <c r="R64" s="529"/>
      <c r="S64" s="529"/>
      <c r="T64" s="529"/>
      <c r="U64" s="529"/>
      <c r="V64" s="529"/>
      <c r="W64" s="529"/>
      <c r="X64" s="529"/>
      <c r="Y64" s="529"/>
      <c r="Z64" s="529"/>
      <c r="AA64" s="529"/>
      <c r="AB64" s="530"/>
      <c r="AC64" s="19"/>
      <c r="AD64" s="531" t="s">
        <v>50</v>
      </c>
      <c r="AE64" s="532"/>
      <c r="AF64" s="471" t="s">
        <v>42</v>
      </c>
      <c r="AG64" s="472"/>
      <c r="AH64" s="472"/>
      <c r="AI64" s="472"/>
      <c r="AJ64" s="472"/>
      <c r="AK64" s="472"/>
      <c r="AL64" s="472"/>
      <c r="AM64" s="472"/>
      <c r="AN64" s="472"/>
      <c r="AO64" s="537"/>
      <c r="AP64" s="528">
        <f>'①受給者・管理事業者情報入力シート'!C15</f>
        <v>0</v>
      </c>
      <c r="AQ64" s="529"/>
      <c r="AR64" s="529"/>
      <c r="AS64" s="529"/>
      <c r="AT64" s="529"/>
      <c r="AU64" s="529"/>
      <c r="AV64" s="529"/>
      <c r="AW64" s="529"/>
      <c r="AX64" s="529"/>
      <c r="AY64" s="529"/>
      <c r="AZ64" s="529"/>
      <c r="BA64" s="529"/>
      <c r="BB64" s="529"/>
      <c r="BC64" s="529"/>
      <c r="BD64" s="529"/>
      <c r="BE64" s="529"/>
      <c r="BF64" s="529"/>
      <c r="BG64" s="529"/>
      <c r="BH64" s="529"/>
      <c r="BI64" s="529"/>
      <c r="BJ64" s="529"/>
      <c r="BK64" s="529"/>
      <c r="BL64" s="529"/>
      <c r="BM64" s="529"/>
      <c r="BN64" s="529"/>
      <c r="BO64" s="529"/>
      <c r="BP64" s="529"/>
      <c r="BQ64" s="529"/>
      <c r="BR64" s="529"/>
      <c r="BS64" s="530"/>
      <c r="BT64" s="17"/>
      <c r="BU64" s="18"/>
    </row>
    <row r="65" spans="2:73" ht="13.5" customHeight="1">
      <c r="B65" s="14"/>
      <c r="C65" s="503" t="s">
        <v>44</v>
      </c>
      <c r="D65" s="413"/>
      <c r="E65" s="413"/>
      <c r="F65" s="413"/>
      <c r="G65" s="413"/>
      <c r="H65" s="414"/>
      <c r="I65" s="360" t="s">
        <v>90</v>
      </c>
      <c r="J65" s="360"/>
      <c r="K65" s="361">
        <f>'①受給者・管理事業者情報入力シート'!C5</f>
        <v>0</v>
      </c>
      <c r="L65" s="361"/>
      <c r="M65" s="361"/>
      <c r="N65" s="361"/>
      <c r="O65" s="361"/>
      <c r="P65" s="361"/>
      <c r="Q65" s="361"/>
      <c r="R65" s="361"/>
      <c r="S65" s="361"/>
      <c r="T65" s="362" t="s">
        <v>92</v>
      </c>
      <c r="U65" s="362"/>
      <c r="V65" s="361">
        <f>'①受給者・管理事業者情報入力シート'!C7</f>
        <v>0</v>
      </c>
      <c r="W65" s="361"/>
      <c r="X65" s="361"/>
      <c r="Y65" s="361"/>
      <c r="Z65" s="361"/>
      <c r="AA65" s="361"/>
      <c r="AB65" s="361"/>
      <c r="AC65" s="19"/>
      <c r="AD65" s="533"/>
      <c r="AE65" s="534"/>
      <c r="AF65" s="538" t="s">
        <v>67</v>
      </c>
      <c r="AG65" s="539"/>
      <c r="AH65" s="539"/>
      <c r="AI65" s="539"/>
      <c r="AJ65" s="539"/>
      <c r="AK65" s="539"/>
      <c r="AL65" s="539"/>
      <c r="AM65" s="539"/>
      <c r="AN65" s="539"/>
      <c r="AO65" s="540"/>
      <c r="AP65" s="516">
        <f>'①受給者・管理事業者情報入力シート'!C16</f>
        <v>0</v>
      </c>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c r="BR65" s="517"/>
      <c r="BS65" s="518"/>
      <c r="BT65" s="17"/>
      <c r="BU65" s="18"/>
    </row>
    <row r="66" spans="2:73" ht="13.5">
      <c r="B66" s="14"/>
      <c r="C66" s="510"/>
      <c r="D66" s="416"/>
      <c r="E66" s="416"/>
      <c r="F66" s="416"/>
      <c r="G66" s="416"/>
      <c r="H66" s="417"/>
      <c r="I66" s="360" t="s">
        <v>91</v>
      </c>
      <c r="J66" s="360"/>
      <c r="K66" s="361">
        <f>'①受給者・管理事業者情報入力シート'!C6</f>
        <v>0</v>
      </c>
      <c r="L66" s="361"/>
      <c r="M66" s="361"/>
      <c r="N66" s="361"/>
      <c r="O66" s="361"/>
      <c r="P66" s="361"/>
      <c r="Q66" s="361"/>
      <c r="R66" s="361"/>
      <c r="S66" s="361"/>
      <c r="T66" s="362" t="s">
        <v>93</v>
      </c>
      <c r="U66" s="362"/>
      <c r="V66" s="361">
        <f>'①受給者・管理事業者情報入力シート'!C8</f>
        <v>0</v>
      </c>
      <c r="W66" s="361"/>
      <c r="X66" s="361"/>
      <c r="Y66" s="361"/>
      <c r="Z66" s="361"/>
      <c r="AA66" s="361"/>
      <c r="AB66" s="361"/>
      <c r="AC66" s="17"/>
      <c r="AD66" s="533"/>
      <c r="AE66" s="534"/>
      <c r="AF66" s="541"/>
      <c r="AG66" s="542"/>
      <c r="AH66" s="542"/>
      <c r="AI66" s="542"/>
      <c r="AJ66" s="542"/>
      <c r="AK66" s="542"/>
      <c r="AL66" s="542"/>
      <c r="AM66" s="542"/>
      <c r="AN66" s="542"/>
      <c r="AO66" s="543"/>
      <c r="AP66" s="519"/>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c r="BO66" s="520"/>
      <c r="BP66" s="520"/>
      <c r="BQ66" s="520"/>
      <c r="BR66" s="520"/>
      <c r="BS66" s="521"/>
      <c r="BT66" s="17"/>
      <c r="BU66" s="18"/>
    </row>
    <row r="67" spans="2:73" ht="13.5">
      <c r="B67" s="14"/>
      <c r="C67" s="503" t="s">
        <v>45</v>
      </c>
      <c r="D67" s="413"/>
      <c r="E67" s="413"/>
      <c r="F67" s="413"/>
      <c r="G67" s="413"/>
      <c r="H67" s="414"/>
      <c r="I67" s="396">
        <f>'①受給者・管理事業者情報入力シート'!C4</f>
        <v>0</v>
      </c>
      <c r="J67" s="397"/>
      <c r="K67" s="397"/>
      <c r="L67" s="397"/>
      <c r="M67" s="397"/>
      <c r="N67" s="397"/>
      <c r="O67" s="397"/>
      <c r="P67" s="397"/>
      <c r="Q67" s="397"/>
      <c r="R67" s="397"/>
      <c r="S67" s="397"/>
      <c r="T67" s="397"/>
      <c r="U67" s="397"/>
      <c r="V67" s="397"/>
      <c r="W67" s="397"/>
      <c r="X67" s="397"/>
      <c r="Y67" s="397"/>
      <c r="Z67" s="397"/>
      <c r="AA67" s="397"/>
      <c r="AB67" s="514"/>
      <c r="AC67" s="17"/>
      <c r="AD67" s="533"/>
      <c r="AE67" s="534"/>
      <c r="AF67" s="541"/>
      <c r="AG67" s="542"/>
      <c r="AH67" s="542"/>
      <c r="AI67" s="542"/>
      <c r="AJ67" s="542"/>
      <c r="AK67" s="542"/>
      <c r="AL67" s="542"/>
      <c r="AM67" s="542"/>
      <c r="AN67" s="542"/>
      <c r="AO67" s="543"/>
      <c r="AP67" s="516">
        <f>'①受給者・管理事業者情報入力シート'!C17</f>
        <v>0</v>
      </c>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518"/>
      <c r="BT67" s="17"/>
      <c r="BU67" s="18"/>
    </row>
    <row r="68" spans="2:73" ht="13.5">
      <c r="B68" s="14"/>
      <c r="C68" s="510" t="s">
        <v>46</v>
      </c>
      <c r="D68" s="416"/>
      <c r="E68" s="416"/>
      <c r="F68" s="416"/>
      <c r="G68" s="416"/>
      <c r="H68" s="417"/>
      <c r="I68" s="399"/>
      <c r="J68" s="400"/>
      <c r="K68" s="400"/>
      <c r="L68" s="400"/>
      <c r="M68" s="400"/>
      <c r="N68" s="400"/>
      <c r="O68" s="400"/>
      <c r="P68" s="400"/>
      <c r="Q68" s="400"/>
      <c r="R68" s="400"/>
      <c r="S68" s="400"/>
      <c r="T68" s="400"/>
      <c r="U68" s="400"/>
      <c r="V68" s="400"/>
      <c r="W68" s="400"/>
      <c r="X68" s="400"/>
      <c r="Y68" s="400"/>
      <c r="Z68" s="400"/>
      <c r="AA68" s="400"/>
      <c r="AB68" s="515"/>
      <c r="AC68" s="17"/>
      <c r="AD68" s="535"/>
      <c r="AE68" s="536"/>
      <c r="AF68" s="544"/>
      <c r="AG68" s="545"/>
      <c r="AH68" s="545"/>
      <c r="AI68" s="545"/>
      <c r="AJ68" s="545"/>
      <c r="AK68" s="545"/>
      <c r="AL68" s="545"/>
      <c r="AM68" s="545"/>
      <c r="AN68" s="545"/>
      <c r="AO68" s="546"/>
      <c r="AP68" s="519"/>
      <c r="AQ68" s="520"/>
      <c r="AR68" s="520"/>
      <c r="AS68" s="520"/>
      <c r="AT68" s="520"/>
      <c r="AU68" s="520"/>
      <c r="AV68" s="520"/>
      <c r="AW68" s="520"/>
      <c r="AX68" s="520"/>
      <c r="AY68" s="520"/>
      <c r="AZ68" s="520"/>
      <c r="BA68" s="520"/>
      <c r="BB68" s="520"/>
      <c r="BC68" s="520"/>
      <c r="BD68" s="520"/>
      <c r="BE68" s="520"/>
      <c r="BF68" s="520"/>
      <c r="BG68" s="520"/>
      <c r="BH68" s="520"/>
      <c r="BI68" s="520"/>
      <c r="BJ68" s="520"/>
      <c r="BK68" s="520"/>
      <c r="BL68" s="520"/>
      <c r="BM68" s="520"/>
      <c r="BN68" s="520"/>
      <c r="BO68" s="520"/>
      <c r="BP68" s="520"/>
      <c r="BQ68" s="520"/>
      <c r="BR68" s="520"/>
      <c r="BS68" s="521"/>
      <c r="BT68" s="17"/>
      <c r="BU68" s="18"/>
    </row>
    <row r="69" spans="2:73" ht="13.5">
      <c r="B69" s="14"/>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8"/>
    </row>
    <row r="70" spans="2:73" ht="13.5">
      <c r="B70" s="14"/>
      <c r="C70" s="503" t="s">
        <v>47</v>
      </c>
      <c r="D70" s="413"/>
      <c r="E70" s="413"/>
      <c r="F70" s="413"/>
      <c r="G70" s="413"/>
      <c r="H70" s="414"/>
      <c r="I70" s="396">
        <f>'①受給者・管理事業者情報入力シート'!C9</f>
        <v>0</v>
      </c>
      <c r="J70" s="397"/>
      <c r="K70" s="397"/>
      <c r="L70" s="397"/>
      <c r="M70" s="397"/>
      <c r="N70" s="397"/>
      <c r="O70" s="397"/>
      <c r="P70" s="397"/>
      <c r="Q70" s="397"/>
      <c r="R70" s="397"/>
      <c r="S70" s="397"/>
      <c r="T70" s="397"/>
      <c r="U70" s="397"/>
      <c r="V70" s="397"/>
      <c r="W70" s="397"/>
      <c r="X70" s="397"/>
      <c r="Y70" s="397"/>
      <c r="Z70" s="397"/>
      <c r="AA70" s="397"/>
      <c r="AB70" s="397"/>
      <c r="AC70" s="504" t="s">
        <v>47</v>
      </c>
      <c r="AD70" s="505"/>
      <c r="AE70" s="505"/>
      <c r="AF70" s="505"/>
      <c r="AG70" s="505"/>
      <c r="AH70" s="505"/>
      <c r="AI70" s="505"/>
      <c r="AJ70" s="505"/>
      <c r="AK70" s="505"/>
      <c r="AL70" s="505"/>
      <c r="AM70" s="505"/>
      <c r="AN70" s="505"/>
      <c r="AO70" s="505"/>
      <c r="AP70" s="506"/>
      <c r="AQ70" s="404">
        <f>'①受給者・管理事業者情報入力シート'!C11</f>
        <v>0</v>
      </c>
      <c r="AR70" s="404"/>
      <c r="AS70" s="404"/>
      <c r="AT70" s="404"/>
      <c r="AU70" s="404"/>
      <c r="AV70" s="404"/>
      <c r="AW70" s="404"/>
      <c r="AX70" s="404"/>
      <c r="AY70" s="404"/>
      <c r="AZ70" s="404"/>
      <c r="BA70" s="404"/>
      <c r="BB70" s="404"/>
      <c r="BC70" s="404"/>
      <c r="BD70" s="404"/>
      <c r="BE70" s="404"/>
      <c r="BF70" s="404"/>
      <c r="BG70" s="404"/>
      <c r="BH70" s="404"/>
      <c r="BI70" s="404"/>
      <c r="BJ70" s="404"/>
      <c r="BK70" s="507"/>
      <c r="BL70" s="35"/>
      <c r="BM70" s="35"/>
      <c r="BN70" s="35"/>
      <c r="BO70" s="35"/>
      <c r="BP70" s="35"/>
      <c r="BQ70" s="35"/>
      <c r="BR70" s="35"/>
      <c r="BS70" s="35"/>
      <c r="BT70" s="17"/>
      <c r="BU70" s="18"/>
    </row>
    <row r="71" spans="2:73" ht="13.5">
      <c r="B71" s="14"/>
      <c r="C71" s="510" t="s">
        <v>69</v>
      </c>
      <c r="D71" s="416"/>
      <c r="E71" s="416"/>
      <c r="F71" s="416"/>
      <c r="G71" s="416"/>
      <c r="H71" s="417"/>
      <c r="I71" s="522"/>
      <c r="J71" s="523"/>
      <c r="K71" s="523"/>
      <c r="L71" s="523"/>
      <c r="M71" s="523"/>
      <c r="N71" s="523"/>
      <c r="O71" s="523"/>
      <c r="P71" s="523"/>
      <c r="Q71" s="523"/>
      <c r="R71" s="523"/>
      <c r="S71" s="523"/>
      <c r="T71" s="523"/>
      <c r="U71" s="523"/>
      <c r="V71" s="523"/>
      <c r="W71" s="523"/>
      <c r="X71" s="523"/>
      <c r="Y71" s="523"/>
      <c r="Z71" s="523"/>
      <c r="AA71" s="523"/>
      <c r="AB71" s="523"/>
      <c r="AC71" s="525" t="s">
        <v>71</v>
      </c>
      <c r="AD71" s="526"/>
      <c r="AE71" s="526"/>
      <c r="AF71" s="526"/>
      <c r="AG71" s="526"/>
      <c r="AH71" s="526"/>
      <c r="AI71" s="526"/>
      <c r="AJ71" s="526"/>
      <c r="AK71" s="526"/>
      <c r="AL71" s="526"/>
      <c r="AM71" s="526"/>
      <c r="AN71" s="526"/>
      <c r="AO71" s="526"/>
      <c r="AP71" s="527"/>
      <c r="AQ71" s="407"/>
      <c r="AR71" s="407"/>
      <c r="AS71" s="407"/>
      <c r="AT71" s="407"/>
      <c r="AU71" s="407"/>
      <c r="AV71" s="407"/>
      <c r="AW71" s="407"/>
      <c r="AX71" s="407"/>
      <c r="AY71" s="407"/>
      <c r="AZ71" s="407"/>
      <c r="BA71" s="407"/>
      <c r="BB71" s="407"/>
      <c r="BC71" s="407"/>
      <c r="BD71" s="407"/>
      <c r="BE71" s="407"/>
      <c r="BF71" s="407"/>
      <c r="BG71" s="407"/>
      <c r="BH71" s="407"/>
      <c r="BI71" s="407"/>
      <c r="BJ71" s="407"/>
      <c r="BK71" s="524"/>
      <c r="BL71" s="35"/>
      <c r="BM71" s="35"/>
      <c r="BN71" s="35"/>
      <c r="BO71" s="35"/>
      <c r="BP71" s="35"/>
      <c r="BQ71" s="35"/>
      <c r="BR71" s="35"/>
      <c r="BS71" s="35"/>
      <c r="BT71" s="17"/>
      <c r="BU71" s="18"/>
    </row>
    <row r="72" spans="2:73" ht="13.5">
      <c r="B72" s="14"/>
      <c r="C72" s="503" t="s">
        <v>47</v>
      </c>
      <c r="D72" s="413"/>
      <c r="E72" s="413"/>
      <c r="F72" s="413"/>
      <c r="G72" s="413"/>
      <c r="H72" s="414"/>
      <c r="I72" s="396">
        <f>'①受給者・管理事業者情報入力シート'!C10</f>
        <v>0</v>
      </c>
      <c r="J72" s="397"/>
      <c r="K72" s="397"/>
      <c r="L72" s="397"/>
      <c r="M72" s="397"/>
      <c r="N72" s="397"/>
      <c r="O72" s="397"/>
      <c r="P72" s="397"/>
      <c r="Q72" s="397"/>
      <c r="R72" s="397"/>
      <c r="S72" s="397"/>
      <c r="T72" s="397"/>
      <c r="U72" s="397"/>
      <c r="V72" s="397"/>
      <c r="W72" s="397"/>
      <c r="X72" s="397"/>
      <c r="Y72" s="397"/>
      <c r="Z72" s="397"/>
      <c r="AA72" s="397"/>
      <c r="AB72" s="397"/>
      <c r="AC72" s="504" t="s">
        <v>47</v>
      </c>
      <c r="AD72" s="505"/>
      <c r="AE72" s="505"/>
      <c r="AF72" s="505"/>
      <c r="AG72" s="505"/>
      <c r="AH72" s="505"/>
      <c r="AI72" s="505"/>
      <c r="AJ72" s="505"/>
      <c r="AK72" s="505"/>
      <c r="AL72" s="505"/>
      <c r="AM72" s="505"/>
      <c r="AN72" s="505"/>
      <c r="AO72" s="505"/>
      <c r="AP72" s="506"/>
      <c r="AQ72" s="404">
        <f>'①受給者・管理事業者情報入力シート'!C12</f>
        <v>0</v>
      </c>
      <c r="AR72" s="404"/>
      <c r="AS72" s="404"/>
      <c r="AT72" s="404"/>
      <c r="AU72" s="404"/>
      <c r="AV72" s="404"/>
      <c r="AW72" s="404"/>
      <c r="AX72" s="404"/>
      <c r="AY72" s="404"/>
      <c r="AZ72" s="404"/>
      <c r="BA72" s="404"/>
      <c r="BB72" s="404"/>
      <c r="BC72" s="404"/>
      <c r="BD72" s="404"/>
      <c r="BE72" s="404"/>
      <c r="BF72" s="404"/>
      <c r="BG72" s="404"/>
      <c r="BH72" s="404"/>
      <c r="BI72" s="404"/>
      <c r="BJ72" s="404"/>
      <c r="BK72" s="507"/>
      <c r="BL72" s="35"/>
      <c r="BM72" s="35"/>
      <c r="BN72" s="35"/>
      <c r="BO72" s="35"/>
      <c r="BP72" s="35"/>
      <c r="BQ72" s="35"/>
      <c r="BR72" s="35"/>
      <c r="BS72" s="35"/>
      <c r="BT72" s="17"/>
      <c r="BU72" s="18"/>
    </row>
    <row r="73" spans="2:73" ht="13.5">
      <c r="B73" s="14"/>
      <c r="C73" s="510" t="s">
        <v>70</v>
      </c>
      <c r="D73" s="416"/>
      <c r="E73" s="416"/>
      <c r="F73" s="416"/>
      <c r="G73" s="416"/>
      <c r="H73" s="417"/>
      <c r="I73" s="399"/>
      <c r="J73" s="400"/>
      <c r="K73" s="400"/>
      <c r="L73" s="400"/>
      <c r="M73" s="400"/>
      <c r="N73" s="400"/>
      <c r="O73" s="400"/>
      <c r="P73" s="400"/>
      <c r="Q73" s="400"/>
      <c r="R73" s="400"/>
      <c r="S73" s="400"/>
      <c r="T73" s="400"/>
      <c r="U73" s="400"/>
      <c r="V73" s="400"/>
      <c r="W73" s="400"/>
      <c r="X73" s="400"/>
      <c r="Y73" s="400"/>
      <c r="Z73" s="400"/>
      <c r="AA73" s="400"/>
      <c r="AB73" s="400"/>
      <c r="AC73" s="511" t="s">
        <v>72</v>
      </c>
      <c r="AD73" s="512"/>
      <c r="AE73" s="512"/>
      <c r="AF73" s="512"/>
      <c r="AG73" s="512"/>
      <c r="AH73" s="512"/>
      <c r="AI73" s="512"/>
      <c r="AJ73" s="512"/>
      <c r="AK73" s="512"/>
      <c r="AL73" s="512"/>
      <c r="AM73" s="512"/>
      <c r="AN73" s="512"/>
      <c r="AO73" s="512"/>
      <c r="AP73" s="513"/>
      <c r="AQ73" s="508"/>
      <c r="AR73" s="508"/>
      <c r="AS73" s="508"/>
      <c r="AT73" s="508"/>
      <c r="AU73" s="508"/>
      <c r="AV73" s="508"/>
      <c r="AW73" s="508"/>
      <c r="AX73" s="508"/>
      <c r="AY73" s="508"/>
      <c r="AZ73" s="508"/>
      <c r="BA73" s="508"/>
      <c r="BB73" s="508"/>
      <c r="BC73" s="508"/>
      <c r="BD73" s="508"/>
      <c r="BE73" s="508"/>
      <c r="BF73" s="508"/>
      <c r="BG73" s="508"/>
      <c r="BH73" s="508"/>
      <c r="BI73" s="508"/>
      <c r="BJ73" s="508"/>
      <c r="BK73" s="509"/>
      <c r="BL73" s="35"/>
      <c r="BM73" s="35"/>
      <c r="BN73" s="35"/>
      <c r="BO73" s="35"/>
      <c r="BP73" s="35"/>
      <c r="BQ73" s="35"/>
      <c r="BR73" s="35"/>
      <c r="BS73" s="35"/>
      <c r="BT73" s="17"/>
      <c r="BU73" s="18"/>
    </row>
    <row r="74" spans="2:73" ht="6.75" customHeight="1">
      <c r="B74" s="14"/>
      <c r="C74" s="53"/>
      <c r="D74" s="53"/>
      <c r="E74" s="53"/>
      <c r="F74" s="53"/>
      <c r="G74" s="53"/>
      <c r="H74" s="53"/>
      <c r="I74" s="55"/>
      <c r="J74" s="55"/>
      <c r="K74" s="35"/>
      <c r="L74" s="35"/>
      <c r="M74" s="35"/>
      <c r="N74" s="35"/>
      <c r="O74" s="35"/>
      <c r="P74" s="35"/>
      <c r="Q74" s="35"/>
      <c r="R74" s="35"/>
      <c r="S74" s="35"/>
      <c r="T74" s="35"/>
      <c r="U74" s="35"/>
      <c r="V74" s="35"/>
      <c r="W74" s="35"/>
      <c r="X74" s="35"/>
      <c r="Y74" s="35"/>
      <c r="Z74" s="35"/>
      <c r="AA74" s="35"/>
      <c r="AB74" s="35"/>
      <c r="AC74" s="17"/>
      <c r="AD74" s="17"/>
      <c r="AE74" s="17"/>
      <c r="AF74" s="52"/>
      <c r="AG74" s="52"/>
      <c r="AH74" s="52"/>
      <c r="AI74" s="52"/>
      <c r="AJ74" s="52"/>
      <c r="AK74" s="52"/>
      <c r="AL74" s="52"/>
      <c r="AM74" s="52"/>
      <c r="AN74" s="52"/>
      <c r="AO74" s="52"/>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17"/>
      <c r="BU74" s="18"/>
    </row>
    <row r="75" spans="2:73" ht="22.5" customHeight="1">
      <c r="B75" s="14"/>
      <c r="C75" s="498" t="s">
        <v>48</v>
      </c>
      <c r="D75" s="464"/>
      <c r="E75" s="464"/>
      <c r="F75" s="464"/>
      <c r="G75" s="464"/>
      <c r="H75" s="464"/>
      <c r="I75" s="464"/>
      <c r="J75" s="499"/>
      <c r="K75" s="500">
        <f>'①受給者・管理事業者情報入力シート'!C13</f>
        <v>0</v>
      </c>
      <c r="L75" s="501"/>
      <c r="M75" s="501"/>
      <c r="N75" s="501"/>
      <c r="O75" s="501"/>
      <c r="P75" s="501"/>
      <c r="Q75" s="501"/>
      <c r="R75" s="501"/>
      <c r="S75" s="501"/>
      <c r="T75" s="502"/>
      <c r="U75" s="54"/>
      <c r="V75" s="54"/>
      <c r="W75" s="54"/>
      <c r="X75" s="54"/>
      <c r="Y75" s="54"/>
      <c r="Z75" s="54"/>
      <c r="AA75" s="54"/>
      <c r="AB75" s="54"/>
      <c r="AC75" s="54"/>
      <c r="AD75" s="54"/>
      <c r="AE75" s="54"/>
      <c r="AF75" s="54"/>
      <c r="AG75" s="54"/>
      <c r="AH75" s="54"/>
      <c r="AI75" s="54"/>
      <c r="AJ75" s="54"/>
      <c r="AK75" s="54"/>
      <c r="AL75" s="54"/>
      <c r="AM75" s="54"/>
      <c r="AN75" s="54"/>
      <c r="AO75" s="55"/>
      <c r="AP75" s="55"/>
      <c r="AQ75" s="55"/>
      <c r="AR75" s="55"/>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8"/>
    </row>
    <row r="76" spans="2:73" ht="6" customHeight="1">
      <c r="B76" s="14"/>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21"/>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8"/>
    </row>
    <row r="77" spans="2:73" ht="19.5" customHeight="1">
      <c r="B77" s="14"/>
      <c r="C77" s="495" t="s">
        <v>51</v>
      </c>
      <c r="D77" s="496"/>
      <c r="E77" s="496"/>
      <c r="F77" s="496"/>
      <c r="G77" s="496"/>
      <c r="H77" s="496"/>
      <c r="I77" s="496"/>
      <c r="J77" s="496"/>
      <c r="K77" s="496"/>
      <c r="L77" s="496"/>
      <c r="M77" s="496"/>
      <c r="N77" s="496"/>
      <c r="O77" s="496"/>
      <c r="P77" s="496"/>
      <c r="Q77" s="496"/>
      <c r="R77" s="497"/>
      <c r="S77" s="495">
        <f>'①受給者・管理事業者情報入力シート'!C26</f>
        <v>0</v>
      </c>
      <c r="T77" s="496"/>
      <c r="U77" s="496"/>
      <c r="V77" s="49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8"/>
    </row>
    <row r="78" spans="2:73" ht="5.25" customHeight="1">
      <c r="B78" s="14"/>
      <c r="C78" s="11"/>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3"/>
      <c r="BS78" s="17"/>
      <c r="BT78" s="17"/>
      <c r="BU78" s="18"/>
    </row>
    <row r="79" spans="2:73" ht="13.5">
      <c r="B79" s="14"/>
      <c r="C79" s="14"/>
      <c r="D79" s="17"/>
      <c r="E79" s="17" t="s">
        <v>52</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8"/>
      <c r="BS79" s="17"/>
      <c r="BT79" s="17"/>
      <c r="BU79" s="18"/>
    </row>
    <row r="80" spans="2:73" ht="13.5">
      <c r="B80" s="14"/>
      <c r="C80" s="14"/>
      <c r="D80" s="17"/>
      <c r="E80" s="17" t="s">
        <v>53</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8"/>
      <c r="BS80" s="17"/>
      <c r="BT80" s="17"/>
      <c r="BU80" s="18"/>
    </row>
    <row r="81" spans="2:73" ht="13.5">
      <c r="B81" s="14"/>
      <c r="C81" s="14"/>
      <c r="D81" s="17"/>
      <c r="E81" s="17" t="s">
        <v>54</v>
      </c>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8"/>
      <c r="BS81" s="17"/>
      <c r="BT81" s="17"/>
      <c r="BU81" s="18"/>
    </row>
    <row r="82" spans="2:73" ht="5.25" customHeight="1">
      <c r="B82" s="14"/>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1"/>
      <c r="BS82" s="17"/>
      <c r="BT82" s="17"/>
      <c r="BU82" s="18"/>
    </row>
    <row r="83" spans="2:73" ht="7.5" customHeight="1">
      <c r="B83" s="14"/>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8"/>
    </row>
    <row r="84" spans="2:73" ht="16.5" customHeight="1">
      <c r="B84" s="14"/>
      <c r="C84" s="494" t="s">
        <v>57</v>
      </c>
      <c r="D84" s="486" t="s">
        <v>55</v>
      </c>
      <c r="E84" s="486"/>
      <c r="F84" s="486"/>
      <c r="G84" s="486"/>
      <c r="H84" s="486"/>
      <c r="I84" s="486"/>
      <c r="J84" s="486"/>
      <c r="K84" s="486"/>
      <c r="L84" s="360">
        <f>'②利用者負担額表情報入力シート'!L2</f>
        <v>10</v>
      </c>
      <c r="M84" s="360"/>
      <c r="N84" s="360"/>
      <c r="O84" s="360"/>
      <c r="P84" s="360"/>
      <c r="Q84" s="360"/>
      <c r="R84" s="360"/>
      <c r="S84" s="360"/>
      <c r="T84" s="360"/>
      <c r="U84" s="360"/>
      <c r="V84" s="360"/>
      <c r="W84" s="360"/>
      <c r="X84" s="360">
        <f>'②利用者負担額表情報入力シート'!M2</f>
        <v>11</v>
      </c>
      <c r="Y84" s="360"/>
      <c r="Z84" s="360"/>
      <c r="AA84" s="360"/>
      <c r="AB84" s="360"/>
      <c r="AC84" s="360"/>
      <c r="AD84" s="360"/>
      <c r="AE84" s="360"/>
      <c r="AF84" s="360"/>
      <c r="AG84" s="360"/>
      <c r="AH84" s="360"/>
      <c r="AI84" s="360"/>
      <c r="AJ84" s="360">
        <f>'②利用者負担額表情報入力シート'!N2</f>
        <v>12</v>
      </c>
      <c r="AK84" s="360"/>
      <c r="AL84" s="360"/>
      <c r="AM84" s="360"/>
      <c r="AN84" s="360"/>
      <c r="AO84" s="360"/>
      <c r="AP84" s="360"/>
      <c r="AQ84" s="360"/>
      <c r="AR84" s="360"/>
      <c r="AS84" s="360"/>
      <c r="AT84" s="360"/>
      <c r="AU84" s="360"/>
      <c r="AV84" s="360">
        <f>'②利用者負担額表情報入力シート'!O2</f>
        <v>13</v>
      </c>
      <c r="AW84" s="360"/>
      <c r="AX84" s="360"/>
      <c r="AY84" s="360"/>
      <c r="AZ84" s="360"/>
      <c r="BA84" s="360"/>
      <c r="BB84" s="360"/>
      <c r="BC84" s="360"/>
      <c r="BD84" s="360"/>
      <c r="BE84" s="360"/>
      <c r="BF84" s="360"/>
      <c r="BG84" s="360"/>
      <c r="BH84" s="360">
        <f>'②利用者負担額表情報入力シート'!P2</f>
        <v>14</v>
      </c>
      <c r="BI84" s="360"/>
      <c r="BJ84" s="360"/>
      <c r="BK84" s="360"/>
      <c r="BL84" s="360"/>
      <c r="BM84" s="360"/>
      <c r="BN84" s="360"/>
      <c r="BO84" s="360"/>
      <c r="BP84" s="360"/>
      <c r="BQ84" s="360"/>
      <c r="BR84" s="360"/>
      <c r="BS84" s="360"/>
      <c r="BT84" s="17"/>
      <c r="BU84" s="18"/>
    </row>
    <row r="85" spans="2:73" ht="16.5" customHeight="1">
      <c r="B85" s="14"/>
      <c r="C85" s="494"/>
      <c r="D85" s="486" t="s">
        <v>68</v>
      </c>
      <c r="E85" s="486"/>
      <c r="F85" s="486"/>
      <c r="G85" s="486"/>
      <c r="H85" s="486"/>
      <c r="I85" s="486"/>
      <c r="J85" s="486"/>
      <c r="K85" s="486"/>
      <c r="L85" s="360">
        <f>'②利用者負担額表情報入力シート'!L3</f>
        <v>0</v>
      </c>
      <c r="M85" s="360"/>
      <c r="N85" s="360"/>
      <c r="O85" s="360"/>
      <c r="P85" s="360"/>
      <c r="Q85" s="360"/>
      <c r="R85" s="360"/>
      <c r="S85" s="360"/>
      <c r="T85" s="360"/>
      <c r="U85" s="360"/>
      <c r="V85" s="360"/>
      <c r="W85" s="360"/>
      <c r="X85" s="360">
        <f>'②利用者負担額表情報入力シート'!M3</f>
        <v>0</v>
      </c>
      <c r="Y85" s="360"/>
      <c r="Z85" s="360"/>
      <c r="AA85" s="360"/>
      <c r="AB85" s="360"/>
      <c r="AC85" s="360"/>
      <c r="AD85" s="360"/>
      <c r="AE85" s="360"/>
      <c r="AF85" s="360"/>
      <c r="AG85" s="360"/>
      <c r="AH85" s="360"/>
      <c r="AI85" s="360"/>
      <c r="AJ85" s="360">
        <f>'②利用者負担額表情報入力シート'!N3</f>
        <v>0</v>
      </c>
      <c r="AK85" s="360"/>
      <c r="AL85" s="360"/>
      <c r="AM85" s="360"/>
      <c r="AN85" s="360"/>
      <c r="AO85" s="360"/>
      <c r="AP85" s="360"/>
      <c r="AQ85" s="360"/>
      <c r="AR85" s="360"/>
      <c r="AS85" s="360"/>
      <c r="AT85" s="360"/>
      <c r="AU85" s="360"/>
      <c r="AV85" s="360">
        <f>'②利用者負担額表情報入力シート'!O3</f>
        <v>0</v>
      </c>
      <c r="AW85" s="360"/>
      <c r="AX85" s="360"/>
      <c r="AY85" s="360"/>
      <c r="AZ85" s="360"/>
      <c r="BA85" s="360"/>
      <c r="BB85" s="360"/>
      <c r="BC85" s="360"/>
      <c r="BD85" s="360"/>
      <c r="BE85" s="360"/>
      <c r="BF85" s="360"/>
      <c r="BG85" s="360"/>
      <c r="BH85" s="360">
        <f>'②利用者負担額表情報入力シート'!P3</f>
        <v>0</v>
      </c>
      <c r="BI85" s="360"/>
      <c r="BJ85" s="360"/>
      <c r="BK85" s="360"/>
      <c r="BL85" s="360"/>
      <c r="BM85" s="360"/>
      <c r="BN85" s="360"/>
      <c r="BO85" s="360"/>
      <c r="BP85" s="360"/>
      <c r="BQ85" s="360"/>
      <c r="BR85" s="360"/>
      <c r="BS85" s="360"/>
      <c r="BT85" s="17"/>
      <c r="BU85" s="18"/>
    </row>
    <row r="86" spans="2:73" ht="16.5" customHeight="1">
      <c r="B86" s="14"/>
      <c r="C86" s="494"/>
      <c r="D86" s="486" t="s">
        <v>9</v>
      </c>
      <c r="E86" s="486"/>
      <c r="F86" s="486"/>
      <c r="G86" s="486"/>
      <c r="H86" s="486"/>
      <c r="I86" s="486"/>
      <c r="J86" s="486"/>
      <c r="K86" s="486"/>
      <c r="L86" s="493">
        <f>'②利用者負担額表情報入力シート'!L5</f>
        <v>0</v>
      </c>
      <c r="M86" s="493"/>
      <c r="N86" s="493"/>
      <c r="O86" s="493"/>
      <c r="P86" s="493"/>
      <c r="Q86" s="493"/>
      <c r="R86" s="493"/>
      <c r="S86" s="493"/>
      <c r="T86" s="493"/>
      <c r="U86" s="493"/>
      <c r="V86" s="493"/>
      <c r="W86" s="493"/>
      <c r="X86" s="493">
        <f>'②利用者負担額表情報入力シート'!M5</f>
        <v>0</v>
      </c>
      <c r="Y86" s="493"/>
      <c r="Z86" s="493"/>
      <c r="AA86" s="493"/>
      <c r="AB86" s="493"/>
      <c r="AC86" s="493"/>
      <c r="AD86" s="493"/>
      <c r="AE86" s="493"/>
      <c r="AF86" s="493"/>
      <c r="AG86" s="493"/>
      <c r="AH86" s="493"/>
      <c r="AI86" s="493"/>
      <c r="AJ86" s="493">
        <f>'②利用者負担額表情報入力シート'!N5</f>
        <v>0</v>
      </c>
      <c r="AK86" s="493"/>
      <c r="AL86" s="493"/>
      <c r="AM86" s="493"/>
      <c r="AN86" s="493"/>
      <c r="AO86" s="493"/>
      <c r="AP86" s="493"/>
      <c r="AQ86" s="493"/>
      <c r="AR86" s="493"/>
      <c r="AS86" s="493"/>
      <c r="AT86" s="493"/>
      <c r="AU86" s="493"/>
      <c r="AV86" s="493">
        <f>'②利用者負担額表情報入力シート'!O5</f>
        <v>0</v>
      </c>
      <c r="AW86" s="493"/>
      <c r="AX86" s="493"/>
      <c r="AY86" s="493"/>
      <c r="AZ86" s="493"/>
      <c r="BA86" s="493"/>
      <c r="BB86" s="493"/>
      <c r="BC86" s="493"/>
      <c r="BD86" s="493"/>
      <c r="BE86" s="493"/>
      <c r="BF86" s="493"/>
      <c r="BG86" s="493"/>
      <c r="BH86" s="493">
        <f>'②利用者負担額表情報入力シート'!P5</f>
        <v>0</v>
      </c>
      <c r="BI86" s="493"/>
      <c r="BJ86" s="493"/>
      <c r="BK86" s="493"/>
      <c r="BL86" s="493"/>
      <c r="BM86" s="493"/>
      <c r="BN86" s="493"/>
      <c r="BO86" s="493"/>
      <c r="BP86" s="493"/>
      <c r="BQ86" s="493"/>
      <c r="BR86" s="493"/>
      <c r="BS86" s="493"/>
      <c r="BT86" s="17"/>
      <c r="BU86" s="18"/>
    </row>
    <row r="87" spans="2:73" ht="16.5" customHeight="1">
      <c r="B87" s="14"/>
      <c r="C87" s="494"/>
      <c r="D87" s="492" t="s">
        <v>86</v>
      </c>
      <c r="E87" s="486"/>
      <c r="F87" s="486"/>
      <c r="G87" s="486"/>
      <c r="H87" s="486"/>
      <c r="I87" s="486"/>
      <c r="J87" s="486"/>
      <c r="K87" s="486"/>
      <c r="L87" s="491">
        <f>'②利用者負担額表情報入力シート'!L4</f>
        <v>0</v>
      </c>
      <c r="M87" s="491"/>
      <c r="N87" s="491"/>
      <c r="O87" s="491"/>
      <c r="P87" s="491"/>
      <c r="Q87" s="491"/>
      <c r="R87" s="491"/>
      <c r="S87" s="491"/>
      <c r="T87" s="491"/>
      <c r="U87" s="491"/>
      <c r="V87" s="491"/>
      <c r="W87" s="491"/>
      <c r="X87" s="491">
        <f>'②利用者負担額表情報入力シート'!M4</f>
        <v>0</v>
      </c>
      <c r="Y87" s="491"/>
      <c r="Z87" s="491"/>
      <c r="AA87" s="491"/>
      <c r="AB87" s="491"/>
      <c r="AC87" s="491"/>
      <c r="AD87" s="491"/>
      <c r="AE87" s="491"/>
      <c r="AF87" s="491"/>
      <c r="AG87" s="491"/>
      <c r="AH87" s="491"/>
      <c r="AI87" s="491"/>
      <c r="AJ87" s="491">
        <f>'②利用者負担額表情報入力シート'!N4</f>
        <v>0</v>
      </c>
      <c r="AK87" s="491"/>
      <c r="AL87" s="491"/>
      <c r="AM87" s="491"/>
      <c r="AN87" s="491"/>
      <c r="AO87" s="491"/>
      <c r="AP87" s="491"/>
      <c r="AQ87" s="491"/>
      <c r="AR87" s="491"/>
      <c r="AS87" s="491"/>
      <c r="AT87" s="491"/>
      <c r="AU87" s="491"/>
      <c r="AV87" s="491">
        <f>'②利用者負担額表情報入力シート'!O4</f>
        <v>0</v>
      </c>
      <c r="AW87" s="491"/>
      <c r="AX87" s="491"/>
      <c r="AY87" s="491"/>
      <c r="AZ87" s="491"/>
      <c r="BA87" s="491"/>
      <c r="BB87" s="491"/>
      <c r="BC87" s="491"/>
      <c r="BD87" s="491"/>
      <c r="BE87" s="491"/>
      <c r="BF87" s="491"/>
      <c r="BG87" s="491"/>
      <c r="BH87" s="491">
        <f>'②利用者負担額表情報入力シート'!P4</f>
        <v>0</v>
      </c>
      <c r="BI87" s="491"/>
      <c r="BJ87" s="491"/>
      <c r="BK87" s="491"/>
      <c r="BL87" s="491"/>
      <c r="BM87" s="491"/>
      <c r="BN87" s="491"/>
      <c r="BO87" s="491"/>
      <c r="BP87" s="491"/>
      <c r="BQ87" s="491"/>
      <c r="BR87" s="491"/>
      <c r="BS87" s="491"/>
      <c r="BT87" s="17"/>
      <c r="BU87" s="18"/>
    </row>
    <row r="88" spans="2:73" ht="16.5" customHeight="1">
      <c r="B88" s="14"/>
      <c r="C88" s="494"/>
      <c r="D88" s="486"/>
      <c r="E88" s="486"/>
      <c r="F88" s="486"/>
      <c r="G88" s="486"/>
      <c r="H88" s="486"/>
      <c r="I88" s="486"/>
      <c r="J88" s="486"/>
      <c r="K88" s="486"/>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17"/>
      <c r="BU88" s="18"/>
    </row>
    <row r="89" spans="2:73" ht="16.5" customHeight="1">
      <c r="B89" s="14"/>
      <c r="C89" s="494"/>
      <c r="D89" s="486"/>
      <c r="E89" s="486"/>
      <c r="F89" s="486"/>
      <c r="G89" s="486"/>
      <c r="H89" s="486"/>
      <c r="I89" s="486"/>
      <c r="J89" s="486"/>
      <c r="K89" s="486"/>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91"/>
      <c r="BL89" s="491"/>
      <c r="BM89" s="491"/>
      <c r="BN89" s="491"/>
      <c r="BO89" s="491"/>
      <c r="BP89" s="491"/>
      <c r="BQ89" s="491"/>
      <c r="BR89" s="491"/>
      <c r="BS89" s="491"/>
      <c r="BT89" s="17"/>
      <c r="BU89" s="18"/>
    </row>
    <row r="90" spans="2:73" ht="33" customHeight="1">
      <c r="B90" s="14"/>
      <c r="C90" s="494"/>
      <c r="D90" s="492" t="s">
        <v>88</v>
      </c>
      <c r="E90" s="486"/>
      <c r="F90" s="486"/>
      <c r="G90" s="486"/>
      <c r="H90" s="486"/>
      <c r="I90" s="486"/>
      <c r="J90" s="486"/>
      <c r="K90" s="486"/>
      <c r="L90" s="487" t="str">
        <f>IF(S77&gt;1,'②利用者負担額表情報入力シート'!L6,"　")</f>
        <v>　</v>
      </c>
      <c r="M90" s="487"/>
      <c r="N90" s="487"/>
      <c r="O90" s="487"/>
      <c r="P90" s="487"/>
      <c r="Q90" s="487"/>
      <c r="R90" s="487"/>
      <c r="S90" s="487"/>
      <c r="T90" s="487"/>
      <c r="U90" s="487"/>
      <c r="V90" s="487"/>
      <c r="W90" s="487"/>
      <c r="X90" s="487">
        <f>IF(S77&gt;1,'②利用者負担額表情報入力シート'!M6,"")</f>
      </c>
      <c r="Y90" s="487"/>
      <c r="Z90" s="487"/>
      <c r="AA90" s="487"/>
      <c r="AB90" s="487"/>
      <c r="AC90" s="487"/>
      <c r="AD90" s="487"/>
      <c r="AE90" s="487"/>
      <c r="AF90" s="487"/>
      <c r="AG90" s="487"/>
      <c r="AH90" s="487"/>
      <c r="AI90" s="487"/>
      <c r="AJ90" s="487">
        <f>IF(S77&gt;1,'②利用者負担額表情報入力シート'!N6,"")</f>
      </c>
      <c r="AK90" s="487"/>
      <c r="AL90" s="487"/>
      <c r="AM90" s="487"/>
      <c r="AN90" s="487"/>
      <c r="AO90" s="487"/>
      <c r="AP90" s="487"/>
      <c r="AQ90" s="487"/>
      <c r="AR90" s="487"/>
      <c r="AS90" s="487"/>
      <c r="AT90" s="487"/>
      <c r="AU90" s="487"/>
      <c r="AV90" s="487">
        <f>IF(S77&gt;1,'②利用者負担額表情報入力シート'!O6,"")</f>
      </c>
      <c r="AW90" s="487"/>
      <c r="AX90" s="487"/>
      <c r="AY90" s="487"/>
      <c r="AZ90" s="487"/>
      <c r="BA90" s="487"/>
      <c r="BB90" s="487"/>
      <c r="BC90" s="487"/>
      <c r="BD90" s="487"/>
      <c r="BE90" s="487"/>
      <c r="BF90" s="487"/>
      <c r="BG90" s="487"/>
      <c r="BH90" s="487">
        <f>IF(S77&gt;1,'②利用者負担額表情報入力シート'!P6,"")</f>
      </c>
      <c r="BI90" s="487"/>
      <c r="BJ90" s="487"/>
      <c r="BK90" s="487"/>
      <c r="BL90" s="487"/>
      <c r="BM90" s="487"/>
      <c r="BN90" s="487"/>
      <c r="BO90" s="487"/>
      <c r="BP90" s="487"/>
      <c r="BQ90" s="487"/>
      <c r="BR90" s="487"/>
      <c r="BS90" s="487"/>
      <c r="BT90" s="17"/>
      <c r="BU90" s="18"/>
    </row>
    <row r="91" spans="2:73" ht="16.5" customHeight="1">
      <c r="B91" s="14"/>
      <c r="C91" s="494"/>
      <c r="D91" s="486" t="s">
        <v>59</v>
      </c>
      <c r="E91" s="486"/>
      <c r="F91" s="486"/>
      <c r="G91" s="486"/>
      <c r="H91" s="486"/>
      <c r="I91" s="486"/>
      <c r="J91" s="486"/>
      <c r="K91" s="486"/>
      <c r="L91" s="487" t="str">
        <f>IF(S77&gt;1,'②利用者負担額表情報入力シート'!L7,"　")</f>
        <v>　</v>
      </c>
      <c r="M91" s="487"/>
      <c r="N91" s="487"/>
      <c r="O91" s="487"/>
      <c r="P91" s="487"/>
      <c r="Q91" s="487"/>
      <c r="R91" s="487"/>
      <c r="S91" s="487"/>
      <c r="T91" s="487"/>
      <c r="U91" s="487"/>
      <c r="V91" s="487"/>
      <c r="W91" s="487"/>
      <c r="X91" s="487">
        <f>IF(S77&gt;1,'②利用者負担額表情報入力シート'!M7,"")</f>
      </c>
      <c r="Y91" s="487"/>
      <c r="Z91" s="487"/>
      <c r="AA91" s="487"/>
      <c r="AB91" s="487"/>
      <c r="AC91" s="487"/>
      <c r="AD91" s="487"/>
      <c r="AE91" s="487"/>
      <c r="AF91" s="487"/>
      <c r="AG91" s="487"/>
      <c r="AH91" s="487"/>
      <c r="AI91" s="487"/>
      <c r="AJ91" s="487">
        <f>IF(S77&gt;1,'②利用者負担額表情報入力シート'!N7,"")</f>
      </c>
      <c r="AK91" s="487"/>
      <c r="AL91" s="487"/>
      <c r="AM91" s="487"/>
      <c r="AN91" s="487"/>
      <c r="AO91" s="487"/>
      <c r="AP91" s="487"/>
      <c r="AQ91" s="487"/>
      <c r="AR91" s="487"/>
      <c r="AS91" s="487"/>
      <c r="AT91" s="487"/>
      <c r="AU91" s="487"/>
      <c r="AV91" s="487">
        <f>IF(S77&gt;1,'②利用者負担額表情報入力シート'!O7,"")</f>
      </c>
      <c r="AW91" s="487"/>
      <c r="AX91" s="487"/>
      <c r="AY91" s="487"/>
      <c r="AZ91" s="487"/>
      <c r="BA91" s="487"/>
      <c r="BB91" s="487"/>
      <c r="BC91" s="487"/>
      <c r="BD91" s="487"/>
      <c r="BE91" s="487"/>
      <c r="BF91" s="487"/>
      <c r="BG91" s="487"/>
      <c r="BH91" s="487">
        <f>IF(S77&gt;1,'②利用者負担額表情報入力シート'!P7,"")</f>
      </c>
      <c r="BI91" s="487"/>
      <c r="BJ91" s="487"/>
      <c r="BK91" s="487"/>
      <c r="BL91" s="487"/>
      <c r="BM91" s="487"/>
      <c r="BN91" s="487"/>
      <c r="BO91" s="487"/>
      <c r="BP91" s="487"/>
      <c r="BQ91" s="487"/>
      <c r="BR91" s="487"/>
      <c r="BS91" s="487"/>
      <c r="BT91" s="17"/>
      <c r="BU91" s="18"/>
    </row>
    <row r="92" spans="2:73" ht="16.5" customHeight="1" hidden="1">
      <c r="B92" s="14"/>
      <c r="C92" s="494"/>
      <c r="D92" s="490" t="s">
        <v>60</v>
      </c>
      <c r="E92" s="490"/>
      <c r="F92" s="490"/>
      <c r="G92" s="490"/>
      <c r="H92" s="490"/>
      <c r="I92" s="490"/>
      <c r="J92" s="490"/>
      <c r="K92" s="490"/>
      <c r="L92" s="487" t="str">
        <f>IF(S77&gt;1,'②利用者負担額表情報入力シート'!L8,"　")</f>
        <v>　</v>
      </c>
      <c r="M92" s="487"/>
      <c r="N92" s="487"/>
      <c r="O92" s="487"/>
      <c r="P92" s="487"/>
      <c r="Q92" s="487"/>
      <c r="R92" s="487"/>
      <c r="S92" s="487"/>
      <c r="T92" s="487"/>
      <c r="U92" s="487"/>
      <c r="V92" s="487"/>
      <c r="W92" s="487"/>
      <c r="X92" s="487">
        <f>IF(S77&gt;1,'②利用者負担額表情報入力シート'!M8,"")</f>
      </c>
      <c r="Y92" s="487"/>
      <c r="Z92" s="487"/>
      <c r="AA92" s="487"/>
      <c r="AB92" s="487"/>
      <c r="AC92" s="487"/>
      <c r="AD92" s="487"/>
      <c r="AE92" s="487"/>
      <c r="AF92" s="487"/>
      <c r="AG92" s="487"/>
      <c r="AH92" s="487"/>
      <c r="AI92" s="487"/>
      <c r="AJ92" s="487">
        <f>IF(S77&gt;1,'②利用者負担額表情報入力シート'!N8,"")</f>
      </c>
      <c r="AK92" s="487"/>
      <c r="AL92" s="487"/>
      <c r="AM92" s="487"/>
      <c r="AN92" s="487"/>
      <c r="AO92" s="487"/>
      <c r="AP92" s="487"/>
      <c r="AQ92" s="487"/>
      <c r="AR92" s="487"/>
      <c r="AS92" s="487"/>
      <c r="AT92" s="487"/>
      <c r="AU92" s="487"/>
      <c r="AV92" s="487">
        <f>IF(S77&gt;1,'②利用者負担額表情報入力シート'!O8,"")</f>
      </c>
      <c r="AW92" s="487"/>
      <c r="AX92" s="487"/>
      <c r="AY92" s="487"/>
      <c r="AZ92" s="487"/>
      <c r="BA92" s="487"/>
      <c r="BB92" s="487"/>
      <c r="BC92" s="487"/>
      <c r="BD92" s="487"/>
      <c r="BE92" s="487"/>
      <c r="BF92" s="487"/>
      <c r="BG92" s="487"/>
      <c r="BH92" s="487">
        <f>IF(S77&gt;1,'②利用者負担額表情報入力シート'!P8,"")</f>
      </c>
      <c r="BI92" s="487"/>
      <c r="BJ92" s="487"/>
      <c r="BK92" s="487"/>
      <c r="BL92" s="487"/>
      <c r="BM92" s="487"/>
      <c r="BN92" s="487"/>
      <c r="BO92" s="487"/>
      <c r="BP92" s="487"/>
      <c r="BQ92" s="487"/>
      <c r="BR92" s="487"/>
      <c r="BS92" s="487"/>
      <c r="BT92" s="17"/>
      <c r="BU92" s="18"/>
    </row>
    <row r="93" spans="2:73" ht="32.25" customHeight="1">
      <c r="B93" s="14"/>
      <c r="C93" s="494"/>
      <c r="D93" s="488" t="s">
        <v>56</v>
      </c>
      <c r="E93" s="486" t="s">
        <v>59</v>
      </c>
      <c r="F93" s="486"/>
      <c r="G93" s="486"/>
      <c r="H93" s="486"/>
      <c r="I93" s="486"/>
      <c r="J93" s="486"/>
      <c r="K93" s="486"/>
      <c r="L93" s="487" t="e">
        <f>IF(K75-BH49&gt;=L91,L91,K75-BH49)</f>
        <v>#VALUE!</v>
      </c>
      <c r="M93" s="487"/>
      <c r="N93" s="487"/>
      <c r="O93" s="487"/>
      <c r="P93" s="487"/>
      <c r="Q93" s="487"/>
      <c r="R93" s="487"/>
      <c r="S93" s="487"/>
      <c r="T93" s="487"/>
      <c r="U93" s="487"/>
      <c r="V93" s="487"/>
      <c r="W93" s="487"/>
      <c r="X93" s="487" t="e">
        <f>IF(K75-L91-BH49&gt;=X91,X91,IF(K75-L91-BH49&gt;0,K75-L91-BH49,0))</f>
        <v>#VALUE!</v>
      </c>
      <c r="Y93" s="487"/>
      <c r="Z93" s="487"/>
      <c r="AA93" s="487"/>
      <c r="AB93" s="487"/>
      <c r="AC93" s="487"/>
      <c r="AD93" s="487"/>
      <c r="AE93" s="487"/>
      <c r="AF93" s="487"/>
      <c r="AG93" s="487"/>
      <c r="AH93" s="487"/>
      <c r="AI93" s="487"/>
      <c r="AJ93" s="487" t="e">
        <f>IF(K75-L91-X91-BH49&gt;=AJ91,AJ91,IF(K75-L91-X91-BH49&gt;0,K75-L91-X91-BH49,0))</f>
        <v>#VALUE!</v>
      </c>
      <c r="AK93" s="487"/>
      <c r="AL93" s="487"/>
      <c r="AM93" s="487"/>
      <c r="AN93" s="487"/>
      <c r="AO93" s="487"/>
      <c r="AP93" s="487"/>
      <c r="AQ93" s="487"/>
      <c r="AR93" s="487"/>
      <c r="AS93" s="487"/>
      <c r="AT93" s="487"/>
      <c r="AU93" s="487"/>
      <c r="AV93" s="487" t="e">
        <f>IF(K75-L91-X91-AJ91-BH49&gt;=AV91,AV91,IF(K75-L91-X91-AJ91-BH49&gt;0,K75-L91-X91-AJ91-BH49,0))</f>
        <v>#VALUE!</v>
      </c>
      <c r="AW93" s="487"/>
      <c r="AX93" s="487"/>
      <c r="AY93" s="487"/>
      <c r="AZ93" s="487"/>
      <c r="BA93" s="487"/>
      <c r="BB93" s="487"/>
      <c r="BC93" s="487"/>
      <c r="BD93" s="487"/>
      <c r="BE93" s="487"/>
      <c r="BF93" s="487"/>
      <c r="BG93" s="487"/>
      <c r="BH93" s="487" t="e">
        <f>IF(K75-L91-X91-AJ91-AV91-BH49&gt;=BH91,BH91,IF(K75-L91-X91-AJ91-AV91-BH49&gt;0,K75-L91-X91-AJ91-AV91-BH49,0))</f>
        <v>#VALUE!</v>
      </c>
      <c r="BI93" s="487"/>
      <c r="BJ93" s="487"/>
      <c r="BK93" s="487"/>
      <c r="BL93" s="487"/>
      <c r="BM93" s="487"/>
      <c r="BN93" s="487"/>
      <c r="BO93" s="487"/>
      <c r="BP93" s="487"/>
      <c r="BQ93" s="487"/>
      <c r="BR93" s="487"/>
      <c r="BS93" s="487"/>
      <c r="BU93" s="18"/>
    </row>
    <row r="94" spans="2:73" ht="16.5" customHeight="1" hidden="1">
      <c r="B94" s="14"/>
      <c r="C94" s="494"/>
      <c r="D94" s="488"/>
      <c r="E94" s="489" t="s">
        <v>60</v>
      </c>
      <c r="F94" s="489"/>
      <c r="G94" s="489"/>
      <c r="H94" s="489"/>
      <c r="I94" s="489"/>
      <c r="J94" s="489"/>
      <c r="K94" s="489"/>
      <c r="L94" s="487">
        <f>'②利用者負担額表情報入力シート'!L8</f>
        <v>0</v>
      </c>
      <c r="M94" s="487"/>
      <c r="N94" s="487"/>
      <c r="O94" s="487"/>
      <c r="P94" s="487"/>
      <c r="Q94" s="487"/>
      <c r="R94" s="487"/>
      <c r="S94" s="487"/>
      <c r="T94" s="487"/>
      <c r="U94" s="487"/>
      <c r="V94" s="487"/>
      <c r="W94" s="487"/>
      <c r="X94" s="487">
        <f>'②利用者負担額表情報入力シート'!M8</f>
        <v>0</v>
      </c>
      <c r="Y94" s="487"/>
      <c r="Z94" s="487"/>
      <c r="AA94" s="487"/>
      <c r="AB94" s="487"/>
      <c r="AC94" s="487"/>
      <c r="AD94" s="487"/>
      <c r="AE94" s="487"/>
      <c r="AF94" s="487"/>
      <c r="AG94" s="487"/>
      <c r="AH94" s="487"/>
      <c r="AI94" s="487"/>
      <c r="AJ94" s="487">
        <f>'②利用者負担額表情報入力シート'!N8</f>
        <v>0</v>
      </c>
      <c r="AK94" s="487"/>
      <c r="AL94" s="487"/>
      <c r="AM94" s="487"/>
      <c r="AN94" s="487"/>
      <c r="AO94" s="487"/>
      <c r="AP94" s="487"/>
      <c r="AQ94" s="487"/>
      <c r="AR94" s="487"/>
      <c r="AS94" s="487"/>
      <c r="AT94" s="487"/>
      <c r="AU94" s="487"/>
      <c r="AV94" s="487">
        <f>'②利用者負担額表情報入力シート'!O8</f>
        <v>0</v>
      </c>
      <c r="AW94" s="487"/>
      <c r="AX94" s="487"/>
      <c r="AY94" s="487"/>
      <c r="AZ94" s="487"/>
      <c r="BA94" s="487"/>
      <c r="BB94" s="487"/>
      <c r="BC94" s="487"/>
      <c r="BD94" s="487"/>
      <c r="BE94" s="487"/>
      <c r="BF94" s="487"/>
      <c r="BG94" s="487"/>
      <c r="BH94" s="487">
        <f>'②利用者負担額表情報入力シート'!P8</f>
        <v>0</v>
      </c>
      <c r="BI94" s="487"/>
      <c r="BJ94" s="487"/>
      <c r="BK94" s="487"/>
      <c r="BL94" s="487"/>
      <c r="BM94" s="487"/>
      <c r="BN94" s="487"/>
      <c r="BO94" s="487"/>
      <c r="BP94" s="487"/>
      <c r="BQ94" s="487"/>
      <c r="BR94" s="487"/>
      <c r="BS94" s="487"/>
      <c r="BT94" s="17"/>
      <c r="BU94" s="18"/>
    </row>
    <row r="95" spans="2:73" ht="16.5" customHeight="1">
      <c r="B95" s="14"/>
      <c r="C95" s="494"/>
      <c r="D95" s="488"/>
      <c r="E95" s="486" t="s">
        <v>61</v>
      </c>
      <c r="F95" s="486"/>
      <c r="G95" s="486"/>
      <c r="H95" s="486"/>
      <c r="I95" s="486"/>
      <c r="J95" s="486"/>
      <c r="K95" s="486"/>
      <c r="L95" s="487" t="e">
        <f>L90-L93-L94</f>
        <v>#VALUE!</v>
      </c>
      <c r="M95" s="487"/>
      <c r="N95" s="487"/>
      <c r="O95" s="487"/>
      <c r="P95" s="487"/>
      <c r="Q95" s="487"/>
      <c r="R95" s="487"/>
      <c r="S95" s="487"/>
      <c r="T95" s="487"/>
      <c r="U95" s="487"/>
      <c r="V95" s="487"/>
      <c r="W95" s="487"/>
      <c r="X95" s="487" t="e">
        <f>X90-X93-X94</f>
        <v>#VALUE!</v>
      </c>
      <c r="Y95" s="487"/>
      <c r="Z95" s="487"/>
      <c r="AA95" s="487"/>
      <c r="AB95" s="487"/>
      <c r="AC95" s="487"/>
      <c r="AD95" s="487"/>
      <c r="AE95" s="487"/>
      <c r="AF95" s="487"/>
      <c r="AG95" s="487"/>
      <c r="AH95" s="487"/>
      <c r="AI95" s="487"/>
      <c r="AJ95" s="487" t="e">
        <f>AJ90-AJ93-AJ94</f>
        <v>#VALUE!</v>
      </c>
      <c r="AK95" s="487"/>
      <c r="AL95" s="487"/>
      <c r="AM95" s="487"/>
      <c r="AN95" s="487"/>
      <c r="AO95" s="487"/>
      <c r="AP95" s="487"/>
      <c r="AQ95" s="487"/>
      <c r="AR95" s="487"/>
      <c r="AS95" s="487"/>
      <c r="AT95" s="487"/>
      <c r="AU95" s="487"/>
      <c r="AV95" s="487" t="e">
        <f>AV90-AV93-AV94</f>
        <v>#VALUE!</v>
      </c>
      <c r="AW95" s="487"/>
      <c r="AX95" s="487"/>
      <c r="AY95" s="487"/>
      <c r="AZ95" s="487"/>
      <c r="BA95" s="487"/>
      <c r="BB95" s="487"/>
      <c r="BC95" s="487"/>
      <c r="BD95" s="487"/>
      <c r="BE95" s="487"/>
      <c r="BF95" s="487"/>
      <c r="BG95" s="487"/>
      <c r="BH95" s="487" t="e">
        <f>BH90-BH93-BH94</f>
        <v>#VALUE!</v>
      </c>
      <c r="BI95" s="487"/>
      <c r="BJ95" s="487"/>
      <c r="BK95" s="487"/>
      <c r="BL95" s="487"/>
      <c r="BM95" s="487"/>
      <c r="BN95" s="487"/>
      <c r="BO95" s="487"/>
      <c r="BP95" s="487"/>
      <c r="BQ95" s="487"/>
      <c r="BR95" s="487"/>
      <c r="BS95" s="487"/>
      <c r="BT95" s="17"/>
      <c r="BU95" s="18"/>
    </row>
    <row r="96" spans="2:73" ht="16.5" customHeight="1">
      <c r="B96" s="14"/>
      <c r="C96" s="17"/>
      <c r="D96" s="17"/>
      <c r="E96" s="17"/>
      <c r="F96" s="17"/>
      <c r="G96" s="17"/>
      <c r="H96" s="32"/>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8"/>
    </row>
    <row r="97" spans="2:73" ht="16.5" customHeight="1">
      <c r="B97" s="14"/>
      <c r="C97" s="494" t="s">
        <v>57</v>
      </c>
      <c r="D97" s="486" t="s">
        <v>55</v>
      </c>
      <c r="E97" s="486"/>
      <c r="F97" s="486"/>
      <c r="G97" s="486"/>
      <c r="H97" s="486"/>
      <c r="I97" s="486"/>
      <c r="J97" s="486"/>
      <c r="K97" s="486"/>
      <c r="L97" s="360">
        <f>'②利用者負担額表情報入力シート'!Q2</f>
        <v>15</v>
      </c>
      <c r="M97" s="360"/>
      <c r="N97" s="360"/>
      <c r="O97" s="360"/>
      <c r="P97" s="360"/>
      <c r="Q97" s="360"/>
      <c r="R97" s="360"/>
      <c r="S97" s="360"/>
      <c r="T97" s="360"/>
      <c r="U97" s="360"/>
      <c r="V97" s="360"/>
      <c r="W97" s="360"/>
      <c r="X97" s="360">
        <f>'②利用者負担額表情報入力シート'!R2</f>
        <v>16</v>
      </c>
      <c r="Y97" s="360"/>
      <c r="Z97" s="360"/>
      <c r="AA97" s="360"/>
      <c r="AB97" s="360"/>
      <c r="AC97" s="360"/>
      <c r="AD97" s="360"/>
      <c r="AE97" s="360"/>
      <c r="AF97" s="360"/>
      <c r="AG97" s="360"/>
      <c r="AH97" s="360"/>
      <c r="AI97" s="360"/>
      <c r="AJ97" s="360">
        <f>'②利用者負担額表情報入力シート'!S2</f>
        <v>17</v>
      </c>
      <c r="AK97" s="360"/>
      <c r="AL97" s="360"/>
      <c r="AM97" s="360"/>
      <c r="AN97" s="360"/>
      <c r="AO97" s="360"/>
      <c r="AP97" s="360"/>
      <c r="AQ97" s="360"/>
      <c r="AR97" s="360"/>
      <c r="AS97" s="360"/>
      <c r="AT97" s="360"/>
      <c r="AU97" s="360"/>
      <c r="AV97" s="360">
        <f>'②利用者負担額表情報入力シート'!T2</f>
        <v>18</v>
      </c>
      <c r="AW97" s="360"/>
      <c r="AX97" s="360"/>
      <c r="AY97" s="360"/>
      <c r="AZ97" s="360"/>
      <c r="BA97" s="360"/>
      <c r="BB97" s="360"/>
      <c r="BC97" s="360"/>
      <c r="BD97" s="360"/>
      <c r="BE97" s="360"/>
      <c r="BF97" s="360"/>
      <c r="BG97" s="360"/>
      <c r="BH97" s="491" t="s">
        <v>82</v>
      </c>
      <c r="BI97" s="360"/>
      <c r="BJ97" s="360"/>
      <c r="BK97" s="360"/>
      <c r="BL97" s="360"/>
      <c r="BM97" s="360"/>
      <c r="BN97" s="360"/>
      <c r="BO97" s="360"/>
      <c r="BP97" s="360"/>
      <c r="BQ97" s="360"/>
      <c r="BR97" s="360"/>
      <c r="BS97" s="360"/>
      <c r="BT97" s="17"/>
      <c r="BU97" s="18"/>
    </row>
    <row r="98" spans="2:73" ht="16.5" customHeight="1">
      <c r="B98" s="14"/>
      <c r="C98" s="494"/>
      <c r="D98" s="486" t="s">
        <v>68</v>
      </c>
      <c r="E98" s="486"/>
      <c r="F98" s="486"/>
      <c r="G98" s="486"/>
      <c r="H98" s="486"/>
      <c r="I98" s="486"/>
      <c r="J98" s="486"/>
      <c r="K98" s="486"/>
      <c r="L98" s="360">
        <f>'②利用者負担額表情報入力シート'!Q3</f>
        <v>0</v>
      </c>
      <c r="M98" s="360"/>
      <c r="N98" s="360"/>
      <c r="O98" s="360"/>
      <c r="P98" s="360"/>
      <c r="Q98" s="360"/>
      <c r="R98" s="360"/>
      <c r="S98" s="360"/>
      <c r="T98" s="360"/>
      <c r="U98" s="360"/>
      <c r="V98" s="360"/>
      <c r="W98" s="360"/>
      <c r="X98" s="360">
        <f>'②利用者負担額表情報入力シート'!R3</f>
        <v>0</v>
      </c>
      <c r="Y98" s="360"/>
      <c r="Z98" s="360"/>
      <c r="AA98" s="360"/>
      <c r="AB98" s="360"/>
      <c r="AC98" s="360"/>
      <c r="AD98" s="360"/>
      <c r="AE98" s="360"/>
      <c r="AF98" s="360"/>
      <c r="AG98" s="360"/>
      <c r="AH98" s="360"/>
      <c r="AI98" s="360"/>
      <c r="AJ98" s="360">
        <f>'②利用者負担額表情報入力シート'!S3</f>
        <v>0</v>
      </c>
      <c r="AK98" s="360"/>
      <c r="AL98" s="360"/>
      <c r="AM98" s="360"/>
      <c r="AN98" s="360"/>
      <c r="AO98" s="360"/>
      <c r="AP98" s="360"/>
      <c r="AQ98" s="360"/>
      <c r="AR98" s="360"/>
      <c r="AS98" s="360"/>
      <c r="AT98" s="360"/>
      <c r="AU98" s="360"/>
      <c r="AV98" s="360">
        <f>'②利用者負担額表情報入力シート'!T3</f>
        <v>0</v>
      </c>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17"/>
      <c r="BU98" s="18"/>
    </row>
    <row r="99" spans="2:73" ht="16.5" customHeight="1">
      <c r="B99" s="14"/>
      <c r="C99" s="494"/>
      <c r="D99" s="486" t="s">
        <v>9</v>
      </c>
      <c r="E99" s="486"/>
      <c r="F99" s="486"/>
      <c r="G99" s="486"/>
      <c r="H99" s="486"/>
      <c r="I99" s="486"/>
      <c r="J99" s="486"/>
      <c r="K99" s="486"/>
      <c r="L99" s="493">
        <f>'②利用者負担額表情報入力シート'!Q5</f>
        <v>0</v>
      </c>
      <c r="M99" s="493"/>
      <c r="N99" s="493"/>
      <c r="O99" s="493"/>
      <c r="P99" s="493"/>
      <c r="Q99" s="493"/>
      <c r="R99" s="493"/>
      <c r="S99" s="493"/>
      <c r="T99" s="493"/>
      <c r="U99" s="493"/>
      <c r="V99" s="493"/>
      <c r="W99" s="493"/>
      <c r="X99" s="493">
        <f>'②利用者負担額表情報入力シート'!R5</f>
        <v>0</v>
      </c>
      <c r="Y99" s="493"/>
      <c r="Z99" s="493"/>
      <c r="AA99" s="493"/>
      <c r="AB99" s="493"/>
      <c r="AC99" s="493"/>
      <c r="AD99" s="493"/>
      <c r="AE99" s="493"/>
      <c r="AF99" s="493"/>
      <c r="AG99" s="493"/>
      <c r="AH99" s="493"/>
      <c r="AI99" s="493"/>
      <c r="AJ99" s="493">
        <f>'②利用者負担額表情報入力シート'!S5</f>
        <v>0</v>
      </c>
      <c r="AK99" s="493"/>
      <c r="AL99" s="493"/>
      <c r="AM99" s="493"/>
      <c r="AN99" s="493"/>
      <c r="AO99" s="493"/>
      <c r="AP99" s="493"/>
      <c r="AQ99" s="493"/>
      <c r="AR99" s="493"/>
      <c r="AS99" s="493"/>
      <c r="AT99" s="493"/>
      <c r="AU99" s="493"/>
      <c r="AV99" s="493">
        <f>'②利用者負担額表情報入力シート'!T5</f>
        <v>0</v>
      </c>
      <c r="AW99" s="493"/>
      <c r="AX99" s="493"/>
      <c r="AY99" s="493"/>
      <c r="AZ99" s="493"/>
      <c r="BA99" s="493"/>
      <c r="BB99" s="493"/>
      <c r="BC99" s="493"/>
      <c r="BD99" s="493"/>
      <c r="BE99" s="493"/>
      <c r="BF99" s="493"/>
      <c r="BG99" s="493"/>
      <c r="BH99" s="360"/>
      <c r="BI99" s="360"/>
      <c r="BJ99" s="360"/>
      <c r="BK99" s="360"/>
      <c r="BL99" s="360"/>
      <c r="BM99" s="360"/>
      <c r="BN99" s="360"/>
      <c r="BO99" s="360"/>
      <c r="BP99" s="360"/>
      <c r="BQ99" s="360"/>
      <c r="BR99" s="360"/>
      <c r="BS99" s="360"/>
      <c r="BT99" s="17"/>
      <c r="BU99" s="18"/>
    </row>
    <row r="100" spans="2:73" ht="16.5" customHeight="1">
      <c r="B100" s="14"/>
      <c r="C100" s="494"/>
      <c r="D100" s="492" t="s">
        <v>86</v>
      </c>
      <c r="E100" s="486"/>
      <c r="F100" s="486"/>
      <c r="G100" s="486"/>
      <c r="H100" s="486"/>
      <c r="I100" s="486"/>
      <c r="J100" s="486"/>
      <c r="K100" s="486"/>
      <c r="L100" s="491">
        <f>'②利用者負担額表情報入力シート'!Q4</f>
        <v>0</v>
      </c>
      <c r="M100" s="491"/>
      <c r="N100" s="491"/>
      <c r="O100" s="491"/>
      <c r="P100" s="491"/>
      <c r="Q100" s="491"/>
      <c r="R100" s="491"/>
      <c r="S100" s="491"/>
      <c r="T100" s="491"/>
      <c r="U100" s="491"/>
      <c r="V100" s="491"/>
      <c r="W100" s="491"/>
      <c r="X100" s="491">
        <f>'②利用者負担額表情報入力シート'!Q4</f>
        <v>0</v>
      </c>
      <c r="Y100" s="491"/>
      <c r="Z100" s="491"/>
      <c r="AA100" s="491"/>
      <c r="AB100" s="491"/>
      <c r="AC100" s="491"/>
      <c r="AD100" s="491"/>
      <c r="AE100" s="491"/>
      <c r="AF100" s="491"/>
      <c r="AG100" s="491"/>
      <c r="AH100" s="491"/>
      <c r="AI100" s="491"/>
      <c r="AJ100" s="491">
        <f>'②利用者負担額表情報入力シート'!R4</f>
        <v>0</v>
      </c>
      <c r="AK100" s="491"/>
      <c r="AL100" s="491"/>
      <c r="AM100" s="491"/>
      <c r="AN100" s="491"/>
      <c r="AO100" s="491"/>
      <c r="AP100" s="491"/>
      <c r="AQ100" s="491"/>
      <c r="AR100" s="491"/>
      <c r="AS100" s="491"/>
      <c r="AT100" s="491"/>
      <c r="AU100" s="491"/>
      <c r="AV100" s="491">
        <f>'②利用者負担額表情報入力シート'!S4</f>
        <v>0</v>
      </c>
      <c r="AW100" s="491"/>
      <c r="AX100" s="491"/>
      <c r="AY100" s="491"/>
      <c r="AZ100" s="491"/>
      <c r="BA100" s="491"/>
      <c r="BB100" s="491"/>
      <c r="BC100" s="491"/>
      <c r="BD100" s="491"/>
      <c r="BE100" s="491"/>
      <c r="BF100" s="491"/>
      <c r="BG100" s="491"/>
      <c r="BH100" s="360"/>
      <c r="BI100" s="360"/>
      <c r="BJ100" s="360"/>
      <c r="BK100" s="360"/>
      <c r="BL100" s="360"/>
      <c r="BM100" s="360"/>
      <c r="BN100" s="360"/>
      <c r="BO100" s="360"/>
      <c r="BP100" s="360"/>
      <c r="BQ100" s="360"/>
      <c r="BR100" s="360"/>
      <c r="BS100" s="360"/>
      <c r="BT100" s="17"/>
      <c r="BU100" s="18"/>
    </row>
    <row r="101" spans="2:73" ht="16.5" customHeight="1">
      <c r="B101" s="14"/>
      <c r="C101" s="494"/>
      <c r="D101" s="486"/>
      <c r="E101" s="486"/>
      <c r="F101" s="486"/>
      <c r="G101" s="486"/>
      <c r="H101" s="486"/>
      <c r="I101" s="486"/>
      <c r="J101" s="486"/>
      <c r="K101" s="486"/>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360"/>
      <c r="BI101" s="360"/>
      <c r="BJ101" s="360"/>
      <c r="BK101" s="360"/>
      <c r="BL101" s="360"/>
      <c r="BM101" s="360"/>
      <c r="BN101" s="360"/>
      <c r="BO101" s="360"/>
      <c r="BP101" s="360"/>
      <c r="BQ101" s="360"/>
      <c r="BR101" s="360"/>
      <c r="BS101" s="360"/>
      <c r="BT101" s="17"/>
      <c r="BU101" s="18"/>
    </row>
    <row r="102" spans="2:73" ht="16.5" customHeight="1">
      <c r="B102" s="14"/>
      <c r="C102" s="494"/>
      <c r="D102" s="486"/>
      <c r="E102" s="486"/>
      <c r="F102" s="486"/>
      <c r="G102" s="486"/>
      <c r="H102" s="486"/>
      <c r="I102" s="486"/>
      <c r="J102" s="486"/>
      <c r="K102" s="486"/>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360"/>
      <c r="BI102" s="360"/>
      <c r="BJ102" s="360"/>
      <c r="BK102" s="360"/>
      <c r="BL102" s="360"/>
      <c r="BM102" s="360"/>
      <c r="BN102" s="360"/>
      <c r="BO102" s="360"/>
      <c r="BP102" s="360"/>
      <c r="BQ102" s="360"/>
      <c r="BR102" s="360"/>
      <c r="BS102" s="360"/>
      <c r="BT102" s="17"/>
      <c r="BU102" s="18"/>
    </row>
    <row r="103" spans="2:73" ht="31.5" customHeight="1">
      <c r="B103" s="14"/>
      <c r="C103" s="494"/>
      <c r="D103" s="492" t="s">
        <v>88</v>
      </c>
      <c r="E103" s="486"/>
      <c r="F103" s="486"/>
      <c r="G103" s="486"/>
      <c r="H103" s="486"/>
      <c r="I103" s="486"/>
      <c r="J103" s="486"/>
      <c r="K103" s="486"/>
      <c r="L103" s="487">
        <f>IF(S77&gt;1,'②利用者負担額表情報入力シート'!Q6,"")</f>
      </c>
      <c r="M103" s="487"/>
      <c r="N103" s="487"/>
      <c r="O103" s="487"/>
      <c r="P103" s="487"/>
      <c r="Q103" s="487"/>
      <c r="R103" s="487"/>
      <c r="S103" s="487"/>
      <c r="T103" s="487"/>
      <c r="U103" s="487"/>
      <c r="V103" s="487"/>
      <c r="W103" s="487"/>
      <c r="X103" s="487">
        <f>IF(S77&gt;1,'②利用者負担額表情報入力シート'!R6,"")</f>
      </c>
      <c r="Y103" s="487"/>
      <c r="Z103" s="487"/>
      <c r="AA103" s="487"/>
      <c r="AB103" s="487"/>
      <c r="AC103" s="487"/>
      <c r="AD103" s="487"/>
      <c r="AE103" s="487"/>
      <c r="AF103" s="487"/>
      <c r="AG103" s="487"/>
      <c r="AH103" s="487"/>
      <c r="AI103" s="487"/>
      <c r="AJ103" s="487">
        <f>IF(S77&gt;1,'②利用者負担額表情報入力シート'!S6,"")</f>
      </c>
      <c r="AK103" s="487"/>
      <c r="AL103" s="487"/>
      <c r="AM103" s="487"/>
      <c r="AN103" s="487"/>
      <c r="AO103" s="487"/>
      <c r="AP103" s="487"/>
      <c r="AQ103" s="487"/>
      <c r="AR103" s="487"/>
      <c r="AS103" s="487"/>
      <c r="AT103" s="487"/>
      <c r="AU103" s="487"/>
      <c r="AV103" s="487">
        <f>IF(S77&gt;1,'②利用者負担額表情報入力シート'!T6,"")</f>
      </c>
      <c r="AW103" s="487"/>
      <c r="AX103" s="487"/>
      <c r="AY103" s="487"/>
      <c r="AZ103" s="487"/>
      <c r="BA103" s="487"/>
      <c r="BB103" s="487"/>
      <c r="BC103" s="487"/>
      <c r="BD103" s="487"/>
      <c r="BE103" s="487"/>
      <c r="BF103" s="487"/>
      <c r="BG103" s="487"/>
      <c r="BH103" s="487">
        <f>IF(SUM(BH46,L90,X90,AJ90,AV90,BH90,L103,X103,AJ103,AV103)=0,0,SUM(L90,X90,AJ90,AV90,BH90,L103,X103,AJ103,AV103,BH46))</f>
        <v>0</v>
      </c>
      <c r="BI103" s="487"/>
      <c r="BJ103" s="487"/>
      <c r="BK103" s="487"/>
      <c r="BL103" s="487"/>
      <c r="BM103" s="487"/>
      <c r="BN103" s="487"/>
      <c r="BO103" s="487"/>
      <c r="BP103" s="487"/>
      <c r="BQ103" s="487"/>
      <c r="BR103" s="487"/>
      <c r="BS103" s="487"/>
      <c r="BT103" s="17"/>
      <c r="BU103" s="18"/>
    </row>
    <row r="104" spans="2:73" ht="16.5" customHeight="1">
      <c r="B104" s="14"/>
      <c r="C104" s="494"/>
      <c r="D104" s="486" t="s">
        <v>59</v>
      </c>
      <c r="E104" s="486"/>
      <c r="F104" s="486"/>
      <c r="G104" s="486"/>
      <c r="H104" s="486"/>
      <c r="I104" s="486"/>
      <c r="J104" s="486"/>
      <c r="K104" s="486"/>
      <c r="L104" s="487" t="b">
        <f>IF(S77&gt;1,'②利用者負担額表情報入力シート'!Q7)</f>
        <v>0</v>
      </c>
      <c r="M104" s="487"/>
      <c r="N104" s="487"/>
      <c r="O104" s="487"/>
      <c r="P104" s="487"/>
      <c r="Q104" s="487"/>
      <c r="R104" s="487"/>
      <c r="S104" s="487"/>
      <c r="T104" s="487"/>
      <c r="U104" s="487"/>
      <c r="V104" s="487"/>
      <c r="W104" s="487"/>
      <c r="X104" s="487">
        <f>IF(S77&gt;1,'②利用者負担額表情報入力シート'!R7,"")</f>
      </c>
      <c r="Y104" s="487"/>
      <c r="Z104" s="487"/>
      <c r="AA104" s="487"/>
      <c r="AB104" s="487"/>
      <c r="AC104" s="487"/>
      <c r="AD104" s="487"/>
      <c r="AE104" s="487"/>
      <c r="AF104" s="487"/>
      <c r="AG104" s="487"/>
      <c r="AH104" s="487"/>
      <c r="AI104" s="487"/>
      <c r="AJ104" s="487">
        <f>IF(S77&gt;1,'②利用者負担額表情報入力シート'!S7,"")</f>
      </c>
      <c r="AK104" s="487"/>
      <c r="AL104" s="487"/>
      <c r="AM104" s="487"/>
      <c r="AN104" s="487"/>
      <c r="AO104" s="487"/>
      <c r="AP104" s="487"/>
      <c r="AQ104" s="487"/>
      <c r="AR104" s="487"/>
      <c r="AS104" s="487"/>
      <c r="AT104" s="487"/>
      <c r="AU104" s="487"/>
      <c r="AV104" s="487">
        <f>IF(S77&gt;1,'②利用者負担額表情報入力シート'!T7,"")</f>
      </c>
      <c r="AW104" s="487"/>
      <c r="AX104" s="487"/>
      <c r="AY104" s="487"/>
      <c r="AZ104" s="487"/>
      <c r="BA104" s="487"/>
      <c r="BB104" s="487"/>
      <c r="BC104" s="487"/>
      <c r="BD104" s="487"/>
      <c r="BE104" s="487"/>
      <c r="BF104" s="487"/>
      <c r="BG104" s="487"/>
      <c r="BH104" s="487">
        <f>IF(SUM(BH47,L91,X91,AJ91,AV91,BH91,L104,X104,AJ104,AV104)=0,0,SUM(L91,X91,AJ91,AV91,BH91,L104,X104,AJ104,AV104,BH47))</f>
        <v>0</v>
      </c>
      <c r="BI104" s="487"/>
      <c r="BJ104" s="487"/>
      <c r="BK104" s="487"/>
      <c r="BL104" s="487"/>
      <c r="BM104" s="487"/>
      <c r="BN104" s="487"/>
      <c r="BO104" s="487"/>
      <c r="BP104" s="487"/>
      <c r="BQ104" s="487"/>
      <c r="BR104" s="487"/>
      <c r="BS104" s="487"/>
      <c r="BT104" s="17"/>
      <c r="BU104" s="18"/>
    </row>
    <row r="105" spans="2:73" ht="16.5" customHeight="1" hidden="1">
      <c r="B105" s="14"/>
      <c r="C105" s="494"/>
      <c r="D105" s="490" t="s">
        <v>60</v>
      </c>
      <c r="E105" s="490"/>
      <c r="F105" s="490"/>
      <c r="G105" s="490"/>
      <c r="H105" s="490"/>
      <c r="I105" s="490"/>
      <c r="J105" s="490"/>
      <c r="K105" s="490"/>
      <c r="L105" s="487">
        <f>IF(S77&gt;1,'②利用者負担額表情報入力シート'!Q8,"")</f>
      </c>
      <c r="M105" s="487"/>
      <c r="N105" s="487"/>
      <c r="O105" s="487"/>
      <c r="P105" s="487"/>
      <c r="Q105" s="487"/>
      <c r="R105" s="487"/>
      <c r="S105" s="487"/>
      <c r="T105" s="487"/>
      <c r="U105" s="487"/>
      <c r="V105" s="487"/>
      <c r="W105" s="487"/>
      <c r="X105" s="487">
        <f>IF(S77&gt;1,'②利用者負担額表情報入力シート'!R8,"")</f>
      </c>
      <c r="Y105" s="487"/>
      <c r="Z105" s="487"/>
      <c r="AA105" s="487"/>
      <c r="AB105" s="487"/>
      <c r="AC105" s="487"/>
      <c r="AD105" s="487"/>
      <c r="AE105" s="487"/>
      <c r="AF105" s="487"/>
      <c r="AG105" s="487"/>
      <c r="AH105" s="487"/>
      <c r="AI105" s="487"/>
      <c r="AJ105" s="487">
        <f>IF(S77&gt;1,'②利用者負担額表情報入力シート'!S8,"")</f>
      </c>
      <c r="AK105" s="487"/>
      <c r="AL105" s="487"/>
      <c r="AM105" s="487"/>
      <c r="AN105" s="487"/>
      <c r="AO105" s="487"/>
      <c r="AP105" s="487"/>
      <c r="AQ105" s="487"/>
      <c r="AR105" s="487"/>
      <c r="AS105" s="487"/>
      <c r="AT105" s="487"/>
      <c r="AU105" s="487"/>
      <c r="AV105" s="487">
        <f>IF(S77&gt;1,'②利用者負担額表情報入力シート'!T8,"")</f>
      </c>
      <c r="AW105" s="487"/>
      <c r="AX105" s="487"/>
      <c r="AY105" s="487"/>
      <c r="AZ105" s="487"/>
      <c r="BA105" s="487"/>
      <c r="BB105" s="487"/>
      <c r="BC105" s="487"/>
      <c r="BD105" s="487"/>
      <c r="BE105" s="487"/>
      <c r="BF105" s="487"/>
      <c r="BG105" s="487"/>
      <c r="BH105" s="485">
        <f>IF(SUM(BH48,L92,X92,AJ92,AV92,BH92,L105,X105,AJ105,AV105)=0,0,SUM(L92,X92,AJ92,AV92,BH92,L105,X105,AJ105,AV105,BH48))</f>
        <v>0</v>
      </c>
      <c r="BI105" s="485"/>
      <c r="BJ105" s="485"/>
      <c r="BK105" s="485"/>
      <c r="BL105" s="485"/>
      <c r="BM105" s="485"/>
      <c r="BN105" s="485"/>
      <c r="BO105" s="485"/>
      <c r="BP105" s="485"/>
      <c r="BQ105" s="485"/>
      <c r="BR105" s="485"/>
      <c r="BS105" s="485"/>
      <c r="BT105" s="17"/>
      <c r="BU105" s="18"/>
    </row>
    <row r="106" spans="2:73" ht="33" customHeight="1">
      <c r="B106" s="14"/>
      <c r="C106" s="494"/>
      <c r="D106" s="488" t="s">
        <v>56</v>
      </c>
      <c r="E106" s="486" t="s">
        <v>59</v>
      </c>
      <c r="F106" s="486"/>
      <c r="G106" s="486"/>
      <c r="H106" s="486"/>
      <c r="I106" s="486"/>
      <c r="J106" s="486"/>
      <c r="K106" s="486"/>
      <c r="L106" s="487" t="e">
        <f>IF(K75-L91-X91-AJ91-AV91-BH91-BH49&gt;=L104,L104,IF(K75-L91-X91-AJ91-AV91-BH91-BH49&gt;0,K75-L91-X91-AJ91-AV91-BH91-BH49,0))</f>
        <v>#VALUE!</v>
      </c>
      <c r="M106" s="487"/>
      <c r="N106" s="487"/>
      <c r="O106" s="487"/>
      <c r="P106" s="487"/>
      <c r="Q106" s="487"/>
      <c r="R106" s="487"/>
      <c r="S106" s="487"/>
      <c r="T106" s="487"/>
      <c r="U106" s="487"/>
      <c r="V106" s="487"/>
      <c r="W106" s="487"/>
      <c r="X106" s="487" t="e">
        <f>IF(K75-L91-X91-AJ91-AV91-BH91-L104-BH49&gt;=X104,X104,IF(K75-L91-X91-AJ91-AV91-BH91-L104-BH49&gt;0,K75-L91-X91-AJ91-AV91-BH91-L104-BH49,0))</f>
        <v>#VALUE!</v>
      </c>
      <c r="Y106" s="487"/>
      <c r="Z106" s="487"/>
      <c r="AA106" s="487"/>
      <c r="AB106" s="487"/>
      <c r="AC106" s="487"/>
      <c r="AD106" s="487"/>
      <c r="AE106" s="487"/>
      <c r="AF106" s="487"/>
      <c r="AG106" s="487"/>
      <c r="AH106" s="487"/>
      <c r="AI106" s="487"/>
      <c r="AJ106" s="487" t="e">
        <f>IF(K75-L91-X91-AJ91-AV91-BH91-L104-X104-BH49&gt;=AJ104,AJ104,IF(K75-L91-X91-AJ91-AV91-BH91-L104-X104-BH49&gt;0,K75-L91-X91-AJ91-AV91-BH91-L104-X104-BH49,0))</f>
        <v>#VALUE!</v>
      </c>
      <c r="AK106" s="487"/>
      <c r="AL106" s="487"/>
      <c r="AM106" s="487"/>
      <c r="AN106" s="487"/>
      <c r="AO106" s="487"/>
      <c r="AP106" s="487"/>
      <c r="AQ106" s="487"/>
      <c r="AR106" s="487"/>
      <c r="AS106" s="487"/>
      <c r="AT106" s="487"/>
      <c r="AU106" s="487"/>
      <c r="AV106" s="487" t="e">
        <f>IF(K75-L91-X91-AJ91-AV91-BH91-L104-X104-AJ104-BH49&gt;=AV104,AV104,IF(K75-L91-X91-AJ91-AV91-BH91-L104-X104-AJ104-BH49&gt;0,K75-L91-X91-AJ91-AV91-BH91-L104-X104-AJ104-BH49,0))</f>
        <v>#VALUE!</v>
      </c>
      <c r="AW106" s="487"/>
      <c r="AX106" s="487"/>
      <c r="AY106" s="487"/>
      <c r="AZ106" s="487"/>
      <c r="BA106" s="487"/>
      <c r="BB106" s="487"/>
      <c r="BC106" s="487"/>
      <c r="BD106" s="487"/>
      <c r="BE106" s="487"/>
      <c r="BF106" s="487"/>
      <c r="BG106" s="487"/>
      <c r="BH106" s="485" t="e">
        <f>IF(SUM(BH49,L93,X93,AJ93,AV93,BH93,L106:BG106)=0,0,SUM(L93,X93,AJ93,AV93,BH93,L106:BG106,BH49))</f>
        <v>#VALUE!</v>
      </c>
      <c r="BI106" s="485"/>
      <c r="BJ106" s="485"/>
      <c r="BK106" s="485"/>
      <c r="BL106" s="485"/>
      <c r="BM106" s="485"/>
      <c r="BN106" s="485"/>
      <c r="BO106" s="485"/>
      <c r="BP106" s="485"/>
      <c r="BQ106" s="485"/>
      <c r="BR106" s="485"/>
      <c r="BS106" s="485"/>
      <c r="BT106" s="17"/>
      <c r="BU106" s="18"/>
    </row>
    <row r="107" spans="2:73" ht="16.5" customHeight="1" hidden="1">
      <c r="B107" s="14"/>
      <c r="C107" s="494"/>
      <c r="D107" s="488"/>
      <c r="E107" s="489" t="s">
        <v>60</v>
      </c>
      <c r="F107" s="489"/>
      <c r="G107" s="489"/>
      <c r="H107" s="489"/>
      <c r="I107" s="489"/>
      <c r="J107" s="489"/>
      <c r="K107" s="489"/>
      <c r="L107" s="487">
        <f>'②利用者負担額表情報入力シート'!Q8</f>
        <v>0</v>
      </c>
      <c r="M107" s="487"/>
      <c r="N107" s="487"/>
      <c r="O107" s="487"/>
      <c r="P107" s="487"/>
      <c r="Q107" s="487"/>
      <c r="R107" s="487"/>
      <c r="S107" s="487"/>
      <c r="T107" s="487"/>
      <c r="U107" s="487"/>
      <c r="V107" s="487"/>
      <c r="W107" s="487"/>
      <c r="X107" s="487">
        <f>'②利用者負担額表情報入力シート'!R8</f>
        <v>0</v>
      </c>
      <c r="Y107" s="487"/>
      <c r="Z107" s="487"/>
      <c r="AA107" s="487"/>
      <c r="AB107" s="487"/>
      <c r="AC107" s="487"/>
      <c r="AD107" s="487"/>
      <c r="AE107" s="487"/>
      <c r="AF107" s="487"/>
      <c r="AG107" s="487"/>
      <c r="AH107" s="487"/>
      <c r="AI107" s="487"/>
      <c r="AJ107" s="487">
        <f>'②利用者負担額表情報入力シート'!S8</f>
        <v>0</v>
      </c>
      <c r="AK107" s="487"/>
      <c r="AL107" s="487"/>
      <c r="AM107" s="487"/>
      <c r="AN107" s="487"/>
      <c r="AO107" s="487"/>
      <c r="AP107" s="487"/>
      <c r="AQ107" s="487"/>
      <c r="AR107" s="487"/>
      <c r="AS107" s="487"/>
      <c r="AT107" s="487"/>
      <c r="AU107" s="487"/>
      <c r="AV107" s="487">
        <f>'②利用者負担額表情報入力シート'!T8</f>
        <v>0</v>
      </c>
      <c r="AW107" s="487"/>
      <c r="AX107" s="487"/>
      <c r="AY107" s="487"/>
      <c r="AZ107" s="487"/>
      <c r="BA107" s="487"/>
      <c r="BB107" s="487"/>
      <c r="BC107" s="487"/>
      <c r="BD107" s="487"/>
      <c r="BE107" s="487"/>
      <c r="BF107" s="487"/>
      <c r="BG107" s="487"/>
      <c r="BH107" s="485">
        <f>IF(SUM(BH50,L94,X94,AJ94,AV94,BH94,L107:BG107)=0,0,SUM(L94,X94,AJ94,AV94,BH94,L107:BG107,BH50))</f>
        <v>0</v>
      </c>
      <c r="BI107" s="485"/>
      <c r="BJ107" s="485"/>
      <c r="BK107" s="485"/>
      <c r="BL107" s="485"/>
      <c r="BM107" s="485"/>
      <c r="BN107" s="485"/>
      <c r="BO107" s="485"/>
      <c r="BP107" s="485"/>
      <c r="BQ107" s="485"/>
      <c r="BR107" s="485"/>
      <c r="BS107" s="485"/>
      <c r="BT107" s="17"/>
      <c r="BU107" s="18"/>
    </row>
    <row r="108" spans="2:73" ht="16.5" customHeight="1">
      <c r="B108" s="14"/>
      <c r="C108" s="494"/>
      <c r="D108" s="488"/>
      <c r="E108" s="486" t="s">
        <v>61</v>
      </c>
      <c r="F108" s="486"/>
      <c r="G108" s="486"/>
      <c r="H108" s="486"/>
      <c r="I108" s="486"/>
      <c r="J108" s="486"/>
      <c r="K108" s="486"/>
      <c r="L108" s="487" t="e">
        <f>L103-L106-L107</f>
        <v>#VALUE!</v>
      </c>
      <c r="M108" s="487"/>
      <c r="N108" s="487"/>
      <c r="O108" s="487"/>
      <c r="P108" s="487"/>
      <c r="Q108" s="487"/>
      <c r="R108" s="487"/>
      <c r="S108" s="487"/>
      <c r="T108" s="487"/>
      <c r="U108" s="487"/>
      <c r="V108" s="487"/>
      <c r="W108" s="487"/>
      <c r="X108" s="487" t="e">
        <f>X103-X106-X107</f>
        <v>#VALUE!</v>
      </c>
      <c r="Y108" s="487"/>
      <c r="Z108" s="487"/>
      <c r="AA108" s="487"/>
      <c r="AB108" s="487"/>
      <c r="AC108" s="487"/>
      <c r="AD108" s="487"/>
      <c r="AE108" s="487"/>
      <c r="AF108" s="487"/>
      <c r="AG108" s="487"/>
      <c r="AH108" s="487"/>
      <c r="AI108" s="487"/>
      <c r="AJ108" s="487" t="e">
        <f>AJ103-AJ106-AJ107</f>
        <v>#VALUE!</v>
      </c>
      <c r="AK108" s="487"/>
      <c r="AL108" s="487"/>
      <c r="AM108" s="487"/>
      <c r="AN108" s="487"/>
      <c r="AO108" s="487"/>
      <c r="AP108" s="487"/>
      <c r="AQ108" s="487"/>
      <c r="AR108" s="487"/>
      <c r="AS108" s="487"/>
      <c r="AT108" s="487"/>
      <c r="AU108" s="487"/>
      <c r="AV108" s="487" t="e">
        <f>AV103-AV106-AV107</f>
        <v>#VALUE!</v>
      </c>
      <c r="AW108" s="487"/>
      <c r="AX108" s="487"/>
      <c r="AY108" s="487"/>
      <c r="AZ108" s="487"/>
      <c r="BA108" s="487"/>
      <c r="BB108" s="487"/>
      <c r="BC108" s="487"/>
      <c r="BD108" s="487"/>
      <c r="BE108" s="487"/>
      <c r="BF108" s="487"/>
      <c r="BG108" s="487"/>
      <c r="BH108" s="487" t="e">
        <f>IF(SUM(BH51,L95,X95,AJ95,AV95,BH95,L108:BG108)=0," ",SUM(L95,X95,AJ95,AV95,BH95,L108:BG108,BH51))</f>
        <v>#VALUE!</v>
      </c>
      <c r="BI108" s="487"/>
      <c r="BJ108" s="487"/>
      <c r="BK108" s="487"/>
      <c r="BL108" s="487"/>
      <c r="BM108" s="487"/>
      <c r="BN108" s="487"/>
      <c r="BO108" s="487"/>
      <c r="BP108" s="487"/>
      <c r="BQ108" s="487"/>
      <c r="BR108" s="487"/>
      <c r="BS108" s="487"/>
      <c r="BT108" s="17"/>
      <c r="BU108" s="18"/>
    </row>
    <row r="109" spans="2:73" ht="13.5">
      <c r="B109" s="14"/>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7"/>
      <c r="BC109" s="17"/>
      <c r="BD109" s="17"/>
      <c r="BE109" s="17"/>
      <c r="BF109" s="17"/>
      <c r="BG109" s="17"/>
      <c r="BH109" s="17"/>
      <c r="BI109" s="17"/>
      <c r="BJ109" s="17"/>
      <c r="BK109" s="17"/>
      <c r="BL109" s="17"/>
      <c r="BM109" s="17"/>
      <c r="BN109" s="17"/>
      <c r="BO109" s="17"/>
      <c r="BP109" s="17"/>
      <c r="BQ109" s="17"/>
      <c r="BR109" s="17"/>
      <c r="BS109" s="17"/>
      <c r="BT109" s="17"/>
      <c r="BU109" s="18"/>
    </row>
    <row r="110" spans="2:73" ht="13.5">
      <c r="B110" s="14"/>
      <c r="C110" s="17"/>
      <c r="D110" s="17"/>
      <c r="E110" s="17" t="s">
        <v>83</v>
      </c>
      <c r="F110" s="17"/>
      <c r="G110" s="17"/>
      <c r="H110" s="17"/>
      <c r="I110" s="17"/>
      <c r="J110" s="17"/>
      <c r="K110" s="17"/>
      <c r="L110" s="17"/>
      <c r="M110" s="17"/>
      <c r="N110" s="17"/>
      <c r="O110" s="17"/>
      <c r="P110" s="17"/>
      <c r="Q110" s="17"/>
      <c r="R110" s="17"/>
      <c r="S110" s="17"/>
      <c r="T110" s="17"/>
      <c r="U110" s="17"/>
      <c r="V110" s="17"/>
      <c r="W110" s="17"/>
      <c r="X110" s="17"/>
      <c r="Y110" s="17"/>
      <c r="Z110" s="17"/>
      <c r="AA110" s="17"/>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7"/>
      <c r="BC110" s="17"/>
      <c r="BD110" s="17"/>
      <c r="BE110" s="17"/>
      <c r="BF110" s="17"/>
      <c r="BG110" s="17"/>
      <c r="BH110" s="17"/>
      <c r="BI110" s="17"/>
      <c r="BJ110" s="17"/>
      <c r="BK110" s="17"/>
      <c r="BL110" s="17"/>
      <c r="BM110" s="17"/>
      <c r="BN110" s="17"/>
      <c r="BO110" s="17"/>
      <c r="BP110" s="17"/>
      <c r="BQ110" s="17"/>
      <c r="BR110" s="17"/>
      <c r="BS110" s="17"/>
      <c r="BT110" s="17"/>
      <c r="BU110" s="18"/>
    </row>
    <row r="111" spans="2:73" ht="13.5">
      <c r="B111" s="1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9"/>
      <c r="AC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7"/>
      <c r="BC111" s="17"/>
      <c r="BD111" s="17"/>
      <c r="BE111" s="17"/>
      <c r="BF111" s="17"/>
      <c r="BG111" s="17"/>
      <c r="BH111" s="17"/>
      <c r="BI111" s="17"/>
      <c r="BJ111" s="17"/>
      <c r="BK111" s="17"/>
      <c r="BL111" s="17"/>
      <c r="BM111" s="17"/>
      <c r="BN111" s="17"/>
      <c r="BO111" s="17"/>
      <c r="BP111" s="17"/>
      <c r="BQ111" s="17"/>
      <c r="BR111" s="17"/>
      <c r="BS111" s="17"/>
      <c r="BT111" s="17"/>
      <c r="BU111" s="18"/>
    </row>
    <row r="112" spans="2:73" ht="13.5">
      <c r="B112" s="14"/>
      <c r="C112" s="17"/>
      <c r="D112" s="17"/>
      <c r="E112" s="19" t="s">
        <v>84</v>
      </c>
      <c r="F112" s="17"/>
      <c r="G112" s="17"/>
      <c r="H112" s="17"/>
      <c r="I112" s="17"/>
      <c r="J112" s="17"/>
      <c r="K112" s="17"/>
      <c r="L112" s="17"/>
      <c r="M112" s="17"/>
      <c r="N112" s="17"/>
      <c r="O112" s="17"/>
      <c r="P112" s="17"/>
      <c r="Q112" s="17"/>
      <c r="R112" s="17"/>
      <c r="S112" s="17"/>
      <c r="T112" s="17"/>
      <c r="U112" s="17"/>
      <c r="V112" s="17"/>
      <c r="W112" s="17"/>
      <c r="X112" s="17"/>
      <c r="Y112" s="17"/>
      <c r="Z112" s="56" t="s">
        <v>65</v>
      </c>
      <c r="AA112" s="30"/>
      <c r="AB112" s="30"/>
      <c r="AC112" s="30"/>
      <c r="AD112" s="30"/>
      <c r="AE112" s="30"/>
      <c r="AF112" s="30"/>
      <c r="AG112" s="30"/>
      <c r="AH112" s="30"/>
      <c r="AI112" s="30"/>
      <c r="AJ112" s="30"/>
      <c r="AK112" s="30"/>
      <c r="AL112" s="30"/>
      <c r="AM112" s="30"/>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30" t="s">
        <v>85</v>
      </c>
      <c r="BP112" s="51"/>
      <c r="BQ112" s="51"/>
      <c r="BR112" s="51"/>
      <c r="BS112" s="17"/>
      <c r="BT112" s="17"/>
      <c r="BU112" s="18"/>
    </row>
    <row r="113" spans="2:73" ht="13.5">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1"/>
    </row>
    <row r="114" spans="40:41" ht="13.5">
      <c r="AN114" s="17"/>
      <c r="AO114" s="17"/>
    </row>
  </sheetData>
  <sheetProtection sheet="1" objects="1" scenarios="1"/>
  <mergeCells count="314">
    <mergeCell ref="B60:BU60"/>
    <mergeCell ref="C64:H64"/>
    <mergeCell ref="I64:AB64"/>
    <mergeCell ref="AD64:AE68"/>
    <mergeCell ref="AF64:AO64"/>
    <mergeCell ref="AP64:BS64"/>
    <mergeCell ref="C65:H66"/>
    <mergeCell ref="AF65:AO68"/>
    <mergeCell ref="AP65:BS66"/>
    <mergeCell ref="C67:H67"/>
    <mergeCell ref="I67:AB68"/>
    <mergeCell ref="AP67:BS68"/>
    <mergeCell ref="C68:H68"/>
    <mergeCell ref="C70:H70"/>
    <mergeCell ref="I70:AB71"/>
    <mergeCell ref="AC70:AP70"/>
    <mergeCell ref="AQ70:BK71"/>
    <mergeCell ref="C71:H71"/>
    <mergeCell ref="AC71:AP71"/>
    <mergeCell ref="C75:J75"/>
    <mergeCell ref="K75:T75"/>
    <mergeCell ref="C72:H72"/>
    <mergeCell ref="I72:AB73"/>
    <mergeCell ref="AC72:AP72"/>
    <mergeCell ref="AQ72:BK73"/>
    <mergeCell ref="C73:H73"/>
    <mergeCell ref="AC73:AP73"/>
    <mergeCell ref="C77:R77"/>
    <mergeCell ref="S77:V77"/>
    <mergeCell ref="C84:C95"/>
    <mergeCell ref="D84:K84"/>
    <mergeCell ref="L84:W84"/>
    <mergeCell ref="D85:K85"/>
    <mergeCell ref="L85:W85"/>
    <mergeCell ref="D86:K86"/>
    <mergeCell ref="L86:W86"/>
    <mergeCell ref="D87:K89"/>
    <mergeCell ref="BH86:BS86"/>
    <mergeCell ref="X85:AI85"/>
    <mergeCell ref="AJ85:AU85"/>
    <mergeCell ref="AV85:BG85"/>
    <mergeCell ref="BH85:BS85"/>
    <mergeCell ref="X84:AI84"/>
    <mergeCell ref="AJ84:AU84"/>
    <mergeCell ref="AV84:BG84"/>
    <mergeCell ref="BH84:BS84"/>
    <mergeCell ref="X87:AI89"/>
    <mergeCell ref="AJ87:AU89"/>
    <mergeCell ref="AV87:BG89"/>
    <mergeCell ref="X86:AI86"/>
    <mergeCell ref="AJ86:AU86"/>
    <mergeCell ref="AV86:BG86"/>
    <mergeCell ref="X91:AI91"/>
    <mergeCell ref="AJ91:AU91"/>
    <mergeCell ref="BH87:BS89"/>
    <mergeCell ref="D90:K90"/>
    <mergeCell ref="L90:W90"/>
    <mergeCell ref="X90:AI90"/>
    <mergeCell ref="AJ90:AU90"/>
    <mergeCell ref="AV90:BG90"/>
    <mergeCell ref="BH90:BS90"/>
    <mergeCell ref="L87:W89"/>
    <mergeCell ref="AV91:BG91"/>
    <mergeCell ref="BH91:BS91"/>
    <mergeCell ref="D92:K92"/>
    <mergeCell ref="L92:W92"/>
    <mergeCell ref="X92:AI92"/>
    <mergeCell ref="AJ92:AU92"/>
    <mergeCell ref="AV92:BG92"/>
    <mergeCell ref="BH92:BS92"/>
    <mergeCell ref="D91:K91"/>
    <mergeCell ref="L91:W91"/>
    <mergeCell ref="D93:D95"/>
    <mergeCell ref="E93:K93"/>
    <mergeCell ref="L93:W93"/>
    <mergeCell ref="X93:AI93"/>
    <mergeCell ref="E94:K94"/>
    <mergeCell ref="L94:W94"/>
    <mergeCell ref="X94:AI94"/>
    <mergeCell ref="E95:K95"/>
    <mergeCell ref="L95:W95"/>
    <mergeCell ref="X95:AI95"/>
    <mergeCell ref="AV97:BG97"/>
    <mergeCell ref="BH97:BS102"/>
    <mergeCell ref="AJ93:AU93"/>
    <mergeCell ref="AV93:BG93"/>
    <mergeCell ref="BH93:BS93"/>
    <mergeCell ref="AJ94:AU94"/>
    <mergeCell ref="AV94:BG94"/>
    <mergeCell ref="BH94:BS94"/>
    <mergeCell ref="X98:AI98"/>
    <mergeCell ref="AJ98:AU98"/>
    <mergeCell ref="AJ95:AU95"/>
    <mergeCell ref="AV95:BG95"/>
    <mergeCell ref="BH95:BS95"/>
    <mergeCell ref="C97:C108"/>
    <mergeCell ref="D97:K97"/>
    <mergeCell ref="L97:W97"/>
    <mergeCell ref="X97:AI97"/>
    <mergeCell ref="AJ97:AU97"/>
    <mergeCell ref="X100:AI102"/>
    <mergeCell ref="AJ100:AU102"/>
    <mergeCell ref="AV98:BG98"/>
    <mergeCell ref="D99:K99"/>
    <mergeCell ref="L99:W99"/>
    <mergeCell ref="X99:AI99"/>
    <mergeCell ref="AJ99:AU99"/>
    <mergeCell ref="AV99:BG99"/>
    <mergeCell ref="D98:K98"/>
    <mergeCell ref="L98:W98"/>
    <mergeCell ref="AV104:BG104"/>
    <mergeCell ref="BH104:BS104"/>
    <mergeCell ref="AV100:BG102"/>
    <mergeCell ref="D103:K103"/>
    <mergeCell ref="L103:W103"/>
    <mergeCell ref="X103:AI103"/>
    <mergeCell ref="AJ103:AU103"/>
    <mergeCell ref="AV103:BG103"/>
    <mergeCell ref="D100:K102"/>
    <mergeCell ref="L100:W102"/>
    <mergeCell ref="E107:K107"/>
    <mergeCell ref="D105:K105"/>
    <mergeCell ref="L105:W105"/>
    <mergeCell ref="X105:AI105"/>
    <mergeCell ref="AJ105:AU105"/>
    <mergeCell ref="BH103:BS103"/>
    <mergeCell ref="D104:K104"/>
    <mergeCell ref="L104:W104"/>
    <mergeCell ref="X104:AI104"/>
    <mergeCell ref="AJ104:AU104"/>
    <mergeCell ref="AV107:BG107"/>
    <mergeCell ref="AV105:BG105"/>
    <mergeCell ref="BH105:BS105"/>
    <mergeCell ref="D106:D108"/>
    <mergeCell ref="E106:K106"/>
    <mergeCell ref="L106:W106"/>
    <mergeCell ref="X106:AI106"/>
    <mergeCell ref="AJ106:AU106"/>
    <mergeCell ref="AV106:BG106"/>
    <mergeCell ref="BH106:BS106"/>
    <mergeCell ref="BH107:BS107"/>
    <mergeCell ref="E108:K108"/>
    <mergeCell ref="L108:W108"/>
    <mergeCell ref="X108:AI108"/>
    <mergeCell ref="AJ108:AU108"/>
    <mergeCell ref="AV108:BG108"/>
    <mergeCell ref="BH108:BS108"/>
    <mergeCell ref="L107:W107"/>
    <mergeCell ref="X107:AI107"/>
    <mergeCell ref="AJ107:AU107"/>
    <mergeCell ref="AJ48:AU48"/>
    <mergeCell ref="AV48:BG48"/>
    <mergeCell ref="L50:W50"/>
    <mergeCell ref="X50:AI50"/>
    <mergeCell ref="AJ50:AU50"/>
    <mergeCell ref="AV50:BG50"/>
    <mergeCell ref="BH48:BS48"/>
    <mergeCell ref="L36:W36"/>
    <mergeCell ref="L37:W37"/>
    <mergeCell ref="L38:W38"/>
    <mergeCell ref="L47:W47"/>
    <mergeCell ref="X47:AI47"/>
    <mergeCell ref="AJ47:AU47"/>
    <mergeCell ref="AV47:BG47"/>
    <mergeCell ref="L48:W48"/>
    <mergeCell ref="X48:AI48"/>
    <mergeCell ref="BH49:BS49"/>
    <mergeCell ref="BH50:BS50"/>
    <mergeCell ref="BH51:BS51"/>
    <mergeCell ref="I7:AB7"/>
    <mergeCell ref="AJ46:AU46"/>
    <mergeCell ref="X46:AI46"/>
    <mergeCell ref="AJ43:AU45"/>
    <mergeCell ref="D46:K46"/>
    <mergeCell ref="L46:W46"/>
    <mergeCell ref="X35:AI35"/>
    <mergeCell ref="E51:K51"/>
    <mergeCell ref="E50:K50"/>
    <mergeCell ref="AV49:BG49"/>
    <mergeCell ref="AJ49:AU49"/>
    <mergeCell ref="X49:AI49"/>
    <mergeCell ref="L49:W49"/>
    <mergeCell ref="L51:W51"/>
    <mergeCell ref="AV51:BG51"/>
    <mergeCell ref="AV42:BG42"/>
    <mergeCell ref="AV37:BG37"/>
    <mergeCell ref="AJ37:AU37"/>
    <mergeCell ref="BH47:BS47"/>
    <mergeCell ref="X33:AI33"/>
    <mergeCell ref="X34:AI34"/>
    <mergeCell ref="X36:AI36"/>
    <mergeCell ref="X37:AI37"/>
    <mergeCell ref="X38:AI38"/>
    <mergeCell ref="L41:W41"/>
    <mergeCell ref="X41:AI41"/>
    <mergeCell ref="D42:K42"/>
    <mergeCell ref="AU5:BS5"/>
    <mergeCell ref="AV46:BG46"/>
    <mergeCell ref="BH40:BS45"/>
    <mergeCell ref="BH46:BS46"/>
    <mergeCell ref="AV43:BG45"/>
    <mergeCell ref="AJ40:AU40"/>
    <mergeCell ref="AV40:BG40"/>
    <mergeCell ref="D48:K48"/>
    <mergeCell ref="D47:K47"/>
    <mergeCell ref="L42:W42"/>
    <mergeCell ref="C27:C38"/>
    <mergeCell ref="D27:K27"/>
    <mergeCell ref="X40:AI40"/>
    <mergeCell ref="D43:K45"/>
    <mergeCell ref="L43:W45"/>
    <mergeCell ref="X43:AI45"/>
    <mergeCell ref="D41:K41"/>
    <mergeCell ref="L33:W33"/>
    <mergeCell ref="D33:K33"/>
    <mergeCell ref="D34:K34"/>
    <mergeCell ref="D35:K35"/>
    <mergeCell ref="L35:W35"/>
    <mergeCell ref="C40:C51"/>
    <mergeCell ref="D40:K40"/>
    <mergeCell ref="L40:W40"/>
    <mergeCell ref="D49:D51"/>
    <mergeCell ref="E49:K49"/>
    <mergeCell ref="L34:W34"/>
    <mergeCell ref="BH36:BS36"/>
    <mergeCell ref="AV36:BG36"/>
    <mergeCell ref="AJ36:AU36"/>
    <mergeCell ref="BH35:BS35"/>
    <mergeCell ref="AV35:BG35"/>
    <mergeCell ref="AJ35:AU35"/>
    <mergeCell ref="BH27:BS27"/>
    <mergeCell ref="X29:AI29"/>
    <mergeCell ref="L29:W29"/>
    <mergeCell ref="X28:AI28"/>
    <mergeCell ref="AJ28:AU28"/>
    <mergeCell ref="AV28:BG28"/>
    <mergeCell ref="BH28:BS28"/>
    <mergeCell ref="X27:AI27"/>
    <mergeCell ref="AJ27:AU27"/>
    <mergeCell ref="AV27:BG27"/>
    <mergeCell ref="E37:K37"/>
    <mergeCell ref="AV33:BG33"/>
    <mergeCell ref="BH33:BS33"/>
    <mergeCell ref="AJ29:AU29"/>
    <mergeCell ref="X30:AI32"/>
    <mergeCell ref="AJ33:AU33"/>
    <mergeCell ref="AJ30:AU32"/>
    <mergeCell ref="AV30:BG32"/>
    <mergeCell ref="BH34:BS34"/>
    <mergeCell ref="E36:K36"/>
    <mergeCell ref="D28:K28"/>
    <mergeCell ref="L28:W28"/>
    <mergeCell ref="D29:K29"/>
    <mergeCell ref="D30:K32"/>
    <mergeCell ref="L30:W32"/>
    <mergeCell ref="BH29:BS29"/>
    <mergeCell ref="AP7:BS7"/>
    <mergeCell ref="I10:AB11"/>
    <mergeCell ref="E38:K38"/>
    <mergeCell ref="D36:D38"/>
    <mergeCell ref="AV29:BG29"/>
    <mergeCell ref="I8:AB9"/>
    <mergeCell ref="AF8:AO11"/>
    <mergeCell ref="U18:AN18"/>
    <mergeCell ref="C20:R20"/>
    <mergeCell ref="S20:V20"/>
    <mergeCell ref="C7:H7"/>
    <mergeCell ref="C8:H9"/>
    <mergeCell ref="C10:H10"/>
    <mergeCell ref="AO18:AR18"/>
    <mergeCell ref="K18:T18"/>
    <mergeCell ref="C18:J18"/>
    <mergeCell ref="C11:H11"/>
    <mergeCell ref="C13:H13"/>
    <mergeCell ref="AD7:AE11"/>
    <mergeCell ref="AF7:AO7"/>
    <mergeCell ref="AV41:BG41"/>
    <mergeCell ref="AP8:BS9"/>
    <mergeCell ref="AP10:BS11"/>
    <mergeCell ref="AV34:BG34"/>
    <mergeCell ref="AJ34:AU34"/>
    <mergeCell ref="BH38:BS38"/>
    <mergeCell ref="AV38:BG38"/>
    <mergeCell ref="AJ38:AU38"/>
    <mergeCell ref="BH37:BS37"/>
    <mergeCell ref="BH30:BS32"/>
    <mergeCell ref="AQ13:BK14"/>
    <mergeCell ref="AQ15:BK16"/>
    <mergeCell ref="AC16:AP16"/>
    <mergeCell ref="I13:AB14"/>
    <mergeCell ref="C15:H15"/>
    <mergeCell ref="I15:AB16"/>
    <mergeCell ref="C16:H16"/>
    <mergeCell ref="C14:H14"/>
    <mergeCell ref="V65:AB65"/>
    <mergeCell ref="AC13:AP13"/>
    <mergeCell ref="AC14:AP14"/>
    <mergeCell ref="AC15:AP15"/>
    <mergeCell ref="AJ41:AU41"/>
    <mergeCell ref="L27:W27"/>
    <mergeCell ref="X42:AI42"/>
    <mergeCell ref="AJ42:AU42"/>
    <mergeCell ref="X51:AI51"/>
    <mergeCell ref="AJ51:AU51"/>
    <mergeCell ref="AU62:AZ62"/>
    <mergeCell ref="BA62:BD62"/>
    <mergeCell ref="BE62:BF62"/>
    <mergeCell ref="I66:J66"/>
    <mergeCell ref="K66:S66"/>
    <mergeCell ref="T66:U66"/>
    <mergeCell ref="V66:AB66"/>
    <mergeCell ref="I65:J65"/>
    <mergeCell ref="K65:S65"/>
    <mergeCell ref="T65:U65"/>
  </mergeCells>
  <printOptions horizontalCentered="1"/>
  <pageMargins left="0.3937007874015748" right="0.3937007874015748" top="0.3937007874015748" bottom="0.2362204724409449" header="0.2755905511811024" footer="0.1968503937007874"/>
  <pageSetup fitToHeight="1" fitToWidth="1" horizontalDpi="600" verticalDpi="600" orientation="portrait" paperSize="9" r:id="rId1"/>
  <ignoredErrors>
    <ignoredError sqref="BH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FJM</cp:lastModifiedBy>
  <cp:lastPrinted>2014-02-04T01:05:14Z</cp:lastPrinted>
  <dcterms:created xsi:type="dcterms:W3CDTF">2006-10-16T10:25:38Z</dcterms:created>
  <dcterms:modified xsi:type="dcterms:W3CDTF">2014-02-04T01:06:12Z</dcterms:modified>
  <cp:category/>
  <cp:version/>
  <cp:contentType/>
  <cp:contentStatus/>
</cp:coreProperties>
</file>