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①受給者・管理事業者情報" sheetId="1" r:id="rId1"/>
    <sheet name="②利用者負担額表情報" sheetId="2" r:id="rId2"/>
    <sheet name="④結果票" sheetId="3" r:id="rId3"/>
  </sheets>
  <definedNames>
    <definedName name="_xlnm.Print_Area" localSheetId="0">'①受給者・管理事業者情報'!$A$1:$M$20</definedName>
    <definedName name="_xlnm.Print_Area" localSheetId="1">'②利用者負担額表情報'!$A$1:$K$6</definedName>
    <definedName name="_xlnm.Print_Area" localSheetId="2">'④結果票'!$A$1:$BU$51</definedName>
  </definedNames>
  <calcPr fullCalcOnLoad="1"/>
</workbook>
</file>

<file path=xl/sharedStrings.xml><?xml version="1.0" encoding="utf-8"?>
<sst xmlns="http://schemas.openxmlformats.org/spreadsheetml/2006/main" count="100" uniqueCount="78">
  <si>
    <t>提供年月</t>
  </si>
  <si>
    <t>のぞみの園</t>
  </si>
  <si>
    <t>１．受給者情報</t>
  </si>
  <si>
    <t>支給決定障害者(保護者)氏名</t>
  </si>
  <si>
    <t>円</t>
  </si>
  <si>
    <t>２．事業者情報</t>
  </si>
  <si>
    <t>３．提供年月</t>
  </si>
  <si>
    <t>有</t>
  </si>
  <si>
    <t>事業所番号</t>
  </si>
  <si>
    <t>居宅介護(身体)</t>
  </si>
  <si>
    <t>無</t>
  </si>
  <si>
    <t>居宅介護(知的)</t>
  </si>
  <si>
    <t>居宅介護(児童)</t>
  </si>
  <si>
    <t>居宅介護(精神）</t>
  </si>
  <si>
    <t>デイサービス(身体)</t>
  </si>
  <si>
    <t>デイサービス(知的)</t>
  </si>
  <si>
    <t>デイサービス(児童)</t>
  </si>
  <si>
    <t>短期入所(身体)</t>
  </si>
  <si>
    <t>短期入所(知的)</t>
  </si>
  <si>
    <t>短期入所(児童)</t>
  </si>
  <si>
    <t>短期入所(精神)</t>
  </si>
  <si>
    <t>共同生活援助(知的)</t>
  </si>
  <si>
    <t>共同生活援助(精神)</t>
  </si>
  <si>
    <t>肢体更生施設(身体)</t>
  </si>
  <si>
    <t>肢体更生施設通所(身体)</t>
  </si>
  <si>
    <t>視覚更生施設(身体)</t>
  </si>
  <si>
    <t>視覚更生施設通所(身体)</t>
  </si>
  <si>
    <t>聴言更生施設(身体)</t>
  </si>
  <si>
    <t>聴言更生施設通所(身体)</t>
  </si>
  <si>
    <t>内部更生施設(身体)</t>
  </si>
  <si>
    <t>内部更生施設通所(身体)</t>
  </si>
  <si>
    <t>療護施設(身体)</t>
  </si>
  <si>
    <t>療護施設通所(身体)</t>
  </si>
  <si>
    <t>授産施設(身体)</t>
  </si>
  <si>
    <t>授産施設通所(身体)</t>
  </si>
  <si>
    <t>更生施設(知的）</t>
  </si>
  <si>
    <t>更生施設通所(知的)</t>
  </si>
  <si>
    <t>授産施設(知的)</t>
  </si>
  <si>
    <t>授産施設通所(知的)</t>
  </si>
  <si>
    <t>通勤寮(知的)</t>
  </si>
  <si>
    <t>利用者負担上限額管理結果票</t>
  </si>
  <si>
    <t>指定事業者番号</t>
  </si>
  <si>
    <t>市町村番号</t>
  </si>
  <si>
    <t>受給者証番号</t>
  </si>
  <si>
    <t>支給決定障害者等</t>
  </si>
  <si>
    <t>氏　　　　　　　　　名</t>
  </si>
  <si>
    <t>支給決定に係る</t>
  </si>
  <si>
    <t>障 害 児 氏 名</t>
  </si>
  <si>
    <t>利用者負担上限月額</t>
  </si>
  <si>
    <t>管理事業者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</si>
  <si>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</si>
  <si>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</si>
  <si>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</si>
  <si>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</si>
  <si>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項番</t>
  </si>
  <si>
    <t>管理結果</t>
  </si>
  <si>
    <t>利用者負担額集計・調整欄</t>
  </si>
  <si>
    <t>利用者負担額</t>
  </si>
  <si>
    <t>社会福祉法人等軽減額</t>
  </si>
  <si>
    <t>介護給付費等</t>
  </si>
  <si>
    <t>合計</t>
  </si>
  <si>
    <t>総費用額</t>
  </si>
  <si>
    <t>支給決定障害者等氏名</t>
  </si>
  <si>
    <t>事業者名</t>
  </si>
  <si>
    <t>事業者及び
その事業所
の名称</t>
  </si>
  <si>
    <t>支給決定にかかる児童氏名①</t>
  </si>
  <si>
    <t>１</t>
  </si>
  <si>
    <t>２</t>
  </si>
  <si>
    <t>３</t>
  </si>
  <si>
    <t>主たる事業所の名称</t>
  </si>
  <si>
    <t>主たる
事業所の名称</t>
  </si>
  <si>
    <t>総費用額
（上限管理報酬含）</t>
  </si>
  <si>
    <t>４．管理結果</t>
  </si>
  <si>
    <t>上記内容について確認しました。</t>
  </si>
  <si>
    <t>平成 　　　年 　　　月  　　　日</t>
  </si>
  <si>
    <t>印</t>
  </si>
  <si>
    <t>主たる事業所名
(16文字以内)</t>
  </si>
  <si>
    <t>平成　　  １９　　年　　   　　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</si>
</sst>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</numFmts>
  <fonts count="1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80" fontId="11" fillId="0" borderId="7" xfId="0" applyNumberFormat="1" applyFont="1" applyFill="1" applyBorder="1" applyAlignment="1" applyProtection="1">
      <alignment horizontal="center" vertical="center"/>
      <protection locked="0"/>
    </xf>
    <xf numFmtId="176" fontId="0" fillId="4" borderId="7" xfId="0" applyNumberFormat="1" applyFill="1" applyBorder="1" applyAlignment="1" applyProtection="1">
      <alignment vertical="center"/>
      <protection locked="0"/>
    </xf>
    <xf numFmtId="176" fontId="0" fillId="4" borderId="8" xfId="0" applyNumberFormat="1" applyFill="1" applyBorder="1" applyAlignment="1" applyProtection="1">
      <alignment vertical="center"/>
      <protection locked="0"/>
    </xf>
    <xf numFmtId="176" fontId="0" fillId="4" borderId="9" xfId="0" applyNumberForma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12" fillId="0" borderId="10" xfId="21" applyFont="1" applyFill="1" applyBorder="1" applyAlignment="1">
      <alignment horizontal="center" wrapText="1"/>
      <protection/>
    </xf>
    <xf numFmtId="0" fontId="12" fillId="0" borderId="11" xfId="21" applyFont="1" applyFill="1" applyBorder="1" applyAlignment="1">
      <alignment horizontal="center" wrapText="1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80" fontId="0" fillId="0" borderId="26" xfId="0" applyNumberFormat="1" applyBorder="1" applyAlignment="1" applyProtection="1">
      <alignment horizontal="left" vertical="center"/>
      <protection locked="0"/>
    </xf>
    <xf numFmtId="180" fontId="0" fillId="0" borderId="27" xfId="0" applyNumberFormat="1" applyBorder="1" applyAlignment="1" applyProtection="1">
      <alignment horizontal="left" vertical="center"/>
      <protection locked="0"/>
    </xf>
    <xf numFmtId="38" fontId="7" fillId="0" borderId="28" xfId="17" applyFont="1" applyBorder="1" applyAlignment="1" applyProtection="1">
      <alignment horizontal="center" vertical="center"/>
      <protection locked="0"/>
    </xf>
    <xf numFmtId="38" fontId="7" fillId="0" borderId="29" xfId="17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8" fontId="4" fillId="0" borderId="3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Border="1" applyAlignment="1">
      <alignment vertical="center"/>
    </xf>
    <xf numFmtId="0" fontId="14" fillId="0" borderId="12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8" fillId="0" borderId="3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86" fontId="4" fillId="0" borderId="12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0" fillId="0" borderId="14" xfId="0" applyNumberForma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186" fontId="0" fillId="0" borderId="19" xfId="0" applyNumberForma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textRotation="255"/>
    </xf>
    <xf numFmtId="186" fontId="4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86" fontId="4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 textRotation="255"/>
    </xf>
    <xf numFmtId="0" fontId="4" fillId="0" borderId="2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報告書情報入力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17</xdr:row>
      <xdr:rowOff>114300</xdr:rowOff>
    </xdr:from>
    <xdr:to>
      <xdr:col>14</xdr:col>
      <xdr:colOff>466725</xdr:colOff>
      <xdr:row>19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610225" y="441007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17</xdr:row>
      <xdr:rowOff>114300</xdr:rowOff>
    </xdr:from>
    <xdr:to>
      <xdr:col>18</xdr:col>
      <xdr:colOff>342900</xdr:colOff>
      <xdr:row>19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57925" y="4410075"/>
          <a:ext cx="2590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管理結果は自動で入力されません。
　集計後、手入力を行ってください。</a:t>
          </a:r>
        </a:p>
      </xdr:txBody>
    </xdr:sp>
    <xdr:clientData/>
  </xdr:twoCellAnchor>
  <xdr:twoCellAnchor>
    <xdr:from>
      <xdr:col>13</xdr:col>
      <xdr:colOff>85725</xdr:colOff>
      <xdr:row>7</xdr:row>
      <xdr:rowOff>238125</xdr:rowOff>
    </xdr:from>
    <xdr:to>
      <xdr:col>14</xdr:col>
      <xdr:colOff>419100</xdr:colOff>
      <xdr:row>9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5562600" y="294322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219075</xdr:rowOff>
    </xdr:from>
    <xdr:to>
      <xdr:col>18</xdr:col>
      <xdr:colOff>333375</xdr:colOff>
      <xdr:row>9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229350" y="2924175"/>
          <a:ext cx="2609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管理事業所の情報を入力してください。</a:t>
          </a:r>
        </a:p>
      </xdr:txBody>
    </xdr:sp>
    <xdr:clientData/>
  </xdr:twoCellAnchor>
  <xdr:twoCellAnchor>
    <xdr:from>
      <xdr:col>13</xdr:col>
      <xdr:colOff>38100</xdr:colOff>
      <xdr:row>5</xdr:row>
      <xdr:rowOff>76200</xdr:rowOff>
    </xdr:from>
    <xdr:to>
      <xdr:col>14</xdr:col>
      <xdr:colOff>371475</xdr:colOff>
      <xdr:row>5</xdr:row>
      <xdr:rowOff>476250</xdr:rowOff>
    </xdr:to>
    <xdr:sp>
      <xdr:nvSpPr>
        <xdr:cNvPr id="5" name="AutoShape 6"/>
        <xdr:cNvSpPr>
          <a:spLocks/>
        </xdr:cNvSpPr>
      </xdr:nvSpPr>
      <xdr:spPr>
        <a:xfrm>
          <a:off x="5514975" y="1771650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9525</xdr:rowOff>
    </xdr:from>
    <xdr:to>
      <xdr:col>18</xdr:col>
      <xdr:colOff>342900</xdr:colOff>
      <xdr:row>5</xdr:row>
      <xdr:rowOff>476250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172200" y="1704975"/>
          <a:ext cx="26765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受給者証に記載された上限月額を記載してください。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14</xdr:col>
      <xdr:colOff>371475</xdr:colOff>
      <xdr:row>4</xdr:row>
      <xdr:rowOff>47625</xdr:rowOff>
    </xdr:to>
    <xdr:sp>
      <xdr:nvSpPr>
        <xdr:cNvPr id="7" name="AutoShape 8"/>
        <xdr:cNvSpPr>
          <a:spLocks/>
        </xdr:cNvSpPr>
      </xdr:nvSpPr>
      <xdr:spPr>
        <a:xfrm>
          <a:off x="5514975" y="107632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</xdr:row>
      <xdr:rowOff>161925</xdr:rowOff>
    </xdr:from>
    <xdr:to>
      <xdr:col>18</xdr:col>
      <xdr:colOff>371475</xdr:colOff>
      <xdr:row>4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181725" y="1057275"/>
          <a:ext cx="2695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「利用者負担額表」から転記してください。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6</xdr:row>
      <xdr:rowOff>666750</xdr:rowOff>
    </xdr:from>
    <xdr:to>
      <xdr:col>6</xdr:col>
      <xdr:colOff>942975</xdr:colOff>
      <xdr:row>6</xdr:row>
      <xdr:rowOff>1266825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2647950"/>
          <a:ext cx="6696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　　　○管理者を項番「１」に記載し、「２」以降は総費用額の多い順に入力してください。
</a:t>
          </a:r>
        </a:p>
      </xdr:txBody>
    </xdr:sp>
    <xdr:clientData/>
  </xdr:twoCellAnchor>
  <xdr:twoCellAnchor>
    <xdr:from>
      <xdr:col>3</xdr:col>
      <xdr:colOff>1085850</xdr:colOff>
      <xdr:row>6</xdr:row>
      <xdr:rowOff>152400</xdr:rowOff>
    </xdr:from>
    <xdr:to>
      <xdr:col>4</xdr:col>
      <xdr:colOff>381000</xdr:colOff>
      <xdr:row>6</xdr:row>
      <xdr:rowOff>581025</xdr:rowOff>
    </xdr:to>
    <xdr:sp>
      <xdr:nvSpPr>
        <xdr:cNvPr id="2" name="AutoShape 2"/>
        <xdr:cNvSpPr>
          <a:spLocks/>
        </xdr:cNvSpPr>
      </xdr:nvSpPr>
      <xdr:spPr>
        <a:xfrm>
          <a:off x="4552950" y="2133600"/>
          <a:ext cx="647700" cy="42862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57150</xdr:colOff>
      <xdr:row>0</xdr:row>
      <xdr:rowOff>38100</xdr:rowOff>
    </xdr:from>
    <xdr:to>
      <xdr:col>81</xdr:col>
      <xdr:colOff>219075</xdr:colOff>
      <xdr:row>5</xdr:row>
      <xdr:rowOff>161925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7419975" y="38100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「②利用者負担額表情報シート｣
に入力した内容で、自動的に計算結果が反映されます。</a:t>
          </a:r>
        </a:p>
      </xdr:txBody>
    </xdr:sp>
    <xdr:clientData/>
  </xdr:twoCellAnchor>
  <xdr:twoCellAnchor>
    <xdr:from>
      <xdr:col>74</xdr:col>
      <xdr:colOff>57150</xdr:colOff>
      <xdr:row>7</xdr:row>
      <xdr:rowOff>9525</xdr:rowOff>
    </xdr:from>
    <xdr:to>
      <xdr:col>81</xdr:col>
      <xdr:colOff>219075</xdr:colOff>
      <xdr:row>14</xdr:row>
      <xdr:rowOff>190500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419975" y="1323975"/>
          <a:ext cx="1962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の「４．管理結果｣から
「１」「２」「３」いずれかを選択します。
※選択していない場合は、利用者負担額等が「＃VALUE！」と表示されています。</a:t>
          </a:r>
        </a:p>
      </xdr:txBody>
    </xdr:sp>
    <xdr:clientData/>
  </xdr:twoCellAnchor>
  <xdr:twoCellAnchor>
    <xdr:from>
      <xdr:col>74</xdr:col>
      <xdr:colOff>57150</xdr:colOff>
      <xdr:row>26</xdr:row>
      <xdr:rowOff>19050</xdr:rowOff>
    </xdr:from>
    <xdr:to>
      <xdr:col>81</xdr:col>
      <xdr:colOff>219075</xdr:colOff>
      <xdr:row>29</xdr:row>
      <xdr:rowOff>142875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7419975" y="4667250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「結果表」を印刷し、利用者等に確認のうえ、（写）を各事業所へ送付してください。</a:t>
          </a:r>
        </a:p>
      </xdr:txBody>
    </xdr:sp>
    <xdr:clientData/>
  </xdr:twoCellAnchor>
  <xdr:twoCellAnchor>
    <xdr:from>
      <xdr:col>79</xdr:col>
      <xdr:colOff>438150</xdr:colOff>
      <xdr:row>5</xdr:row>
      <xdr:rowOff>104775</xdr:rowOff>
    </xdr:from>
    <xdr:to>
      <xdr:col>80</xdr:col>
      <xdr:colOff>85725</xdr:colOff>
      <xdr:row>7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8229600" y="1057275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16</xdr:row>
      <xdr:rowOff>133350</xdr:rowOff>
    </xdr:from>
    <xdr:to>
      <xdr:col>81</xdr:col>
      <xdr:colOff>266700</xdr:colOff>
      <xdr:row>25</xdr:row>
      <xdr:rowOff>104775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7372350" y="3057525"/>
          <a:ext cx="20574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管理結果の判断に迷ったときは、
１．受給者証番号、氏名等個人を特定する情報を塗りつぶし、
２．右肩に｢管理結果問合せ｣と記入いただき、
３．結果表をお送りください。
　　　　　FAX：９７２－４１４９</a:t>
          </a:r>
        </a:p>
      </xdr:txBody>
    </xdr:sp>
    <xdr:clientData/>
  </xdr:twoCellAnchor>
  <xdr:twoCellAnchor>
    <xdr:from>
      <xdr:col>79</xdr:col>
      <xdr:colOff>438150</xdr:colOff>
      <xdr:row>25</xdr:row>
      <xdr:rowOff>38100</xdr:rowOff>
    </xdr:from>
    <xdr:to>
      <xdr:col>80</xdr:col>
      <xdr:colOff>85725</xdr:colOff>
      <xdr:row>26</xdr:row>
      <xdr:rowOff>76200</xdr:rowOff>
    </xdr:to>
    <xdr:sp>
      <xdr:nvSpPr>
        <xdr:cNvPr id="6" name="AutoShape 15"/>
        <xdr:cNvSpPr>
          <a:spLocks/>
        </xdr:cNvSpPr>
      </xdr:nvSpPr>
      <xdr:spPr>
        <a:xfrm>
          <a:off x="8229600" y="4448175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438150</xdr:colOff>
      <xdr:row>14</xdr:row>
      <xdr:rowOff>152400</xdr:rowOff>
    </xdr:from>
    <xdr:to>
      <xdr:col>80</xdr:col>
      <xdr:colOff>85725</xdr:colOff>
      <xdr:row>16</xdr:row>
      <xdr:rowOff>171450</xdr:rowOff>
    </xdr:to>
    <xdr:sp>
      <xdr:nvSpPr>
        <xdr:cNvPr id="7" name="AutoShape 16"/>
        <xdr:cNvSpPr>
          <a:spLocks/>
        </xdr:cNvSpPr>
      </xdr:nvSpPr>
      <xdr:spPr>
        <a:xfrm>
          <a:off x="8229600" y="2743200"/>
          <a:ext cx="333375" cy="3524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showGridLines="0" showRowColHeader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875" style="0" bestFit="1" customWidth="1"/>
    <col min="2" max="14" width="3.75390625" style="0" customWidth="1"/>
  </cols>
  <sheetData>
    <row r="1" spans="1:13" ht="39" customHeight="1" thickBot="1">
      <c r="A1" s="6" t="s">
        <v>42</v>
      </c>
      <c r="B1" s="48">
        <v>231001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ht="31.5" customHeight="1" thickBot="1">
      <c r="A2" s="1" t="s">
        <v>2</v>
      </c>
    </row>
    <row r="3" spans="1:13" ht="21" customHeight="1">
      <c r="A3" s="2" t="s">
        <v>43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21" customHeight="1">
      <c r="A4" s="3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21" customHeight="1">
      <c r="A5" s="3" t="s">
        <v>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45" customHeight="1" thickBot="1">
      <c r="A6" s="4" t="s">
        <v>48</v>
      </c>
      <c r="B6" s="55"/>
      <c r="C6" s="56"/>
      <c r="D6" s="56"/>
      <c r="E6" s="56"/>
      <c r="F6" s="56"/>
      <c r="G6" s="56"/>
      <c r="H6" s="56"/>
      <c r="I6" s="56"/>
      <c r="J6" s="57" t="s">
        <v>4</v>
      </c>
      <c r="K6" s="57"/>
      <c r="L6" s="57"/>
      <c r="M6" s="58"/>
    </row>
    <row r="7" ht="34.5" customHeight="1" thickBot="1">
      <c r="A7" s="5" t="s">
        <v>5</v>
      </c>
    </row>
    <row r="8" spans="1:13" ht="21" customHeight="1">
      <c r="A8" s="2" t="s">
        <v>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1:13" ht="21" customHeight="1">
      <c r="A9" s="3" t="s">
        <v>63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</row>
    <row r="10" spans="1:13" ht="21" customHeight="1" thickBot="1">
      <c r="A10" s="43" t="s">
        <v>69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8.25" customHeight="1">
      <c r="A11" s="39"/>
      <c r="B11" s="37"/>
      <c r="C11" s="34"/>
      <c r="D11" s="34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9.5" customHeight="1" hidden="1">
      <c r="A12" s="40"/>
      <c r="B12" s="42" t="s">
        <v>66</v>
      </c>
      <c r="C12" s="34"/>
      <c r="D12" s="34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9.5" customHeight="1" hidden="1">
      <c r="A13" s="40"/>
      <c r="B13" s="41" t="s">
        <v>67</v>
      </c>
      <c r="C13" s="34"/>
      <c r="D13" s="34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9.5" customHeight="1" hidden="1">
      <c r="A14" s="39"/>
      <c r="B14" s="41" t="s">
        <v>68</v>
      </c>
      <c r="C14" s="34"/>
      <c r="D14" s="34"/>
      <c r="E14" s="38"/>
      <c r="F14" s="38"/>
      <c r="G14" s="38"/>
      <c r="H14" s="38"/>
      <c r="I14" s="38"/>
      <c r="J14" s="38"/>
      <c r="K14" s="38"/>
      <c r="L14" s="38"/>
      <c r="M14" s="38"/>
    </row>
    <row r="15" ht="19.5" customHeight="1" thickBot="1">
      <c r="A15" s="5" t="s">
        <v>6</v>
      </c>
    </row>
    <row r="16" spans="1:11" ht="21" customHeight="1" thickBot="1">
      <c r="A16" s="6" t="s">
        <v>0</v>
      </c>
      <c r="B16" s="62" t="s">
        <v>77</v>
      </c>
      <c r="C16" s="63"/>
      <c r="D16" s="63"/>
      <c r="E16" s="63"/>
      <c r="F16" s="63"/>
      <c r="G16" s="63"/>
      <c r="H16" s="63"/>
      <c r="I16" s="63"/>
      <c r="J16" s="63"/>
      <c r="K16" s="64"/>
    </row>
    <row r="18" ht="14.25" thickBot="1">
      <c r="A18" t="s">
        <v>72</v>
      </c>
    </row>
    <row r="19" spans="1:13" ht="19.5" customHeight="1" thickBot="1">
      <c r="A19" s="44" t="s">
        <v>55</v>
      </c>
      <c r="B19" s="70"/>
      <c r="C19" s="71"/>
      <c r="D19" s="72"/>
      <c r="E19" s="38"/>
      <c r="F19" s="38"/>
      <c r="G19" s="38"/>
      <c r="H19" s="38"/>
      <c r="I19" s="38"/>
      <c r="J19" s="38"/>
      <c r="K19" s="38"/>
      <c r="L19" s="38"/>
      <c r="M19" s="38"/>
    </row>
  </sheetData>
  <sheetProtection password="CEED" sheet="1" objects="1" scenarios="1"/>
  <mergeCells count="11">
    <mergeCell ref="B16:K16"/>
    <mergeCell ref="B9:M9"/>
    <mergeCell ref="B10:M10"/>
    <mergeCell ref="B19:D19"/>
    <mergeCell ref="B1:M1"/>
    <mergeCell ref="B5:M5"/>
    <mergeCell ref="B8:M8"/>
    <mergeCell ref="B4:M4"/>
    <mergeCell ref="B6:I6"/>
    <mergeCell ref="J6:M6"/>
    <mergeCell ref="B3:M3"/>
  </mergeCells>
  <dataValidations count="4">
    <dataValidation type="list" allowBlank="1" showInputMessage="1" showErrorMessage="1" sqref="B19:D19">
      <formula1>$B$11:$B$14</formula1>
    </dataValidation>
    <dataValidation type="whole" allowBlank="1" showInputMessage="1" showErrorMessage="1" sqref="I11:M14 I19:M19">
      <formula1>1</formula1>
      <formula2>3</formula2>
    </dataValidation>
    <dataValidation type="textLength" operator="equal" allowBlank="1" showInputMessage="1" showErrorMessage="1" sqref="E11:H14 E19:H19">
      <formula1>123</formula1>
    </dataValidation>
    <dataValidation type="list" allowBlank="1" showInputMessage="1" showErrorMessage="1" sqref="B11">
      <formula1>$B$15:$B$17</formula1>
    </dataValidation>
  </dataValidation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6"/>
  <sheetViews>
    <sheetView showGridLines="0" showRowColHeaders="0" view="pageBreakPreview" zoomScaleNormal="70" zoomScaleSheetLayoutView="100" workbookViewId="0" topLeftCell="A1">
      <selection activeCell="C2" sqref="C2"/>
    </sheetView>
  </sheetViews>
  <sheetFormatPr defaultColWidth="9.00390625" defaultRowHeight="13.5"/>
  <cols>
    <col min="1" max="1" width="2.875" style="0" bestFit="1" customWidth="1"/>
    <col min="2" max="2" width="24.875" style="0" bestFit="1" customWidth="1"/>
    <col min="3" max="11" width="17.75390625" style="0" customWidth="1"/>
  </cols>
  <sheetData>
    <row r="1" spans="1:11" ht="22.5" customHeight="1" thickBot="1">
      <c r="A1" s="73" t="s">
        <v>54</v>
      </c>
      <c r="B1" s="74"/>
      <c r="C1" s="8">
        <v>1</v>
      </c>
      <c r="D1" s="9">
        <v>2</v>
      </c>
      <c r="E1" s="8">
        <v>3</v>
      </c>
      <c r="F1" s="9">
        <v>4</v>
      </c>
      <c r="G1" s="8">
        <v>5</v>
      </c>
      <c r="H1" s="9">
        <v>6</v>
      </c>
      <c r="I1" s="8">
        <v>7</v>
      </c>
      <c r="J1" s="9">
        <v>8</v>
      </c>
      <c r="K1" s="8">
        <v>9</v>
      </c>
    </row>
    <row r="2" spans="1:11" ht="46.5" customHeight="1">
      <c r="A2" s="77" t="s">
        <v>76</v>
      </c>
      <c r="B2" s="78"/>
      <c r="C2" s="35"/>
      <c r="D2" s="35"/>
      <c r="E2" s="35"/>
      <c r="F2" s="36"/>
      <c r="G2" s="35"/>
      <c r="H2" s="36"/>
      <c r="I2" s="35"/>
      <c r="J2" s="36"/>
      <c r="K2" s="35"/>
    </row>
    <row r="3" spans="1:11" ht="19.5" customHeight="1">
      <c r="A3" s="83" t="s">
        <v>8</v>
      </c>
      <c r="B3" s="84"/>
      <c r="C3" s="10"/>
      <c r="D3" s="10"/>
      <c r="E3" s="10"/>
      <c r="F3" s="10"/>
      <c r="G3" s="10"/>
      <c r="H3" s="10"/>
      <c r="I3" s="10"/>
      <c r="J3" s="10"/>
      <c r="K3" s="10"/>
    </row>
    <row r="4" spans="1:11" ht="31.5" customHeight="1">
      <c r="A4" s="81" t="s">
        <v>61</v>
      </c>
      <c r="B4" s="82"/>
      <c r="C4" s="11"/>
      <c r="D4" s="12"/>
      <c r="E4" s="11"/>
      <c r="F4" s="12"/>
      <c r="G4" s="11"/>
      <c r="H4" s="12"/>
      <c r="I4" s="11"/>
      <c r="J4" s="12"/>
      <c r="K4" s="11"/>
    </row>
    <row r="5" spans="1:11" ht="36" customHeight="1">
      <c r="A5" s="79" t="s">
        <v>57</v>
      </c>
      <c r="B5" s="80"/>
      <c r="C5" s="11"/>
      <c r="D5" s="12"/>
      <c r="E5" s="11"/>
      <c r="F5" s="12"/>
      <c r="G5" s="11"/>
      <c r="H5" s="12"/>
      <c r="I5" s="11"/>
      <c r="J5" s="12"/>
      <c r="K5" s="11"/>
    </row>
    <row r="6" spans="1:11" ht="36" customHeight="1" hidden="1" thickBot="1">
      <c r="A6" s="75" t="s">
        <v>58</v>
      </c>
      <c r="B6" s="76"/>
      <c r="C6" s="13"/>
      <c r="D6" s="13"/>
      <c r="E6" s="13"/>
      <c r="F6" s="13"/>
      <c r="G6" s="13"/>
      <c r="H6" s="13"/>
      <c r="I6" s="13"/>
      <c r="J6" s="13"/>
      <c r="K6" s="13"/>
    </row>
    <row r="7" spans="1:7" ht="133.5" customHeight="1">
      <c r="A7" s="14"/>
      <c r="B7" s="14"/>
      <c r="C7" s="15"/>
      <c r="D7" s="15"/>
      <c r="E7" s="15"/>
      <c r="F7" s="15"/>
      <c r="G7" s="15"/>
    </row>
    <row r="11" ht="13.5" customHeight="1" hidden="1">
      <c r="B11" s="7" t="s">
        <v>7</v>
      </c>
    </row>
    <row r="12" ht="13.5" customHeight="1" hidden="1">
      <c r="B12" s="7" t="s">
        <v>10</v>
      </c>
    </row>
    <row r="13" ht="13.5" customHeight="1" hidden="1"/>
    <row r="14" ht="14.25" customHeight="1" hidden="1" thickBot="1">
      <c r="B14" s="16">
        <v>7500</v>
      </c>
    </row>
    <row r="15" ht="13.5" hidden="1">
      <c r="B15" s="16">
        <v>12300</v>
      </c>
    </row>
    <row r="16" ht="13.5" hidden="1"/>
    <row r="17" ht="13.5" hidden="1">
      <c r="B17" s="17" t="s">
        <v>9</v>
      </c>
    </row>
    <row r="18" ht="13.5" hidden="1">
      <c r="B18" s="17" t="s">
        <v>11</v>
      </c>
    </row>
    <row r="19" ht="13.5" hidden="1">
      <c r="B19" s="17" t="s">
        <v>12</v>
      </c>
    </row>
    <row r="20" ht="13.5" hidden="1">
      <c r="B20" s="17" t="s">
        <v>13</v>
      </c>
    </row>
    <row r="21" ht="13.5" hidden="1">
      <c r="B21" s="17" t="s">
        <v>14</v>
      </c>
    </row>
    <row r="22" ht="13.5" hidden="1">
      <c r="B22" s="17" t="s">
        <v>15</v>
      </c>
    </row>
    <row r="23" ht="13.5" hidden="1">
      <c r="B23" s="17" t="s">
        <v>16</v>
      </c>
    </row>
    <row r="24" ht="13.5" hidden="1">
      <c r="B24" s="17" t="s">
        <v>17</v>
      </c>
    </row>
    <row r="25" ht="13.5" hidden="1">
      <c r="B25" s="17" t="s">
        <v>18</v>
      </c>
    </row>
    <row r="26" ht="13.5" hidden="1">
      <c r="B26" s="17" t="s">
        <v>19</v>
      </c>
    </row>
    <row r="27" ht="13.5" hidden="1">
      <c r="B27" s="18" t="s">
        <v>20</v>
      </c>
    </row>
    <row r="28" ht="13.5" hidden="1">
      <c r="B28" s="17" t="s">
        <v>21</v>
      </c>
    </row>
    <row r="29" ht="13.5" hidden="1">
      <c r="B29" s="18" t="s">
        <v>22</v>
      </c>
    </row>
    <row r="30" ht="13.5" hidden="1">
      <c r="B30" s="17" t="s">
        <v>23</v>
      </c>
    </row>
    <row r="31" ht="13.5" hidden="1">
      <c r="B31" s="17" t="s">
        <v>24</v>
      </c>
    </row>
    <row r="32" ht="13.5" hidden="1">
      <c r="B32" s="17" t="s">
        <v>25</v>
      </c>
    </row>
    <row r="33" ht="13.5" hidden="1">
      <c r="B33" s="17" t="s">
        <v>26</v>
      </c>
    </row>
    <row r="34" ht="13.5" hidden="1">
      <c r="B34" s="17" t="s">
        <v>27</v>
      </c>
    </row>
    <row r="35" ht="13.5" hidden="1">
      <c r="B35" s="17" t="s">
        <v>28</v>
      </c>
    </row>
    <row r="36" ht="13.5" hidden="1">
      <c r="B36" s="17" t="s">
        <v>29</v>
      </c>
    </row>
    <row r="37" ht="13.5" hidden="1">
      <c r="B37" s="17" t="s">
        <v>30</v>
      </c>
    </row>
    <row r="38" ht="13.5" hidden="1">
      <c r="B38" s="17" t="s">
        <v>31</v>
      </c>
    </row>
    <row r="39" ht="13.5" hidden="1">
      <c r="B39" s="17" t="s">
        <v>32</v>
      </c>
    </row>
    <row r="40" ht="13.5" hidden="1">
      <c r="B40" s="17" t="s">
        <v>33</v>
      </c>
    </row>
    <row r="41" ht="13.5" hidden="1">
      <c r="B41" s="17" t="s">
        <v>34</v>
      </c>
    </row>
    <row r="42" ht="13.5" hidden="1">
      <c r="B42" s="17" t="s">
        <v>35</v>
      </c>
    </row>
    <row r="43" ht="13.5" hidden="1">
      <c r="B43" s="17" t="s">
        <v>36</v>
      </c>
    </row>
    <row r="44" ht="13.5" hidden="1">
      <c r="B44" s="17" t="s">
        <v>37</v>
      </c>
    </row>
    <row r="45" ht="13.5" hidden="1">
      <c r="B45" s="17" t="s">
        <v>38</v>
      </c>
    </row>
    <row r="46" ht="13.5" hidden="1">
      <c r="B46" s="17" t="s">
        <v>39</v>
      </c>
    </row>
    <row r="47" ht="13.5" hidden="1">
      <c r="B47" s="17" t="s">
        <v>1</v>
      </c>
    </row>
    <row r="49" ht="13.5">
      <c r="B49" s="7"/>
    </row>
    <row r="50" ht="13.5">
      <c r="B50" s="7"/>
    </row>
    <row r="51" ht="13.5">
      <c r="B51" s="7"/>
    </row>
    <row r="52" ht="13.5">
      <c r="B52" s="7"/>
    </row>
    <row r="53" ht="13.5">
      <c r="B53" s="7"/>
    </row>
    <row r="54" ht="13.5">
      <c r="B54" s="7"/>
    </row>
    <row r="55" ht="13.5">
      <c r="B55" s="7"/>
    </row>
    <row r="56" ht="13.5">
      <c r="B56" s="7"/>
    </row>
  </sheetData>
  <sheetProtection password="CEED" sheet="1" objects="1" scenarios="1" selectLockedCells="1"/>
  <mergeCells count="6">
    <mergeCell ref="A1:B1"/>
    <mergeCell ref="A6:B6"/>
    <mergeCell ref="A2:B2"/>
    <mergeCell ref="A5:B5"/>
    <mergeCell ref="A4:B4"/>
    <mergeCell ref="A3:B3"/>
  </mergeCells>
  <printOptions/>
  <pageMargins left="0.75" right="0.75" top="1" bottom="1" header="0.512" footer="0.51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52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2.625" style="19" customWidth="1"/>
    <col min="3" max="3" width="2.25390625" style="19" customWidth="1"/>
    <col min="4" max="4" width="2.125" style="19" customWidth="1"/>
    <col min="5" max="5" width="2.875" style="19" customWidth="1"/>
    <col min="6" max="7" width="3.25390625" style="19" customWidth="1"/>
    <col min="8" max="8" width="2.625" style="19" customWidth="1"/>
    <col min="9" max="35" width="1.12109375" style="19" customWidth="1"/>
    <col min="36" max="36" width="1.625" style="19" customWidth="1"/>
    <col min="37" max="70" width="1.12109375" style="19" customWidth="1"/>
    <col min="71" max="72" width="1.25" style="19" customWidth="1"/>
    <col min="73" max="79" width="1.12109375" style="19" customWidth="1"/>
    <col min="80" max="16384" width="9.00390625" style="19" customWidth="1"/>
  </cols>
  <sheetData>
    <row r="1" spans="9:39" ht="13.5"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19">
        <v>15</v>
      </c>
      <c r="P1" s="19">
        <v>16</v>
      </c>
      <c r="Q1" s="19">
        <v>17</v>
      </c>
      <c r="R1" s="19">
        <v>18</v>
      </c>
      <c r="S1" s="19">
        <v>19</v>
      </c>
      <c r="T1" s="19">
        <v>20</v>
      </c>
      <c r="U1" s="19">
        <v>21</v>
      </c>
      <c r="V1" s="19">
        <v>22</v>
      </c>
      <c r="W1" s="19">
        <v>23</v>
      </c>
      <c r="X1" s="19">
        <v>24</v>
      </c>
      <c r="Y1" s="19">
        <v>25</v>
      </c>
      <c r="Z1" s="19">
        <v>26</v>
      </c>
      <c r="AA1" s="19">
        <v>27</v>
      </c>
      <c r="AB1" s="19">
        <v>28</v>
      </c>
      <c r="AC1" s="19">
        <v>29</v>
      </c>
      <c r="AD1" s="19">
        <v>30</v>
      </c>
      <c r="AE1" s="19">
        <v>31</v>
      </c>
      <c r="AF1" s="19">
        <v>32</v>
      </c>
      <c r="AG1" s="19">
        <v>33</v>
      </c>
      <c r="AH1" s="19">
        <v>35</v>
      </c>
      <c r="AI1" s="19">
        <v>36</v>
      </c>
      <c r="AM1" s="19">
        <v>37</v>
      </c>
    </row>
    <row r="2" spans="2:73" ht="12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2"/>
    </row>
    <row r="3" spans="2:73" ht="23.25" customHeight="1">
      <c r="B3" s="23"/>
      <c r="L3" s="24"/>
      <c r="O3" s="24"/>
      <c r="P3" s="24"/>
      <c r="R3" s="24"/>
      <c r="S3" s="25" t="s">
        <v>40</v>
      </c>
      <c r="T3" s="24"/>
      <c r="U3" s="24"/>
      <c r="V3" s="24"/>
      <c r="W3" s="24"/>
      <c r="X3" s="24"/>
      <c r="Y3" s="24"/>
      <c r="Z3" s="24"/>
      <c r="AA3" s="24"/>
      <c r="AB3" s="2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7"/>
    </row>
    <row r="4" spans="2:73" ht="8.25" customHeight="1">
      <c r="B4" s="23"/>
      <c r="L4" s="24"/>
      <c r="O4" s="24"/>
      <c r="P4" s="24"/>
      <c r="R4" s="24"/>
      <c r="S4" s="25"/>
      <c r="T4" s="24"/>
      <c r="U4" s="24"/>
      <c r="V4" s="24"/>
      <c r="W4" s="24"/>
      <c r="X4" s="24"/>
      <c r="Y4" s="24"/>
      <c r="Z4" s="24"/>
      <c r="AA4" s="24"/>
      <c r="AB4" s="24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7"/>
    </row>
    <row r="5" spans="2:73" ht="18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6"/>
      <c r="AN5" s="26"/>
      <c r="AO5" s="26"/>
      <c r="AP5" s="26"/>
      <c r="AQ5" s="26"/>
      <c r="AR5" s="26"/>
      <c r="AS5" s="26"/>
      <c r="AT5" s="26"/>
      <c r="AU5" s="85" t="str">
        <f>'①受給者・管理事業者情報'!B16</f>
        <v>平成　　  １９　　年　　   　　月分</v>
      </c>
      <c r="AV5" s="86"/>
      <c r="AW5" s="86"/>
      <c r="AX5" s="86"/>
      <c r="AY5" s="8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7"/>
      <c r="BT5" s="26"/>
      <c r="BU5" s="27"/>
    </row>
    <row r="6" spans="2:73" ht="13.5">
      <c r="B6" s="2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AA6" s="28"/>
      <c r="AB6" s="28"/>
      <c r="AC6" s="28"/>
      <c r="AD6" s="28"/>
      <c r="AE6" s="28"/>
      <c r="AF6" s="28"/>
      <c r="AG6" s="28"/>
      <c r="AH6" s="28"/>
      <c r="AI6" s="28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7"/>
    </row>
    <row r="7" spans="2:73" ht="15" customHeight="1">
      <c r="B7" s="23"/>
      <c r="C7" s="85" t="s">
        <v>42</v>
      </c>
      <c r="D7" s="86"/>
      <c r="E7" s="86"/>
      <c r="F7" s="86"/>
      <c r="G7" s="86"/>
      <c r="H7" s="87"/>
      <c r="I7" s="107">
        <f>'①受給者・管理事業者情報'!B1</f>
        <v>231001</v>
      </c>
      <c r="J7" s="108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28"/>
      <c r="AD7" s="98" t="s">
        <v>49</v>
      </c>
      <c r="AE7" s="99"/>
      <c r="AF7" s="104" t="s">
        <v>41</v>
      </c>
      <c r="AG7" s="105"/>
      <c r="AH7" s="105"/>
      <c r="AI7" s="105"/>
      <c r="AJ7" s="105"/>
      <c r="AK7" s="105"/>
      <c r="AL7" s="105"/>
      <c r="AM7" s="105"/>
      <c r="AN7" s="105"/>
      <c r="AO7" s="106"/>
      <c r="AP7" s="107">
        <f>'①受給者・管理事業者情報'!B8</f>
        <v>0</v>
      </c>
      <c r="AQ7" s="108"/>
      <c r="AR7" s="108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10"/>
      <c r="BT7" s="26"/>
      <c r="BU7" s="27"/>
    </row>
    <row r="8" spans="2:73" ht="15" customHeight="1">
      <c r="B8" s="23"/>
      <c r="C8" s="88" t="s">
        <v>43</v>
      </c>
      <c r="D8" s="89"/>
      <c r="E8" s="89"/>
      <c r="F8" s="89"/>
      <c r="G8" s="89"/>
      <c r="H8" s="90"/>
      <c r="I8" s="130">
        <f>'①受給者・管理事業者情報'!B3</f>
        <v>0</v>
      </c>
      <c r="J8" s="131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/>
      <c r="AC8" s="28"/>
      <c r="AD8" s="100"/>
      <c r="AE8" s="101"/>
      <c r="AF8" s="138" t="s">
        <v>64</v>
      </c>
      <c r="AG8" s="139"/>
      <c r="AH8" s="139"/>
      <c r="AI8" s="139"/>
      <c r="AJ8" s="139"/>
      <c r="AK8" s="139"/>
      <c r="AL8" s="139"/>
      <c r="AM8" s="139"/>
      <c r="AN8" s="139"/>
      <c r="AO8" s="140"/>
      <c r="AP8" s="111">
        <f>'①受給者・管理事業者情報'!B9</f>
        <v>0</v>
      </c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4"/>
      <c r="BT8" s="26"/>
      <c r="BU8" s="27"/>
    </row>
    <row r="9" spans="2:73" ht="15" customHeight="1">
      <c r="B9" s="23"/>
      <c r="C9" s="91"/>
      <c r="D9" s="92"/>
      <c r="E9" s="92"/>
      <c r="F9" s="92"/>
      <c r="G9" s="92"/>
      <c r="H9" s="93"/>
      <c r="I9" s="134"/>
      <c r="J9" s="135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26"/>
      <c r="AD9" s="100"/>
      <c r="AE9" s="101"/>
      <c r="AF9" s="141"/>
      <c r="AG9" s="142"/>
      <c r="AH9" s="142"/>
      <c r="AI9" s="142"/>
      <c r="AJ9" s="142"/>
      <c r="AK9" s="142"/>
      <c r="AL9" s="142"/>
      <c r="AM9" s="142"/>
      <c r="AN9" s="142"/>
      <c r="AO9" s="143"/>
      <c r="AP9" s="157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9"/>
      <c r="BT9" s="26"/>
      <c r="BU9" s="27"/>
    </row>
    <row r="10" spans="2:73" ht="15" customHeight="1">
      <c r="B10" s="23"/>
      <c r="C10" s="88" t="s">
        <v>44</v>
      </c>
      <c r="D10" s="89"/>
      <c r="E10" s="89"/>
      <c r="F10" s="89"/>
      <c r="G10" s="89"/>
      <c r="H10" s="90"/>
      <c r="I10" s="111">
        <f>'①受給者・管理事業者情報'!B4</f>
        <v>0</v>
      </c>
      <c r="J10" s="112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26"/>
      <c r="AD10" s="100"/>
      <c r="AE10" s="101"/>
      <c r="AF10" s="141"/>
      <c r="AG10" s="142"/>
      <c r="AH10" s="142"/>
      <c r="AI10" s="142"/>
      <c r="AJ10" s="142"/>
      <c r="AK10" s="142"/>
      <c r="AL10" s="142"/>
      <c r="AM10" s="142"/>
      <c r="AN10" s="142"/>
      <c r="AO10" s="143"/>
      <c r="AP10" s="160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26"/>
      <c r="BU10" s="27"/>
    </row>
    <row r="11" spans="2:73" ht="15" customHeight="1">
      <c r="B11" s="23"/>
      <c r="C11" s="91" t="s">
        <v>45</v>
      </c>
      <c r="D11" s="92"/>
      <c r="E11" s="92"/>
      <c r="F11" s="92"/>
      <c r="G11" s="92"/>
      <c r="H11" s="93"/>
      <c r="I11" s="115"/>
      <c r="J11" s="116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8"/>
      <c r="AC11" s="26"/>
      <c r="AD11" s="100"/>
      <c r="AE11" s="101"/>
      <c r="AF11" s="141"/>
      <c r="AG11" s="142"/>
      <c r="AH11" s="142"/>
      <c r="AI11" s="142"/>
      <c r="AJ11" s="142"/>
      <c r="AK11" s="142"/>
      <c r="AL11" s="142"/>
      <c r="AM11" s="142"/>
      <c r="AN11" s="142"/>
      <c r="AO11" s="143"/>
      <c r="AP11" s="111">
        <f>'①受給者・管理事業者情報'!B10</f>
        <v>0</v>
      </c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4"/>
      <c r="BT11" s="26"/>
      <c r="BU11" s="27"/>
    </row>
    <row r="12" spans="2:73" ht="15" customHeight="1">
      <c r="B12" s="23"/>
      <c r="C12" s="88" t="s">
        <v>46</v>
      </c>
      <c r="D12" s="89"/>
      <c r="E12" s="89"/>
      <c r="F12" s="89"/>
      <c r="G12" s="89"/>
      <c r="H12" s="90"/>
      <c r="I12" s="119">
        <f>'①受給者・管理事業者情報'!B5</f>
        <v>0</v>
      </c>
      <c r="J12" s="120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2"/>
      <c r="AC12" s="26"/>
      <c r="AD12" s="100"/>
      <c r="AE12" s="101"/>
      <c r="AF12" s="141"/>
      <c r="AG12" s="142"/>
      <c r="AH12" s="142"/>
      <c r="AI12" s="142"/>
      <c r="AJ12" s="142"/>
      <c r="AK12" s="142"/>
      <c r="AL12" s="142"/>
      <c r="AM12" s="142"/>
      <c r="AN12" s="142"/>
      <c r="AO12" s="143"/>
      <c r="AP12" s="157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9"/>
      <c r="BT12" s="26"/>
      <c r="BU12" s="27"/>
    </row>
    <row r="13" spans="2:73" ht="15" customHeight="1">
      <c r="B13" s="23"/>
      <c r="C13" s="91" t="s">
        <v>47</v>
      </c>
      <c r="D13" s="92"/>
      <c r="E13" s="92"/>
      <c r="F13" s="92"/>
      <c r="G13" s="92"/>
      <c r="H13" s="93"/>
      <c r="I13" s="123"/>
      <c r="J13" s="124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26"/>
      <c r="AD13" s="102"/>
      <c r="AE13" s="103"/>
      <c r="AF13" s="144"/>
      <c r="AG13" s="145"/>
      <c r="AH13" s="145"/>
      <c r="AI13" s="145"/>
      <c r="AJ13" s="145"/>
      <c r="AK13" s="145"/>
      <c r="AL13" s="145"/>
      <c r="AM13" s="145"/>
      <c r="AN13" s="145"/>
      <c r="AO13" s="146"/>
      <c r="AP13" s="160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26"/>
      <c r="BU13" s="27"/>
    </row>
    <row r="14" spans="2:73" ht="10.5" customHeight="1"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7"/>
    </row>
    <row r="15" spans="2:73" ht="18" customHeight="1">
      <c r="B15" s="23"/>
      <c r="C15" s="85" t="s">
        <v>48</v>
      </c>
      <c r="D15" s="86"/>
      <c r="E15" s="86"/>
      <c r="F15" s="86"/>
      <c r="G15" s="86"/>
      <c r="H15" s="86"/>
      <c r="I15" s="86"/>
      <c r="J15" s="87"/>
      <c r="K15" s="94">
        <f>'①受給者・管理事業者情報'!B6</f>
        <v>0</v>
      </c>
      <c r="L15" s="95"/>
      <c r="M15" s="96"/>
      <c r="N15" s="96"/>
      <c r="O15" s="96"/>
      <c r="P15" s="96"/>
      <c r="Q15" s="96"/>
      <c r="R15" s="96"/>
      <c r="S15" s="96"/>
      <c r="T15" s="97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34"/>
      <c r="AQ15" s="34"/>
      <c r="AR15" s="34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7"/>
    </row>
    <row r="16" spans="2:73" ht="8.25" customHeight="1"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9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</row>
    <row r="17" spans="2:73" ht="19.5" customHeight="1">
      <c r="B17" s="23"/>
      <c r="C17" s="147" t="s">
        <v>50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48"/>
      <c r="S17" s="147">
        <f>'①受給者・管理事業者情報'!B19</f>
        <v>0</v>
      </c>
      <c r="T17" s="139"/>
      <c r="U17" s="139"/>
      <c r="V17" s="140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</row>
    <row r="18" spans="2:73" ht="3.75" customHeight="1">
      <c r="B18" s="2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6"/>
      <c r="BT18" s="26"/>
      <c r="BU18" s="27"/>
    </row>
    <row r="19" spans="2:73" ht="13.5">
      <c r="B19" s="23"/>
      <c r="C19" s="23"/>
      <c r="D19" s="26"/>
      <c r="E19" s="26" t="s">
        <v>51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26"/>
      <c r="BT19" s="26"/>
      <c r="BU19" s="27"/>
    </row>
    <row r="20" spans="2:73" ht="13.5">
      <c r="B20" s="23"/>
      <c r="C20" s="23"/>
      <c r="D20" s="26"/>
      <c r="E20" s="26" t="s">
        <v>52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6"/>
      <c r="BT20" s="26"/>
      <c r="BU20" s="27"/>
    </row>
    <row r="21" spans="2:73" ht="13.5">
      <c r="B21" s="23"/>
      <c r="C21" s="23"/>
      <c r="D21" s="26"/>
      <c r="E21" s="26" t="s">
        <v>53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6"/>
      <c r="BT21" s="26"/>
      <c r="BU21" s="27"/>
    </row>
    <row r="22" spans="2:73" ht="5.25" customHeight="1">
      <c r="B22" s="23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26"/>
      <c r="BT22" s="26"/>
      <c r="BU22" s="27"/>
    </row>
    <row r="23" spans="2:73" ht="10.5" customHeight="1">
      <c r="B23" s="2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</row>
    <row r="24" spans="2:73" ht="18.75" customHeight="1">
      <c r="B24" s="23"/>
      <c r="C24" s="155" t="s">
        <v>56</v>
      </c>
      <c r="D24" s="127" t="s">
        <v>54</v>
      </c>
      <c r="E24" s="127"/>
      <c r="F24" s="127"/>
      <c r="G24" s="127"/>
      <c r="H24" s="127"/>
      <c r="I24" s="127"/>
      <c r="J24" s="127"/>
      <c r="K24" s="127"/>
      <c r="L24" s="129">
        <f>'②利用者負担額表情報'!C1</f>
        <v>1</v>
      </c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>
        <f>'②利用者負担額表情報'!D1</f>
        <v>2</v>
      </c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>
        <f>'②利用者負担額表情報'!E1</f>
        <v>3</v>
      </c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>
        <f>'②利用者負担額表情報'!F1</f>
        <v>4</v>
      </c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>
        <f>'②利用者負担額表情報'!G1</f>
        <v>5</v>
      </c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26"/>
      <c r="BU24" s="27"/>
    </row>
    <row r="25" spans="2:73" ht="18.75" customHeight="1">
      <c r="B25" s="23"/>
      <c r="C25" s="155"/>
      <c r="D25" s="127" t="s">
        <v>8</v>
      </c>
      <c r="E25" s="127"/>
      <c r="F25" s="127"/>
      <c r="G25" s="127"/>
      <c r="H25" s="127"/>
      <c r="I25" s="127"/>
      <c r="J25" s="127"/>
      <c r="K25" s="127"/>
      <c r="L25" s="129">
        <f>'②利用者負担額表情報'!C3</f>
        <v>0</v>
      </c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>
        <f>'②利用者負担額表情報'!D3</f>
        <v>0</v>
      </c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>
        <f>'②利用者負担額表情報'!E3</f>
        <v>0</v>
      </c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>
        <f>'②利用者負担額表情報'!F3</f>
        <v>0</v>
      </c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>
        <f>'②利用者負担額表情報'!G3</f>
        <v>0</v>
      </c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26"/>
      <c r="BU25" s="27"/>
    </row>
    <row r="26" spans="2:73" ht="18.75" customHeight="1">
      <c r="B26" s="23"/>
      <c r="C26" s="155"/>
      <c r="D26" s="149" t="s">
        <v>70</v>
      </c>
      <c r="E26" s="127"/>
      <c r="F26" s="127"/>
      <c r="G26" s="127"/>
      <c r="H26" s="127"/>
      <c r="I26" s="127"/>
      <c r="J26" s="127"/>
      <c r="K26" s="127"/>
      <c r="L26" s="153">
        <f>'②利用者負担額表情報'!C2</f>
        <v>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>
        <f>'②利用者負担額表情報'!D2</f>
        <v>0</v>
      </c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>
        <f>'②利用者負担額表情報'!E2</f>
        <v>0</v>
      </c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>
        <f>'②利用者負担額表情報'!F2</f>
        <v>0</v>
      </c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>
        <f>'②利用者負担額表情報'!G2</f>
        <v>0</v>
      </c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26"/>
      <c r="BU26" s="27"/>
    </row>
    <row r="27" spans="2:73" ht="18.75" customHeight="1">
      <c r="B27" s="23"/>
      <c r="C27" s="155"/>
      <c r="D27" s="127"/>
      <c r="E27" s="127"/>
      <c r="F27" s="127"/>
      <c r="G27" s="127"/>
      <c r="H27" s="127"/>
      <c r="I27" s="127"/>
      <c r="J27" s="127"/>
      <c r="K27" s="127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26"/>
      <c r="BU27" s="27"/>
    </row>
    <row r="28" spans="2:73" ht="18.75" customHeight="1">
      <c r="B28" s="23"/>
      <c r="C28" s="155"/>
      <c r="D28" s="127"/>
      <c r="E28" s="127"/>
      <c r="F28" s="127"/>
      <c r="G28" s="127"/>
      <c r="H28" s="127"/>
      <c r="I28" s="127"/>
      <c r="J28" s="127"/>
      <c r="K28" s="127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26"/>
      <c r="BU28" s="27"/>
    </row>
    <row r="29" spans="2:73" ht="37.5" customHeight="1">
      <c r="B29" s="23"/>
      <c r="C29" s="155"/>
      <c r="D29" s="149" t="s">
        <v>71</v>
      </c>
      <c r="E29" s="127"/>
      <c r="F29" s="127"/>
      <c r="G29" s="127"/>
      <c r="H29" s="127"/>
      <c r="I29" s="127"/>
      <c r="J29" s="127"/>
      <c r="K29" s="127"/>
      <c r="L29" s="151">
        <f>IF(S17&gt;1,'②利用者負担額表情報'!C4,"")</f>
      </c>
      <c r="M29" s="151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1">
        <f>IF(S17&gt;1,'②利用者負担額表情報'!D4,"")</f>
      </c>
      <c r="Y29" s="151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1">
        <f>IF(S17&gt;1,'②利用者負担額表情報'!E4,"")</f>
      </c>
      <c r="AK29" s="151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1">
        <f>IF(S17&gt;1,'②利用者負担額表情報'!F4,"")</f>
      </c>
      <c r="AW29" s="151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1">
        <f>IF(S17&gt;1,'②利用者負担額表情報'!G4,"")</f>
      </c>
      <c r="BI29" s="151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26"/>
      <c r="BU29" s="27"/>
    </row>
    <row r="30" spans="2:73" ht="18.75" customHeight="1">
      <c r="B30" s="23"/>
      <c r="C30" s="155"/>
      <c r="D30" s="127" t="s">
        <v>57</v>
      </c>
      <c r="E30" s="127"/>
      <c r="F30" s="127"/>
      <c r="G30" s="127"/>
      <c r="H30" s="127"/>
      <c r="I30" s="127"/>
      <c r="J30" s="127"/>
      <c r="K30" s="127"/>
      <c r="L30" s="151">
        <f>IF(S17&gt;1,'②利用者負担額表情報'!C5,"")</f>
      </c>
      <c r="M30" s="151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1">
        <f>IF(S17&gt;1,'②利用者負担額表情報'!D5,"")</f>
      </c>
      <c r="Y30" s="151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1">
        <f>IF(S17&gt;1,'②利用者負担額表情報'!E5,"")</f>
      </c>
      <c r="AK30" s="151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1">
        <f>IF(S17&gt;1,'②利用者負担額表情報'!F5,"")</f>
      </c>
      <c r="AW30" s="151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1">
        <f>IF(S17&gt;1,'②利用者負担額表情報'!G5,"")</f>
      </c>
      <c r="BI30" s="151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26"/>
      <c r="BU30" s="27"/>
    </row>
    <row r="31" spans="2:73" ht="18.75" customHeight="1" hidden="1">
      <c r="B31" s="23"/>
      <c r="C31" s="155"/>
      <c r="D31" s="154" t="s">
        <v>58</v>
      </c>
      <c r="E31" s="154"/>
      <c r="F31" s="154"/>
      <c r="G31" s="154"/>
      <c r="H31" s="154"/>
      <c r="I31" s="154"/>
      <c r="J31" s="154"/>
      <c r="K31" s="154"/>
      <c r="L31" s="151">
        <f>IF(S17&gt;1,'②利用者負担額表情報'!C6,"")</f>
      </c>
      <c r="M31" s="151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1">
        <f>IF(S17&gt;1,'②利用者負担額表情報'!D6,"")</f>
      </c>
      <c r="Y31" s="151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1">
        <f>IF(S17&gt;1,'②利用者負担額表情報'!E6,"")</f>
      </c>
      <c r="AK31" s="151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1">
        <f>IF(S17&gt;1,'②利用者負担額表情報'!F6,"")</f>
      </c>
      <c r="AW31" s="151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1">
        <f>IF(S17&gt;1,'②利用者負担額表情報'!G6,"")</f>
      </c>
      <c r="BI31" s="151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26"/>
      <c r="BU31" s="27"/>
    </row>
    <row r="32" spans="2:73" ht="36.75" customHeight="1">
      <c r="B32" s="23"/>
      <c r="C32" s="155"/>
      <c r="D32" s="128" t="s">
        <v>55</v>
      </c>
      <c r="E32" s="127" t="s">
        <v>57</v>
      </c>
      <c r="F32" s="127"/>
      <c r="G32" s="127"/>
      <c r="H32" s="127"/>
      <c r="I32" s="127"/>
      <c r="J32" s="127"/>
      <c r="K32" s="127"/>
      <c r="L32" s="151">
        <f>IF(K15&gt;=L30,L30,K15)</f>
        <v>0</v>
      </c>
      <c r="M32" s="151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1" t="e">
        <f>IF(K15-L30&gt;=X30,X30,IF(K15-L30&gt;0,K15-L30,0))</f>
        <v>#VALUE!</v>
      </c>
      <c r="Y32" s="151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1" t="e">
        <f>IF(K15-L30-X30&gt;=AJ30,AJ30,IF(K15-L30-X30&gt;0,K15-L30-X30,0))</f>
        <v>#VALUE!</v>
      </c>
      <c r="AK32" s="151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1" t="e">
        <f>IF(K15-L30-X30-AJ30&gt;=AV30,AV30,IF(K15-L30-X30-AJ30&gt;0,K15-L30-X30-AJ30,0))</f>
        <v>#VALUE!</v>
      </c>
      <c r="AW32" s="151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1" t="e">
        <f>IF(K15-L30-X30-AJ30-AV30&gt;=BH30,BH30,IF(K15-L30-X30-AJ30-AV30&gt;0,K15-L30-X30-AJ30-AV30,0))</f>
        <v>#VALUE!</v>
      </c>
      <c r="BI32" s="151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U32" s="27"/>
    </row>
    <row r="33" spans="2:73" ht="18.75" customHeight="1" hidden="1">
      <c r="B33" s="23"/>
      <c r="C33" s="155"/>
      <c r="D33" s="128"/>
      <c r="E33" s="150" t="s">
        <v>58</v>
      </c>
      <c r="F33" s="150"/>
      <c r="G33" s="150"/>
      <c r="H33" s="150"/>
      <c r="I33" s="150"/>
      <c r="J33" s="150"/>
      <c r="K33" s="150"/>
      <c r="L33" s="151">
        <f>'②利用者負担額表情報'!C6</f>
        <v>0</v>
      </c>
      <c r="M33" s="151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1">
        <f>'②利用者負担額表情報'!D6</f>
        <v>0</v>
      </c>
      <c r="Y33" s="151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1">
        <f>'②利用者負担額表情報'!E6</f>
        <v>0</v>
      </c>
      <c r="AK33" s="151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1">
        <f>'②利用者負担額表情報'!F6</f>
        <v>0</v>
      </c>
      <c r="AW33" s="151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1">
        <f>'②利用者負担額表情報'!G6</f>
        <v>0</v>
      </c>
      <c r="BI33" s="151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26"/>
      <c r="BU33" s="27"/>
    </row>
    <row r="34" spans="2:73" ht="18.75" customHeight="1">
      <c r="B34" s="23"/>
      <c r="C34" s="155"/>
      <c r="D34" s="128"/>
      <c r="E34" s="127" t="s">
        <v>59</v>
      </c>
      <c r="F34" s="127"/>
      <c r="G34" s="127"/>
      <c r="H34" s="127"/>
      <c r="I34" s="127"/>
      <c r="J34" s="127"/>
      <c r="K34" s="127"/>
      <c r="L34" s="151" t="e">
        <f>L29-L32-L33</f>
        <v>#VALUE!</v>
      </c>
      <c r="M34" s="151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1" t="e">
        <f>X29-X32-X33</f>
        <v>#VALUE!</v>
      </c>
      <c r="Y34" s="151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1" t="e">
        <f>AJ29-AJ32-AJ33</f>
        <v>#VALUE!</v>
      </c>
      <c r="AK34" s="151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1" t="e">
        <f>AV29-AV32-AV33</f>
        <v>#VALUE!</v>
      </c>
      <c r="AW34" s="151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1" t="e">
        <f>BH29-BH32-BH33</f>
        <v>#VALUE!</v>
      </c>
      <c r="BI34" s="151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26"/>
      <c r="BU34" s="27"/>
    </row>
    <row r="35" spans="2:73" ht="18.75" customHeight="1">
      <c r="B35" s="23"/>
      <c r="C35" s="26"/>
      <c r="D35" s="26"/>
      <c r="E35" s="26"/>
      <c r="F35" s="26"/>
      <c r="G35" s="26"/>
      <c r="H35" s="3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</row>
    <row r="36" spans="2:73" ht="18.75" customHeight="1">
      <c r="B36" s="23"/>
      <c r="C36" s="155" t="s">
        <v>56</v>
      </c>
      <c r="D36" s="127" t="s">
        <v>54</v>
      </c>
      <c r="E36" s="127"/>
      <c r="F36" s="127"/>
      <c r="G36" s="127"/>
      <c r="H36" s="127"/>
      <c r="I36" s="127"/>
      <c r="J36" s="127"/>
      <c r="K36" s="127"/>
      <c r="L36" s="156">
        <f>'②利用者負担額表情報'!H1</f>
        <v>6</v>
      </c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>
        <f>'②利用者負担額表情報'!I1</f>
        <v>7</v>
      </c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>
        <f>'②利用者負担額表情報'!J1</f>
        <v>8</v>
      </c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f>'②利用者負担額表情報'!K1</f>
        <v>9</v>
      </c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 t="s">
        <v>60</v>
      </c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26"/>
      <c r="BU36" s="27"/>
    </row>
    <row r="37" spans="2:73" ht="18.75" customHeight="1">
      <c r="B37" s="23"/>
      <c r="C37" s="155"/>
      <c r="D37" s="127" t="s">
        <v>8</v>
      </c>
      <c r="E37" s="127"/>
      <c r="F37" s="127"/>
      <c r="G37" s="127"/>
      <c r="H37" s="127"/>
      <c r="I37" s="127"/>
      <c r="J37" s="127"/>
      <c r="K37" s="127"/>
      <c r="L37" s="129">
        <f>'②利用者負担額表情報'!H3</f>
        <v>0</v>
      </c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>
        <f>'②利用者負担額表情報'!I3</f>
        <v>0</v>
      </c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>
        <f>'②利用者負担額表情報'!J3</f>
        <v>0</v>
      </c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>
        <f>'②利用者負担額表情報'!K3</f>
        <v>0</v>
      </c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26"/>
      <c r="BU37" s="27"/>
    </row>
    <row r="38" spans="2:73" ht="18.75" customHeight="1">
      <c r="B38" s="23"/>
      <c r="C38" s="155"/>
      <c r="D38" s="149" t="s">
        <v>70</v>
      </c>
      <c r="E38" s="127"/>
      <c r="F38" s="127"/>
      <c r="G38" s="127"/>
      <c r="H38" s="127"/>
      <c r="I38" s="127"/>
      <c r="J38" s="127"/>
      <c r="K38" s="127"/>
      <c r="L38" s="153">
        <f>'②利用者負担額表情報'!H2</f>
        <v>0</v>
      </c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>
        <f>'②利用者負担額表情報'!I2</f>
        <v>0</v>
      </c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>
        <f>'②利用者負担額表情報'!J2</f>
        <v>0</v>
      </c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>
        <f>'②利用者負担額表情報'!K2</f>
        <v>0</v>
      </c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26"/>
      <c r="BU38" s="27"/>
    </row>
    <row r="39" spans="2:73" ht="18.75" customHeight="1">
      <c r="B39" s="23"/>
      <c r="C39" s="155"/>
      <c r="D39" s="127"/>
      <c r="E39" s="127"/>
      <c r="F39" s="127"/>
      <c r="G39" s="127"/>
      <c r="H39" s="127"/>
      <c r="I39" s="127"/>
      <c r="J39" s="127"/>
      <c r="K39" s="127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26"/>
      <c r="BU39" s="27"/>
    </row>
    <row r="40" spans="2:73" ht="18.75" customHeight="1">
      <c r="B40" s="23"/>
      <c r="C40" s="155"/>
      <c r="D40" s="127"/>
      <c r="E40" s="127"/>
      <c r="F40" s="127"/>
      <c r="G40" s="127"/>
      <c r="H40" s="127"/>
      <c r="I40" s="127"/>
      <c r="J40" s="127"/>
      <c r="K40" s="127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26"/>
      <c r="BU40" s="27"/>
    </row>
    <row r="41" spans="2:73" ht="36.75" customHeight="1">
      <c r="B41" s="23"/>
      <c r="C41" s="155"/>
      <c r="D41" s="149" t="s">
        <v>71</v>
      </c>
      <c r="E41" s="127"/>
      <c r="F41" s="127"/>
      <c r="G41" s="127"/>
      <c r="H41" s="127"/>
      <c r="I41" s="127"/>
      <c r="J41" s="127"/>
      <c r="K41" s="127"/>
      <c r="L41" s="151">
        <f>IF(S17&gt;1,'②利用者負担額表情報'!H4,"")</f>
      </c>
      <c r="M41" s="151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1">
        <f>IF(S17&gt;1,'②利用者負担額表情報'!I4,"")</f>
      </c>
      <c r="Y41" s="151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1">
        <f>IF(S17&gt;1,'②利用者負担額表情報'!J4,"")</f>
      </c>
      <c r="AK41" s="151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1">
        <f>IF(S17&gt;1,'②利用者負担額表情報'!K4,"")</f>
      </c>
      <c r="AW41" s="151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61">
        <f>SUM(L29,X29,AJ29,AV29,BH29,L41,X41,AJ41,AV41)</f>
        <v>0</v>
      </c>
      <c r="BI41" s="161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26"/>
      <c r="BU41" s="27"/>
    </row>
    <row r="42" spans="2:73" ht="18.75" customHeight="1">
      <c r="B42" s="23"/>
      <c r="C42" s="155"/>
      <c r="D42" s="127" t="s">
        <v>57</v>
      </c>
      <c r="E42" s="127"/>
      <c r="F42" s="127"/>
      <c r="G42" s="127"/>
      <c r="H42" s="127"/>
      <c r="I42" s="127"/>
      <c r="J42" s="127"/>
      <c r="K42" s="127"/>
      <c r="L42" s="151">
        <f>IF(S17&gt;1,'②利用者負担額表情報'!H5,"")</f>
      </c>
      <c r="M42" s="151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1">
        <f>IF(S17&gt;1,'②利用者負担額表情報'!I5,"")</f>
      </c>
      <c r="Y42" s="151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1">
        <f>IF(S17&gt;1,'②利用者負担額表情報'!J5,"")</f>
      </c>
      <c r="AK42" s="151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1">
        <f>IF(S17&gt;1,'②利用者負担額表情報'!K5,"")</f>
      </c>
      <c r="AW42" s="151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61">
        <f>SUM(L30,X30,AJ30,AV30,BH30,L42,X42,AJ42,AV42)</f>
        <v>0</v>
      </c>
      <c r="BI42" s="161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26"/>
      <c r="BU42" s="27"/>
    </row>
    <row r="43" spans="2:73" ht="18.75" customHeight="1" hidden="1">
      <c r="B43" s="23"/>
      <c r="C43" s="155"/>
      <c r="D43" s="154" t="s">
        <v>58</v>
      </c>
      <c r="E43" s="154"/>
      <c r="F43" s="154"/>
      <c r="G43" s="154"/>
      <c r="H43" s="154"/>
      <c r="I43" s="154"/>
      <c r="J43" s="154"/>
      <c r="K43" s="154"/>
      <c r="L43" s="151">
        <f>IF(S17&gt;1,'②利用者負担額表情報'!H6,"")</f>
      </c>
      <c r="M43" s="15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1">
        <f>IF(S17&gt;1,'②利用者負担額表情報'!I6,"")</f>
      </c>
      <c r="Y43" s="151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1">
        <f>IF(S17&gt;1,'②利用者負担額表情報'!J6,"")</f>
      </c>
      <c r="AK43" s="151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1">
        <f>IF(S17&gt;1,'②利用者負担額表情報'!K6,"")</f>
      </c>
      <c r="AW43" s="151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61">
        <f>SUM(L31,X31,AJ31,AV31,BH31,L43,X43,AJ43,AV43)</f>
        <v>0</v>
      </c>
      <c r="BI43" s="161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26"/>
      <c r="BU43" s="27"/>
    </row>
    <row r="44" spans="2:73" ht="37.5" customHeight="1">
      <c r="B44" s="23"/>
      <c r="C44" s="155"/>
      <c r="D44" s="128" t="s">
        <v>55</v>
      </c>
      <c r="E44" s="127" t="s">
        <v>57</v>
      </c>
      <c r="F44" s="127"/>
      <c r="G44" s="127"/>
      <c r="H44" s="127"/>
      <c r="I44" s="127"/>
      <c r="J44" s="127"/>
      <c r="K44" s="127"/>
      <c r="L44" s="151" t="e">
        <f>IF(K15-L30-X30-AJ30-AV30-BH30&gt;=L42,L42,IF(K15-L30-X30-AJ30-AV30-BH30&gt;0,K15-L30-X30-AJ30-AV30-BH30,0))</f>
        <v>#VALUE!</v>
      </c>
      <c r="M44" s="151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1" t="e">
        <f>IF(K15-L30-X30-AJ30-AV30-BH30-L42&gt;=X42,X42,IF(K15-L30-X30-AJ30-AV30-BH30-L42&gt;0,K15-L30-X30-AJ30-AV30-BH30-L42,0))</f>
        <v>#VALUE!</v>
      </c>
      <c r="Y44" s="151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1" t="e">
        <f>IF(K15-L30-X30-AJ30-AV30-BH30-L42-X42&gt;=AJ42,AJ42,IF(K15-L30-X30-AJ30-AV30-BH30-L42-X42&gt;0,K15-L30-X30-AJ30-AV30-BH30-L42-X42,0))</f>
        <v>#VALUE!</v>
      </c>
      <c r="AK44" s="151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1" t="e">
        <f>IF(K15-L30-X30-AJ30-AV30-BH30-L42-X42-AJ42&gt;=AV42,AV42,IF(K15-L30-X30-AJ30-AV30-BH30-L42-X42-AJ42&gt;0,K15-L30-X30-AJ30-AV30-BH30-L42-X42-AJ42,0))</f>
        <v>#VALUE!</v>
      </c>
      <c r="AW44" s="151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61" t="e">
        <f>SUM(L32,X32,AJ32,AV32,BH32,L44:BG44)</f>
        <v>#VALUE!</v>
      </c>
      <c r="BI44" s="161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26"/>
      <c r="BU44" s="27"/>
    </row>
    <row r="45" spans="2:73" ht="18.75" customHeight="1" hidden="1">
      <c r="B45" s="23"/>
      <c r="C45" s="155"/>
      <c r="D45" s="128"/>
      <c r="E45" s="150" t="s">
        <v>58</v>
      </c>
      <c r="F45" s="150"/>
      <c r="G45" s="150"/>
      <c r="H45" s="150"/>
      <c r="I45" s="150"/>
      <c r="J45" s="150"/>
      <c r="K45" s="150"/>
      <c r="L45" s="151">
        <f>'②利用者負担額表情報'!H6</f>
        <v>0</v>
      </c>
      <c r="M45" s="151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1">
        <f>'②利用者負担額表情報'!I6</f>
        <v>0</v>
      </c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>
        <f>'②利用者負担額表情報'!J6</f>
        <v>0</v>
      </c>
      <c r="AK45" s="151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1">
        <f>'②利用者負担額表情報'!K6</f>
        <v>0</v>
      </c>
      <c r="AW45" s="151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61">
        <f>SUM(L33,X33,AJ33,AV33,BH33,L45:BG45)</f>
        <v>0</v>
      </c>
      <c r="BI45" s="161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26"/>
      <c r="BU45" s="27"/>
    </row>
    <row r="46" spans="2:73" ht="18.75" customHeight="1">
      <c r="B46" s="23"/>
      <c r="C46" s="155"/>
      <c r="D46" s="128"/>
      <c r="E46" s="127" t="s">
        <v>59</v>
      </c>
      <c r="F46" s="127"/>
      <c r="G46" s="127"/>
      <c r="H46" s="127"/>
      <c r="I46" s="127"/>
      <c r="J46" s="127"/>
      <c r="K46" s="127"/>
      <c r="L46" s="151" t="e">
        <f>L41-L44-L45</f>
        <v>#VALUE!</v>
      </c>
      <c r="M46" s="151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1" t="e">
        <f>X41-X44-X45</f>
        <v>#VALUE!</v>
      </c>
      <c r="Y46" s="151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1" t="e">
        <f>AJ41-AJ44-AJ45</f>
        <v>#VALUE!</v>
      </c>
      <c r="AK46" s="151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1" t="e">
        <f>AV41-AV44-AV45</f>
        <v>#VALUE!</v>
      </c>
      <c r="AW46" s="151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61" t="e">
        <f>SUM(L34,X34,AJ34,AV34,BH34,L46:BG46)</f>
        <v>#VALUE!</v>
      </c>
      <c r="BI46" s="161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26"/>
      <c r="BU46" s="27"/>
    </row>
    <row r="47" spans="2:73" ht="16.5" customHeight="1">
      <c r="B47" s="23"/>
      <c r="C47" s="26"/>
      <c r="D47" s="26"/>
      <c r="E47" s="26" t="s">
        <v>73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7"/>
    </row>
    <row r="48" spans="2:73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7"/>
    </row>
    <row r="49" spans="2:73" ht="13.5">
      <c r="B49" s="23"/>
      <c r="C49" s="26"/>
      <c r="D49" s="26"/>
      <c r="E49" s="28" t="s">
        <v>74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8"/>
      <c r="AC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7"/>
    </row>
    <row r="50" spans="2:73" ht="13.5"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47" t="s">
        <v>62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 t="s">
        <v>75</v>
      </c>
      <c r="BL50" s="31"/>
      <c r="BM50" s="31"/>
      <c r="BN50" s="31"/>
      <c r="BO50" s="31"/>
      <c r="BP50" s="31"/>
      <c r="BQ50" s="31"/>
      <c r="BR50" s="26"/>
      <c r="BS50" s="26"/>
      <c r="BT50" s="26"/>
      <c r="BU50" s="27"/>
    </row>
    <row r="51" spans="2:73" ht="13.5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2"/>
    </row>
    <row r="52" spans="40:41" ht="13.5">
      <c r="AN52" s="26"/>
      <c r="AO52" s="26"/>
    </row>
  </sheetData>
  <sheetProtection password="CEED" sheet="1" objects="1" scenarios="1"/>
  <mergeCells count="131">
    <mergeCell ref="AJ43:AU43"/>
    <mergeCell ref="AV43:BG43"/>
    <mergeCell ref="L45:W45"/>
    <mergeCell ref="X45:AI45"/>
    <mergeCell ref="AJ45:AU45"/>
    <mergeCell ref="AV45:BG45"/>
    <mergeCell ref="BH43:BS43"/>
    <mergeCell ref="L32:W32"/>
    <mergeCell ref="L33:W33"/>
    <mergeCell ref="L34:W34"/>
    <mergeCell ref="L42:W42"/>
    <mergeCell ref="X42:AI42"/>
    <mergeCell ref="AJ42:AU42"/>
    <mergeCell ref="AV42:BG42"/>
    <mergeCell ref="L43:W43"/>
    <mergeCell ref="X43:AI43"/>
    <mergeCell ref="AJ41:AU41"/>
    <mergeCell ref="X41:AI41"/>
    <mergeCell ref="AJ38:AU40"/>
    <mergeCell ref="D41:K41"/>
    <mergeCell ref="L41:W41"/>
    <mergeCell ref="X46:AI46"/>
    <mergeCell ref="AJ46:AU46"/>
    <mergeCell ref="AV46:BG46"/>
    <mergeCell ref="BH44:BS44"/>
    <mergeCell ref="BH45:BS45"/>
    <mergeCell ref="BH46:BS46"/>
    <mergeCell ref="BH42:BS42"/>
    <mergeCell ref="X29:AI29"/>
    <mergeCell ref="X30:AI30"/>
    <mergeCell ref="E46:K46"/>
    <mergeCell ref="E45:K45"/>
    <mergeCell ref="AV44:BG44"/>
    <mergeCell ref="AJ44:AU44"/>
    <mergeCell ref="X44:AI44"/>
    <mergeCell ref="L44:W44"/>
    <mergeCell ref="L46:W46"/>
    <mergeCell ref="AV41:BG41"/>
    <mergeCell ref="BH36:BS40"/>
    <mergeCell ref="BH41:BS41"/>
    <mergeCell ref="AV38:BG40"/>
    <mergeCell ref="AV36:BG36"/>
    <mergeCell ref="AV37:BG37"/>
    <mergeCell ref="AJ37:AU37"/>
    <mergeCell ref="AU5:BS5"/>
    <mergeCell ref="AP8:BS10"/>
    <mergeCell ref="AP11:BS13"/>
    <mergeCell ref="AJ36:AU36"/>
    <mergeCell ref="BH34:BS34"/>
    <mergeCell ref="AV34:BG34"/>
    <mergeCell ref="AJ34:AU34"/>
    <mergeCell ref="BH33:BS33"/>
    <mergeCell ref="AV33:BG33"/>
    <mergeCell ref="C24:C34"/>
    <mergeCell ref="D24:K24"/>
    <mergeCell ref="X36:AI36"/>
    <mergeCell ref="D38:K40"/>
    <mergeCell ref="L38:W40"/>
    <mergeCell ref="X38:AI40"/>
    <mergeCell ref="D37:K37"/>
    <mergeCell ref="L37:W37"/>
    <mergeCell ref="X37:AI37"/>
    <mergeCell ref="X34:AI34"/>
    <mergeCell ref="C36:C46"/>
    <mergeCell ref="D36:K36"/>
    <mergeCell ref="L36:W36"/>
    <mergeCell ref="D44:D46"/>
    <mergeCell ref="E44:K44"/>
    <mergeCell ref="D43:K43"/>
    <mergeCell ref="D42:K42"/>
    <mergeCell ref="D31:K31"/>
    <mergeCell ref="L31:W31"/>
    <mergeCell ref="L29:W29"/>
    <mergeCell ref="E32:K32"/>
    <mergeCell ref="AJ29:AU29"/>
    <mergeCell ref="AJ30:AU30"/>
    <mergeCell ref="L30:W30"/>
    <mergeCell ref="D29:K29"/>
    <mergeCell ref="D30:K30"/>
    <mergeCell ref="AJ33:AU33"/>
    <mergeCell ref="AJ32:AU32"/>
    <mergeCell ref="AJ31:AU31"/>
    <mergeCell ref="X31:AI31"/>
    <mergeCell ref="X32:AI32"/>
    <mergeCell ref="X33:AI33"/>
    <mergeCell ref="L24:W24"/>
    <mergeCell ref="X25:AI25"/>
    <mergeCell ref="L25:W25"/>
    <mergeCell ref="L26:W28"/>
    <mergeCell ref="BH26:BS28"/>
    <mergeCell ref="AJ25:AU25"/>
    <mergeCell ref="X24:AI24"/>
    <mergeCell ref="AJ24:AU24"/>
    <mergeCell ref="AV24:BG24"/>
    <mergeCell ref="X26:AI28"/>
    <mergeCell ref="BH24:BS24"/>
    <mergeCell ref="BH25:BS25"/>
    <mergeCell ref="AJ26:AU28"/>
    <mergeCell ref="AV26:BG28"/>
    <mergeCell ref="BH32:BS32"/>
    <mergeCell ref="AV32:BG32"/>
    <mergeCell ref="BH31:BS31"/>
    <mergeCell ref="AV31:BG31"/>
    <mergeCell ref="AV29:BG29"/>
    <mergeCell ref="BH29:BS29"/>
    <mergeCell ref="BH30:BS30"/>
    <mergeCell ref="AV30:BG30"/>
    <mergeCell ref="E34:K34"/>
    <mergeCell ref="D32:D34"/>
    <mergeCell ref="AV25:BG25"/>
    <mergeCell ref="I8:AB9"/>
    <mergeCell ref="AF8:AO13"/>
    <mergeCell ref="C17:R17"/>
    <mergeCell ref="S17:V17"/>
    <mergeCell ref="D25:K25"/>
    <mergeCell ref="D26:K28"/>
    <mergeCell ref="E33:K33"/>
    <mergeCell ref="AD7:AE13"/>
    <mergeCell ref="AF7:AO7"/>
    <mergeCell ref="AP7:BS7"/>
    <mergeCell ref="I10:AB11"/>
    <mergeCell ref="I12:AB13"/>
    <mergeCell ref="I7:AB7"/>
    <mergeCell ref="C7:H7"/>
    <mergeCell ref="C8:H9"/>
    <mergeCell ref="C10:H10"/>
    <mergeCell ref="K15:T15"/>
    <mergeCell ref="C15:J15"/>
    <mergeCell ref="C11:H11"/>
    <mergeCell ref="C12:H12"/>
    <mergeCell ref="C13:H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sfx510035</cp:lastModifiedBy>
  <cp:lastPrinted>2007-04-23T00:29:56Z</cp:lastPrinted>
  <dcterms:created xsi:type="dcterms:W3CDTF">2006-10-16T10:25:38Z</dcterms:created>
  <dcterms:modified xsi:type="dcterms:W3CDTF">2007-04-23T08:04:53Z</dcterms:modified>
  <cp:category/>
  <cp:version/>
  <cp:contentType/>
  <cp:contentStatus/>
</cp:coreProperties>
</file>