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2"/>
  </bookViews>
  <sheets>
    <sheet name="①受給者・管理事業者情報" sheetId="1" r:id="rId1"/>
    <sheet name="②利用者負担額表情報" sheetId="2" r:id="rId2"/>
    <sheet name="③結果票" sheetId="3" r:id="rId3"/>
  </sheets>
  <definedNames>
    <definedName name="_xlnm.Print_Area" localSheetId="0">'①受給者・管理事業者情報'!$A$1:$M$19</definedName>
    <definedName name="_xlnm.Print_Area" localSheetId="1">'②利用者負担額表情報'!$A$1:$K$5</definedName>
    <definedName name="_xlnm.Print_Area" localSheetId="2">'③結果票'!$A$1:$BU$54</definedName>
  </definedNames>
  <calcPr fullCalcOnLoad="1"/>
</workbook>
</file>

<file path=xl/sharedStrings.xml><?xml version="1.0" encoding="utf-8"?>
<sst xmlns="http://schemas.openxmlformats.org/spreadsheetml/2006/main" count="109" uniqueCount="85">
  <si>
    <t>提供年月</t>
  </si>
  <si>
    <t>のぞみの園</t>
  </si>
  <si>
    <t>１．受給者情報</t>
  </si>
  <si>
    <t>支給決定障害者(保護者)氏名</t>
  </si>
  <si>
    <t>円</t>
  </si>
  <si>
    <t>２．事業者情報</t>
  </si>
  <si>
    <t>３．提供年月</t>
  </si>
  <si>
    <t>有</t>
  </si>
  <si>
    <t>事業所番号</t>
  </si>
  <si>
    <t>居宅介護(身体)</t>
  </si>
  <si>
    <t>無</t>
  </si>
  <si>
    <t>居宅介護(知的)</t>
  </si>
  <si>
    <t>居宅介護(児童)</t>
  </si>
  <si>
    <t>居宅介護(精神）</t>
  </si>
  <si>
    <t>デイサービス(身体)</t>
  </si>
  <si>
    <t>デイサービス(知的)</t>
  </si>
  <si>
    <t>デイサービス(児童)</t>
  </si>
  <si>
    <t>短期入所(身体)</t>
  </si>
  <si>
    <t>短期入所(知的)</t>
  </si>
  <si>
    <t>短期入所(児童)</t>
  </si>
  <si>
    <t>短期入所(精神)</t>
  </si>
  <si>
    <t>共同生活援助(知的)</t>
  </si>
  <si>
    <t>共同生活援助(精神)</t>
  </si>
  <si>
    <t>肢体更生施設(身体)</t>
  </si>
  <si>
    <t>肢体更生施設通所(身体)</t>
  </si>
  <si>
    <t>視覚更生施設(身体)</t>
  </si>
  <si>
    <t>視覚更生施設通所(身体)</t>
  </si>
  <si>
    <t>聴言更生施設(身体)</t>
  </si>
  <si>
    <t>聴言更生施設通所(身体)</t>
  </si>
  <si>
    <t>内部更生施設(身体)</t>
  </si>
  <si>
    <t>内部更生施設通所(身体)</t>
  </si>
  <si>
    <t>療護施設(身体)</t>
  </si>
  <si>
    <t>療護施設通所(身体)</t>
  </si>
  <si>
    <t>授産施設(身体)</t>
  </si>
  <si>
    <t>授産施設通所(身体)</t>
  </si>
  <si>
    <t>更生施設(知的）</t>
  </si>
  <si>
    <t>更生施設通所(知的)</t>
  </si>
  <si>
    <t>授産施設(知的)</t>
  </si>
  <si>
    <t>授産施設通所(知的)</t>
  </si>
  <si>
    <t>通勤寮(知的)</t>
  </si>
  <si>
    <t>利用者負担上限額管理結果票</t>
  </si>
  <si>
    <t>指定事業者番号</t>
  </si>
  <si>
    <t>市町村番号</t>
  </si>
  <si>
    <t>受給者証番号</t>
  </si>
  <si>
    <t>支給決定障害者等</t>
  </si>
  <si>
    <t>氏　　　　　　　　　名</t>
  </si>
  <si>
    <t>支給決定に係る</t>
  </si>
  <si>
    <t>障 害 児 氏 名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</si>
  <si>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</si>
  <si>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</si>
  <si>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</si>
  <si>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</si>
  <si>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項番</t>
  </si>
  <si>
    <t>管理結果</t>
  </si>
  <si>
    <t>利用者負担額集計・調整欄</t>
  </si>
  <si>
    <t>利用者負担額</t>
  </si>
  <si>
    <t>社会福祉法人等軽減額</t>
  </si>
  <si>
    <t>合計</t>
  </si>
  <si>
    <t>総費用額</t>
  </si>
  <si>
    <t>事業者名</t>
  </si>
  <si>
    <t>事業者及び
その事業所
の名称</t>
  </si>
  <si>
    <t>主たる事業所の名称</t>
  </si>
  <si>
    <t>主たる
事業所の名称</t>
  </si>
  <si>
    <t>総費用額
（上限管理報酬含）</t>
  </si>
  <si>
    <t>４．管理結果</t>
  </si>
  <si>
    <t>上記内容について確認しました。</t>
  </si>
  <si>
    <t>主たる事業所名
(16文字以内)</t>
  </si>
  <si>
    <t>受給者証記載上限月額 ①</t>
  </si>
  <si>
    <t>障害福祉サービス利用者負担額 ②</t>
  </si>
  <si>
    <t>コミュニケーション支援上限月額 ①－②</t>
  </si>
  <si>
    <t>支給決定にかかる児童氏名</t>
  </si>
  <si>
    <t>障害福祉サービス利用者負担額 ②</t>
  </si>
  <si>
    <t>コミュニケーション支援上限月額 ①－②</t>
  </si>
  <si>
    <t>利用管理事業者</t>
  </si>
  <si>
    <t>４  コミュニケーション支援上限月額が0円のため、調整事務を行わない。</t>
  </si>
  <si>
    <t>主たる事業所
の名称</t>
  </si>
  <si>
    <t>平成</t>
  </si>
  <si>
    <t>年</t>
  </si>
  <si>
    <t>月分</t>
  </si>
  <si>
    <r>
      <t xml:space="preserve">総費用額
</t>
    </r>
    <r>
      <rPr>
        <sz val="8"/>
        <rFont val="ＭＳ Ｐ明朝"/>
        <family val="1"/>
      </rPr>
      <t>（サービス利用管理加算含）</t>
    </r>
  </si>
  <si>
    <t>給付費</t>
  </si>
  <si>
    <t>名古屋市重度障害者入院時コミュニケーション支援</t>
  </si>
  <si>
    <t>令和</t>
  </si>
  <si>
    <t xml:space="preserve">   　　　年 　　　月  　　　日</t>
  </si>
  <si>
    <t xml:space="preserve">支給決定障害者等氏名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</si>
</sst>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35" borderId="15" xfId="0" applyNumberFormat="1" applyFill="1" applyBorder="1" applyAlignment="1" applyProtection="1">
      <alignment vertical="center"/>
      <protection locked="0"/>
    </xf>
    <xf numFmtId="176" fontId="0" fillId="35" borderId="16" xfId="0" applyNumberFormat="1" applyFill="1" applyBorder="1" applyAlignment="1" applyProtection="1">
      <alignment vertical="center"/>
      <protection locked="0"/>
    </xf>
    <xf numFmtId="176" fontId="0" fillId="35" borderId="17" xfId="0" applyNumberForma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49" applyAlignment="1">
      <alignment horizontal="center" vertical="center"/>
    </xf>
    <xf numFmtId="0" fontId="11" fillId="0" borderId="18" xfId="61" applyFont="1" applyFill="1" applyBorder="1" applyAlignment="1">
      <alignment horizontal="center" wrapText="1"/>
      <protection/>
    </xf>
    <xf numFmtId="0" fontId="11" fillId="0" borderId="19" xfId="61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/>
    </xf>
    <xf numFmtId="0" fontId="0" fillId="33" borderId="11" xfId="0" applyFill="1" applyBorder="1" applyAlignment="1">
      <alignment vertical="center" shrinkToFit="1"/>
    </xf>
    <xf numFmtId="0" fontId="10" fillId="33" borderId="32" xfId="0" applyFont="1" applyFill="1" applyBorder="1" applyAlignment="1">
      <alignment vertical="center" wrapText="1"/>
    </xf>
    <xf numFmtId="0" fontId="0" fillId="33" borderId="29" xfId="0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180" fontId="0" fillId="0" borderId="43" xfId="0" applyNumberFormat="1" applyBorder="1" applyAlignment="1" applyProtection="1">
      <alignment horizontal="left" vertical="center"/>
      <protection locked="0"/>
    </xf>
    <xf numFmtId="180" fontId="0" fillId="0" borderId="44" xfId="0" applyNumberFormat="1" applyBorder="1" applyAlignment="1" applyProtection="1">
      <alignment horizontal="left" vertical="center"/>
      <protection locked="0"/>
    </xf>
    <xf numFmtId="38" fontId="0" fillId="0" borderId="39" xfId="49" applyFont="1" applyBorder="1" applyAlignment="1" applyProtection="1">
      <alignment horizontal="center" vertical="center"/>
      <protection locked="0"/>
    </xf>
    <xf numFmtId="38" fontId="0" fillId="0" borderId="16" xfId="49" applyFont="1" applyBorder="1" applyAlignment="1" applyProtection="1">
      <alignment horizontal="center" vertical="center"/>
      <protection locked="0"/>
    </xf>
    <xf numFmtId="38" fontId="0" fillId="0" borderId="45" xfId="49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38" fontId="0" fillId="0" borderId="49" xfId="49" applyFont="1" applyBorder="1" applyAlignment="1" applyProtection="1">
      <alignment horizontal="center" vertical="center"/>
      <protection locked="0"/>
    </xf>
    <xf numFmtId="38" fontId="0" fillId="0" borderId="50" xfId="49" applyFont="1" applyBorder="1" applyAlignment="1" applyProtection="1">
      <alignment horizontal="center" vertical="center"/>
      <protection locked="0"/>
    </xf>
    <xf numFmtId="38" fontId="0" fillId="0" borderId="51" xfId="49" applyFont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0" fillId="0" borderId="21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186" fontId="4" fillId="0" borderId="26" xfId="0" applyNumberFormat="1" applyFont="1" applyBorder="1" applyAlignment="1">
      <alignment horizontal="center" vertical="center"/>
    </xf>
    <xf numFmtId="186" fontId="0" fillId="0" borderId="26" xfId="0" applyNumberFormat="1" applyBorder="1" applyAlignment="1">
      <alignment horizontal="center" vertical="center"/>
    </xf>
    <xf numFmtId="186" fontId="0" fillId="0" borderId="2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0" xfId="0" applyFont="1" applyBorder="1" applyAlignment="1">
      <alignment vertical="center" textRotation="255" shrinkToFit="1"/>
    </xf>
    <xf numFmtId="0" fontId="4" fillId="0" borderId="22" xfId="0" applyFont="1" applyBorder="1" applyAlignment="1">
      <alignment vertical="center" textRotation="255" shrinkToFit="1"/>
    </xf>
    <xf numFmtId="0" fontId="4" fillId="0" borderId="23" xfId="0" applyFont="1" applyBorder="1" applyAlignment="1">
      <alignment vertical="center" textRotation="255" shrinkToFit="1"/>
    </xf>
    <xf numFmtId="0" fontId="4" fillId="0" borderId="24" xfId="0" applyFont="1" applyBorder="1" applyAlignment="1">
      <alignment vertical="center" textRotation="255" shrinkToFit="1"/>
    </xf>
    <xf numFmtId="0" fontId="4" fillId="0" borderId="25" xfId="0" applyFont="1" applyBorder="1" applyAlignment="1">
      <alignment vertical="center" textRotation="255" shrinkToFit="1"/>
    </xf>
    <xf numFmtId="0" fontId="4" fillId="0" borderId="27" xfId="0" applyFont="1" applyBorder="1" applyAlignment="1">
      <alignment vertical="center" textRotation="255" shrinkToFit="1"/>
    </xf>
    <xf numFmtId="0" fontId="13" fillId="0" borderId="4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textRotation="255"/>
    </xf>
    <xf numFmtId="0" fontId="13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54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186" fontId="4" fillId="0" borderId="3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86" fontId="4" fillId="0" borderId="33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" shrinkToFit="1"/>
    </xf>
    <xf numFmtId="0" fontId="13" fillId="0" borderId="55" xfId="0" applyFont="1" applyBorder="1" applyAlignment="1">
      <alignment horizontal="left" vertical="center" indent="1" shrinkToFit="1"/>
    </xf>
    <xf numFmtId="0" fontId="13" fillId="0" borderId="33" xfId="0" applyFont="1" applyBorder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7" fillId="0" borderId="33" xfId="0" applyFont="1" applyBorder="1" applyAlignment="1">
      <alignment vertical="center" textRotation="255"/>
    </xf>
    <xf numFmtId="0" fontId="14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5" xfId="0" applyNumberFormat="1" applyFont="1" applyFill="1" applyBorder="1" applyAlignment="1">
      <alignment horizontal="right" vertical="center"/>
    </xf>
    <xf numFmtId="176" fontId="4" fillId="0" borderId="5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書情報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17</xdr:row>
      <xdr:rowOff>0</xdr:rowOff>
    </xdr:from>
    <xdr:to>
      <xdr:col>14</xdr:col>
      <xdr:colOff>495300</xdr:colOff>
      <xdr:row>17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5562600" y="4600575"/>
          <a:ext cx="69532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16</xdr:row>
      <xdr:rowOff>47625</xdr:rowOff>
    </xdr:from>
    <xdr:to>
      <xdr:col>18</xdr:col>
      <xdr:colOff>342900</xdr:colOff>
      <xdr:row>18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57925" y="4467225"/>
          <a:ext cx="2590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管理結果は自動で入力されません。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集計後、手入力を行ってください。</a:t>
          </a:r>
        </a:p>
      </xdr:txBody>
    </xdr:sp>
    <xdr:clientData/>
  </xdr:twoCellAnchor>
  <xdr:twoCellAnchor>
    <xdr:from>
      <xdr:col>13</xdr:col>
      <xdr:colOff>28575</xdr:colOff>
      <xdr:row>10</xdr:row>
      <xdr:rowOff>38100</xdr:rowOff>
    </xdr:from>
    <xdr:to>
      <xdr:col>14</xdr:col>
      <xdr:colOff>409575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505450" y="3133725"/>
          <a:ext cx="666750" cy="238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9</xdr:row>
      <xdr:rowOff>219075</xdr:rowOff>
    </xdr:from>
    <xdr:to>
      <xdr:col>18</xdr:col>
      <xdr:colOff>333375</xdr:colOff>
      <xdr:row>11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181725" y="3048000"/>
          <a:ext cx="2657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管理事業所の情報を入力してください。</a:t>
          </a:r>
        </a:p>
      </xdr:txBody>
    </xdr:sp>
    <xdr:clientData/>
  </xdr:twoCellAnchor>
  <xdr:twoCellAnchor>
    <xdr:from>
      <xdr:col>13</xdr:col>
      <xdr:colOff>38100</xdr:colOff>
      <xdr:row>5</xdr:row>
      <xdr:rowOff>76200</xdr:rowOff>
    </xdr:from>
    <xdr:to>
      <xdr:col>14</xdr:col>
      <xdr:colOff>371475</xdr:colOff>
      <xdr:row>5</xdr:row>
      <xdr:rowOff>266700</xdr:rowOff>
    </xdr:to>
    <xdr:sp>
      <xdr:nvSpPr>
        <xdr:cNvPr id="5" name="AutoShape 6"/>
        <xdr:cNvSpPr>
          <a:spLocks/>
        </xdr:cNvSpPr>
      </xdr:nvSpPr>
      <xdr:spPr>
        <a:xfrm>
          <a:off x="5514975" y="1666875"/>
          <a:ext cx="619125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4</xdr:row>
      <xdr:rowOff>104775</xdr:rowOff>
    </xdr:from>
    <xdr:to>
      <xdr:col>18</xdr:col>
      <xdr:colOff>342900</xdr:colOff>
      <xdr:row>7</xdr:row>
      <xdr:rowOff>152400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172200" y="1428750"/>
          <a:ext cx="26765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障害福祉サービス受給者証に記載された上限月額（障害福祉サービスの決定がない者については、移動支援・地域活動支援受給者証の特記事項欄に記載の上限月額）を記載してください。</a:t>
          </a:r>
        </a:p>
      </xdr:txBody>
    </xdr:sp>
    <xdr:clientData/>
  </xdr:twoCellAnchor>
  <xdr:twoCellAnchor>
    <xdr:from>
      <xdr:col>13</xdr:col>
      <xdr:colOff>38100</xdr:colOff>
      <xdr:row>3</xdr:row>
      <xdr:rowOff>9525</xdr:rowOff>
    </xdr:from>
    <xdr:to>
      <xdr:col>14</xdr:col>
      <xdr:colOff>371475</xdr:colOff>
      <xdr:row>3</xdr:row>
      <xdr:rowOff>257175</xdr:rowOff>
    </xdr:to>
    <xdr:sp>
      <xdr:nvSpPr>
        <xdr:cNvPr id="7" name="AutoShape 8"/>
        <xdr:cNvSpPr>
          <a:spLocks/>
        </xdr:cNvSpPr>
      </xdr:nvSpPr>
      <xdr:spPr>
        <a:xfrm>
          <a:off x="5514975" y="1066800"/>
          <a:ext cx="619125" cy="2476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</xdr:row>
      <xdr:rowOff>161925</xdr:rowOff>
    </xdr:from>
    <xdr:to>
      <xdr:col>18</xdr:col>
      <xdr:colOff>371475</xdr:colOff>
      <xdr:row>4</xdr:row>
      <xdr:rowOff>95250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181725" y="981075"/>
          <a:ext cx="26955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「利用者負担額表」から転記してください。</a:t>
          </a:r>
        </a:p>
      </xdr:txBody>
    </xdr:sp>
    <xdr:clientData/>
  </xdr:twoCellAnchor>
  <xdr:twoCellAnchor>
    <xdr:from>
      <xdr:col>12</xdr:col>
      <xdr:colOff>209550</xdr:colOff>
      <xdr:row>7</xdr:row>
      <xdr:rowOff>47625</xdr:rowOff>
    </xdr:from>
    <xdr:to>
      <xdr:col>14</xdr:col>
      <xdr:colOff>571500</xdr:colOff>
      <xdr:row>7</xdr:row>
      <xdr:rowOff>200025</xdr:rowOff>
    </xdr:to>
    <xdr:sp>
      <xdr:nvSpPr>
        <xdr:cNvPr id="9" name="AutoShape 27"/>
        <xdr:cNvSpPr>
          <a:spLocks/>
        </xdr:cNvSpPr>
      </xdr:nvSpPr>
      <xdr:spPr>
        <a:xfrm rot="2218868">
          <a:off x="5400675" y="2171700"/>
          <a:ext cx="933450" cy="1524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7</xdr:row>
      <xdr:rowOff>142875</xdr:rowOff>
    </xdr:from>
    <xdr:to>
      <xdr:col>18</xdr:col>
      <xdr:colOff>342900</xdr:colOff>
      <xdr:row>9</xdr:row>
      <xdr:rowOff>142875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6172200" y="2266950"/>
          <a:ext cx="26765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障害福祉サービスの利用者負担額（全事業所合算分）を上限額管理結果票等を参考に記載してください。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6</xdr:row>
      <xdr:rowOff>666750</xdr:rowOff>
    </xdr:from>
    <xdr:to>
      <xdr:col>6</xdr:col>
      <xdr:colOff>942975</xdr:colOff>
      <xdr:row>6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2647950"/>
          <a:ext cx="669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○管理者を項番「１」に記載し、「２」以降は総費用額の多い順に入力してください。
</a:t>
          </a:r>
        </a:p>
      </xdr:txBody>
    </xdr:sp>
    <xdr:clientData/>
  </xdr:twoCellAnchor>
  <xdr:twoCellAnchor>
    <xdr:from>
      <xdr:col>3</xdr:col>
      <xdr:colOff>1085850</xdr:colOff>
      <xdr:row>6</xdr:row>
      <xdr:rowOff>152400</xdr:rowOff>
    </xdr:from>
    <xdr:to>
      <xdr:col>4</xdr:col>
      <xdr:colOff>381000</xdr:colOff>
      <xdr:row>6</xdr:row>
      <xdr:rowOff>581025</xdr:rowOff>
    </xdr:to>
    <xdr:sp>
      <xdr:nvSpPr>
        <xdr:cNvPr id="2" name="AutoShape 2"/>
        <xdr:cNvSpPr>
          <a:spLocks/>
        </xdr:cNvSpPr>
      </xdr:nvSpPr>
      <xdr:spPr>
        <a:xfrm>
          <a:off x="4552950" y="2133600"/>
          <a:ext cx="647700" cy="4286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57150</xdr:colOff>
      <xdr:row>0</xdr:row>
      <xdr:rowOff>38100</xdr:rowOff>
    </xdr:from>
    <xdr:to>
      <xdr:col>81</xdr:col>
      <xdr:colOff>219075</xdr:colOff>
      <xdr:row>6</xdr:row>
      <xdr:rowOff>161925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419975" y="38100"/>
          <a:ext cx="19621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「①受給者･管理事業者情報シート」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「②利用者負担額表情報シート｣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に入力した内容で、自動的に計算結果が反映されます。</a:t>
          </a:r>
        </a:p>
      </xdr:txBody>
    </xdr:sp>
    <xdr:clientData/>
  </xdr:twoCellAnchor>
  <xdr:twoCellAnchor>
    <xdr:from>
      <xdr:col>74</xdr:col>
      <xdr:colOff>57150</xdr:colOff>
      <xdr:row>9</xdr:row>
      <xdr:rowOff>28575</xdr:rowOff>
    </xdr:from>
    <xdr:to>
      <xdr:col>81</xdr:col>
      <xdr:colOff>219075</xdr:colOff>
      <xdr:row>14</xdr:row>
      <xdr:rowOff>95250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7419975" y="1762125"/>
          <a:ext cx="19621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「①受給者･管理事業者情報シート」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の「４．管理結果｣から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「１」「２」「３」「４」いずれかを選択します。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74</xdr:col>
      <xdr:colOff>57150</xdr:colOff>
      <xdr:row>28</xdr:row>
      <xdr:rowOff>133350</xdr:rowOff>
    </xdr:from>
    <xdr:to>
      <xdr:col>81</xdr:col>
      <xdr:colOff>219075</xdr:colOff>
      <xdr:row>32</xdr:row>
      <xdr:rowOff>19050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7419975" y="533400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「結果表」を印刷し、利用者等に確認のうえ、（写）を各事業所へ10日までに送付してください。</a:t>
          </a:r>
        </a:p>
      </xdr:txBody>
    </xdr:sp>
    <xdr:clientData/>
  </xdr:twoCellAnchor>
  <xdr:twoCellAnchor>
    <xdr:from>
      <xdr:col>79</xdr:col>
      <xdr:colOff>438150</xdr:colOff>
      <xdr:row>7</xdr:row>
      <xdr:rowOff>76200</xdr:rowOff>
    </xdr:from>
    <xdr:to>
      <xdr:col>80</xdr:col>
      <xdr:colOff>85725</xdr:colOff>
      <xdr:row>8</xdr:row>
      <xdr:rowOff>161925</xdr:rowOff>
    </xdr:to>
    <xdr:sp>
      <xdr:nvSpPr>
        <xdr:cNvPr id="4" name="AutoShape 13"/>
        <xdr:cNvSpPr>
          <a:spLocks/>
        </xdr:cNvSpPr>
      </xdr:nvSpPr>
      <xdr:spPr>
        <a:xfrm>
          <a:off x="8229600" y="1428750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17</xdr:row>
      <xdr:rowOff>38100</xdr:rowOff>
    </xdr:from>
    <xdr:to>
      <xdr:col>81</xdr:col>
      <xdr:colOff>266700</xdr:colOff>
      <xdr:row>26</xdr:row>
      <xdr:rowOff>152400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7372350" y="3314700"/>
          <a:ext cx="20574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管理結果の判断に迷ったときは、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１．受給者証番号、氏名等個人を特定する情報を塗りつぶし、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２．右肩に｢管理結果問合せ｣と記入いただき、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３．結果表をお送りください。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FAX：９７２－４１４９</a:t>
          </a:r>
        </a:p>
      </xdr:txBody>
    </xdr:sp>
    <xdr:clientData/>
  </xdr:twoCellAnchor>
  <xdr:twoCellAnchor>
    <xdr:from>
      <xdr:col>79</xdr:col>
      <xdr:colOff>438150</xdr:colOff>
      <xdr:row>27</xdr:row>
      <xdr:rowOff>0</xdr:rowOff>
    </xdr:from>
    <xdr:to>
      <xdr:col>80</xdr:col>
      <xdr:colOff>85725</xdr:colOff>
      <xdr:row>28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8229600" y="496252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438150</xdr:colOff>
      <xdr:row>15</xdr:row>
      <xdr:rowOff>47625</xdr:rowOff>
    </xdr:from>
    <xdr:to>
      <xdr:col>80</xdr:col>
      <xdr:colOff>85725</xdr:colOff>
      <xdr:row>16</xdr:row>
      <xdr:rowOff>123825</xdr:rowOff>
    </xdr:to>
    <xdr:sp>
      <xdr:nvSpPr>
        <xdr:cNvPr id="7" name="AutoShape 16"/>
        <xdr:cNvSpPr>
          <a:spLocks/>
        </xdr:cNvSpPr>
      </xdr:nvSpPr>
      <xdr:spPr>
        <a:xfrm>
          <a:off x="8229600" y="2867025"/>
          <a:ext cx="333375" cy="3048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RowColHeaders="0" view="pageBreakPreview" zoomScaleSheetLayoutView="100" workbookViewId="0" topLeftCell="A1">
      <selection activeCell="U8" sqref="U8"/>
    </sheetView>
  </sheetViews>
  <sheetFormatPr defaultColWidth="9.00390625" defaultRowHeight="13.5"/>
  <cols>
    <col min="1" max="1" width="26.875" style="0" bestFit="1" customWidth="1"/>
    <col min="2" max="14" width="3.75390625" style="0" customWidth="1"/>
  </cols>
  <sheetData>
    <row r="1" spans="1:13" ht="33" customHeight="1" thickBot="1">
      <c r="A1" s="5" t="s">
        <v>42</v>
      </c>
      <c r="B1" s="68">
        <v>231001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ht="31.5" customHeight="1" thickBot="1">
      <c r="A2" s="1" t="s">
        <v>2</v>
      </c>
    </row>
    <row r="3" spans="1:13" ht="18.75" customHeight="1">
      <c r="A3" s="2" t="s">
        <v>43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21" customHeight="1">
      <c r="A4" s="3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21" customHeight="1">
      <c r="A5" s="3" t="s">
        <v>70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21" customHeight="1">
      <c r="A6" s="47" t="s">
        <v>67</v>
      </c>
      <c r="B6" s="75"/>
      <c r="C6" s="76"/>
      <c r="D6" s="76"/>
      <c r="E6" s="76"/>
      <c r="F6" s="76"/>
      <c r="G6" s="76"/>
      <c r="H6" s="76"/>
      <c r="I6" s="77"/>
      <c r="J6" s="78" t="s">
        <v>4</v>
      </c>
      <c r="K6" s="79"/>
      <c r="L6" s="79"/>
      <c r="M6" s="80"/>
    </row>
    <row r="7" spans="1:13" ht="21" customHeight="1">
      <c r="A7" s="46" t="s">
        <v>71</v>
      </c>
      <c r="B7" s="75"/>
      <c r="C7" s="76"/>
      <c r="D7" s="76"/>
      <c r="E7" s="76"/>
      <c r="F7" s="76"/>
      <c r="G7" s="76"/>
      <c r="H7" s="76"/>
      <c r="I7" s="77"/>
      <c r="J7" s="53" t="s">
        <v>4</v>
      </c>
      <c r="K7" s="53"/>
      <c r="L7" s="53"/>
      <c r="M7" s="54"/>
    </row>
    <row r="8" spans="1:13" ht="21" customHeight="1" thickBot="1">
      <c r="A8" s="48" t="s">
        <v>72</v>
      </c>
      <c r="B8" s="84">
        <f>B6-B7</f>
        <v>0</v>
      </c>
      <c r="C8" s="85"/>
      <c r="D8" s="85"/>
      <c r="E8" s="85"/>
      <c r="F8" s="85"/>
      <c r="G8" s="85"/>
      <c r="H8" s="85"/>
      <c r="I8" s="86"/>
      <c r="J8" s="55" t="s">
        <v>4</v>
      </c>
      <c r="K8" s="55"/>
      <c r="L8" s="55"/>
      <c r="M8" s="56"/>
    </row>
    <row r="9" spans="1:9" ht="34.5" customHeight="1" thickBot="1">
      <c r="A9" s="4" t="s">
        <v>5</v>
      </c>
      <c r="B9" s="45"/>
      <c r="C9" s="45"/>
      <c r="D9" s="45"/>
      <c r="E9" s="45"/>
      <c r="F9" s="45"/>
      <c r="G9" s="45"/>
      <c r="H9" s="45"/>
      <c r="I9" s="45"/>
    </row>
    <row r="10" spans="1:13" ht="21" customHeight="1">
      <c r="A10" s="2" t="s">
        <v>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1:13" ht="21" customHeight="1">
      <c r="A11" s="3" t="s">
        <v>59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ht="21" customHeight="1" thickBot="1">
      <c r="A12" s="39" t="s">
        <v>61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3" ht="8.25" customHeight="1">
      <c r="A13" s="38"/>
      <c r="B13" s="36"/>
      <c r="C13" s="33"/>
      <c r="D13" s="33"/>
      <c r="E13" s="37"/>
      <c r="F13" s="37"/>
      <c r="G13" s="37"/>
      <c r="H13" s="37"/>
      <c r="I13" s="37"/>
      <c r="J13" s="37"/>
      <c r="K13" s="37"/>
      <c r="L13" s="37"/>
      <c r="M13" s="37"/>
    </row>
    <row r="14" ht="19.5" customHeight="1" thickBot="1">
      <c r="A14" s="4" t="s">
        <v>6</v>
      </c>
    </row>
    <row r="15" spans="1:11" ht="21" customHeight="1" thickBot="1">
      <c r="A15" s="5" t="s">
        <v>0</v>
      </c>
      <c r="B15" s="57" t="s">
        <v>76</v>
      </c>
      <c r="C15" s="58"/>
      <c r="D15" s="58"/>
      <c r="E15" s="58"/>
      <c r="F15" s="44" t="s">
        <v>77</v>
      </c>
      <c r="G15" s="58"/>
      <c r="H15" s="58"/>
      <c r="I15" s="58" t="s">
        <v>78</v>
      </c>
      <c r="J15" s="58"/>
      <c r="K15" s="59"/>
    </row>
    <row r="17" ht="14.25" thickBot="1">
      <c r="A17" t="s">
        <v>64</v>
      </c>
    </row>
    <row r="18" spans="1:13" ht="19.5" customHeight="1" thickBot="1">
      <c r="A18" s="40" t="s">
        <v>53</v>
      </c>
      <c r="B18" s="65"/>
      <c r="C18" s="66"/>
      <c r="D18" s="67"/>
      <c r="E18" s="37"/>
      <c r="F18" s="37"/>
      <c r="G18" s="37"/>
      <c r="H18" s="37"/>
      <c r="I18" s="37"/>
      <c r="J18" s="37"/>
      <c r="K18" s="37"/>
      <c r="L18" s="37"/>
      <c r="M18" s="37"/>
    </row>
  </sheetData>
  <sheetProtection/>
  <mergeCells count="18">
    <mergeCell ref="B18:D18"/>
    <mergeCell ref="B1:M1"/>
    <mergeCell ref="B5:M5"/>
    <mergeCell ref="B10:M10"/>
    <mergeCell ref="B4:M4"/>
    <mergeCell ref="B6:I6"/>
    <mergeCell ref="J6:M6"/>
    <mergeCell ref="B3:M3"/>
    <mergeCell ref="B7:I7"/>
    <mergeCell ref="B8:I8"/>
    <mergeCell ref="J7:M7"/>
    <mergeCell ref="J8:M8"/>
    <mergeCell ref="B15:C15"/>
    <mergeCell ref="D15:E15"/>
    <mergeCell ref="G15:H15"/>
    <mergeCell ref="I15:K15"/>
    <mergeCell ref="B11:M11"/>
    <mergeCell ref="B12:M12"/>
  </mergeCells>
  <dataValidations count="4">
    <dataValidation type="list" allowBlank="1" showInputMessage="1" showErrorMessage="1" sqref="B18:D18">
      <formula1>"1,2,3,4"</formula1>
    </dataValidation>
    <dataValidation type="whole" allowBlank="1" showInputMessage="1" showErrorMessage="1" sqref="I18:M18 I13:M13">
      <formula1>1</formula1>
      <formula2>3</formula2>
    </dataValidation>
    <dataValidation type="textLength" operator="equal" allowBlank="1" showInputMessage="1" showErrorMessage="1" sqref="E18:H18 E13:H13">
      <formula1>123</formula1>
    </dataValidation>
    <dataValidation type="list" allowBlank="1" showInputMessage="1" showErrorMessage="1" sqref="B13">
      <formula1>$B$14:$B$16</formula1>
    </dataValidation>
  </dataValidation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85" zoomScaleNormal="70" zoomScaleSheetLayoutView="85" workbookViewId="0" topLeftCell="A1">
      <selection activeCell="D4" sqref="D4"/>
    </sheetView>
  </sheetViews>
  <sheetFormatPr defaultColWidth="9.00390625" defaultRowHeight="13.5"/>
  <cols>
    <col min="1" max="1" width="2.875" style="0" bestFit="1" customWidth="1"/>
    <col min="2" max="2" width="24.875" style="0" bestFit="1" customWidth="1"/>
    <col min="3" max="11" width="17.75390625" style="0" customWidth="1"/>
  </cols>
  <sheetData>
    <row r="1" spans="1:11" ht="22.5" customHeight="1" thickBot="1">
      <c r="A1" s="87" t="s">
        <v>52</v>
      </c>
      <c r="B1" s="88"/>
      <c r="C1" s="7">
        <v>1</v>
      </c>
      <c r="D1" s="8">
        <v>2</v>
      </c>
      <c r="E1" s="7">
        <v>3</v>
      </c>
      <c r="F1" s="8">
        <v>4</v>
      </c>
      <c r="G1" s="7">
        <v>5</v>
      </c>
      <c r="H1" s="8">
        <v>6</v>
      </c>
      <c r="I1" s="7">
        <v>7</v>
      </c>
      <c r="J1" s="8">
        <v>8</v>
      </c>
      <c r="K1" s="7">
        <v>9</v>
      </c>
    </row>
    <row r="2" spans="1:11" ht="46.5" customHeight="1">
      <c r="A2" s="91" t="s">
        <v>66</v>
      </c>
      <c r="B2" s="92"/>
      <c r="C2" s="34"/>
      <c r="D2" s="34"/>
      <c r="E2" s="34"/>
      <c r="F2" s="35"/>
      <c r="G2" s="34"/>
      <c r="H2" s="35"/>
      <c r="I2" s="34"/>
      <c r="J2" s="35"/>
      <c r="K2" s="34"/>
    </row>
    <row r="3" spans="1:11" ht="19.5" customHeight="1">
      <c r="A3" s="97" t="s">
        <v>8</v>
      </c>
      <c r="B3" s="98"/>
      <c r="C3" s="9"/>
      <c r="D3" s="9"/>
      <c r="E3" s="9"/>
      <c r="F3" s="9"/>
      <c r="G3" s="9"/>
      <c r="H3" s="9"/>
      <c r="I3" s="9"/>
      <c r="J3" s="9"/>
      <c r="K3" s="9"/>
    </row>
    <row r="4" spans="1:11" ht="31.5" customHeight="1">
      <c r="A4" s="95" t="s">
        <v>58</v>
      </c>
      <c r="B4" s="96"/>
      <c r="C4" s="10"/>
      <c r="D4" s="11"/>
      <c r="E4" s="10"/>
      <c r="F4" s="11"/>
      <c r="G4" s="10"/>
      <c r="H4" s="11"/>
      <c r="I4" s="10"/>
      <c r="J4" s="11"/>
      <c r="K4" s="10"/>
    </row>
    <row r="5" spans="1:11" ht="36" customHeight="1">
      <c r="A5" s="93" t="s">
        <v>55</v>
      </c>
      <c r="B5" s="94"/>
      <c r="C5" s="10"/>
      <c r="D5" s="11"/>
      <c r="E5" s="10"/>
      <c r="F5" s="11"/>
      <c r="G5" s="10"/>
      <c r="H5" s="11"/>
      <c r="I5" s="10"/>
      <c r="J5" s="11"/>
      <c r="K5" s="10"/>
    </row>
    <row r="6" spans="1:11" ht="36" customHeight="1" hidden="1" thickBot="1">
      <c r="A6" s="89" t="s">
        <v>56</v>
      </c>
      <c r="B6" s="90"/>
      <c r="C6" s="12"/>
      <c r="D6" s="12"/>
      <c r="E6" s="12"/>
      <c r="F6" s="12"/>
      <c r="G6" s="12"/>
      <c r="H6" s="12"/>
      <c r="I6" s="12"/>
      <c r="J6" s="12"/>
      <c r="K6" s="12"/>
    </row>
    <row r="7" spans="1:7" ht="133.5" customHeight="1">
      <c r="A7" s="13"/>
      <c r="B7" s="13"/>
      <c r="C7" s="14"/>
      <c r="D7" s="14"/>
      <c r="E7" s="14"/>
      <c r="F7" s="14"/>
      <c r="G7" s="14"/>
    </row>
    <row r="11" ht="13.5" customHeight="1" hidden="1">
      <c r="B11" s="6" t="s">
        <v>7</v>
      </c>
    </row>
    <row r="12" ht="13.5" customHeight="1" hidden="1">
      <c r="B12" s="6" t="s">
        <v>10</v>
      </c>
    </row>
    <row r="13" ht="13.5" customHeight="1" hidden="1"/>
    <row r="14" ht="14.25" customHeight="1" hidden="1" thickBot="1">
      <c r="B14" s="15">
        <v>7500</v>
      </c>
    </row>
    <row r="15" ht="13.5" hidden="1">
      <c r="B15" s="15">
        <v>12300</v>
      </c>
    </row>
    <row r="16" ht="13.5" hidden="1"/>
    <row r="17" ht="13.5" hidden="1">
      <c r="B17" s="16" t="s">
        <v>9</v>
      </c>
    </row>
    <row r="18" ht="13.5" hidden="1">
      <c r="B18" s="16" t="s">
        <v>11</v>
      </c>
    </row>
    <row r="19" ht="13.5" hidden="1">
      <c r="B19" s="16" t="s">
        <v>12</v>
      </c>
    </row>
    <row r="20" ht="13.5" hidden="1">
      <c r="B20" s="16" t="s">
        <v>13</v>
      </c>
    </row>
    <row r="21" ht="13.5" hidden="1">
      <c r="B21" s="16" t="s">
        <v>14</v>
      </c>
    </row>
    <row r="22" ht="13.5" hidden="1">
      <c r="B22" s="16" t="s">
        <v>15</v>
      </c>
    </row>
    <row r="23" ht="13.5" hidden="1">
      <c r="B23" s="16" t="s">
        <v>16</v>
      </c>
    </row>
    <row r="24" ht="13.5" hidden="1">
      <c r="B24" s="16" t="s">
        <v>17</v>
      </c>
    </row>
    <row r="25" ht="13.5" hidden="1">
      <c r="B25" s="16" t="s">
        <v>18</v>
      </c>
    </row>
    <row r="26" ht="13.5" hidden="1">
      <c r="B26" s="16" t="s">
        <v>19</v>
      </c>
    </row>
    <row r="27" ht="13.5" hidden="1">
      <c r="B27" s="17" t="s">
        <v>20</v>
      </c>
    </row>
    <row r="28" ht="13.5" hidden="1">
      <c r="B28" s="16" t="s">
        <v>21</v>
      </c>
    </row>
    <row r="29" ht="13.5" hidden="1">
      <c r="B29" s="17" t="s">
        <v>22</v>
      </c>
    </row>
    <row r="30" ht="13.5" hidden="1">
      <c r="B30" s="16" t="s">
        <v>23</v>
      </c>
    </row>
    <row r="31" ht="13.5" hidden="1">
      <c r="B31" s="16" t="s">
        <v>24</v>
      </c>
    </row>
    <row r="32" ht="13.5" hidden="1">
      <c r="B32" s="16" t="s">
        <v>25</v>
      </c>
    </row>
    <row r="33" ht="13.5" hidden="1">
      <c r="B33" s="16" t="s">
        <v>26</v>
      </c>
    </row>
    <row r="34" ht="13.5" hidden="1">
      <c r="B34" s="16" t="s">
        <v>27</v>
      </c>
    </row>
    <row r="35" ht="13.5" hidden="1">
      <c r="B35" s="16" t="s">
        <v>28</v>
      </c>
    </row>
    <row r="36" ht="13.5" hidden="1">
      <c r="B36" s="16" t="s">
        <v>29</v>
      </c>
    </row>
    <row r="37" ht="13.5" hidden="1">
      <c r="B37" s="16" t="s">
        <v>30</v>
      </c>
    </row>
    <row r="38" ht="13.5" hidden="1">
      <c r="B38" s="16" t="s">
        <v>31</v>
      </c>
    </row>
    <row r="39" ht="13.5" hidden="1">
      <c r="B39" s="16" t="s">
        <v>32</v>
      </c>
    </row>
    <row r="40" ht="13.5" hidden="1">
      <c r="B40" s="16" t="s">
        <v>33</v>
      </c>
    </row>
    <row r="41" ht="13.5" hidden="1">
      <c r="B41" s="16" t="s">
        <v>34</v>
      </c>
    </row>
    <row r="42" ht="13.5" hidden="1">
      <c r="B42" s="16" t="s">
        <v>35</v>
      </c>
    </row>
    <row r="43" ht="13.5" hidden="1">
      <c r="B43" s="16" t="s">
        <v>36</v>
      </c>
    </row>
    <row r="44" ht="13.5" hidden="1">
      <c r="B44" s="16" t="s">
        <v>37</v>
      </c>
    </row>
    <row r="45" ht="13.5" hidden="1">
      <c r="B45" s="16" t="s">
        <v>38</v>
      </c>
    </row>
    <row r="46" ht="13.5" hidden="1">
      <c r="B46" s="16" t="s">
        <v>39</v>
      </c>
    </row>
    <row r="47" ht="13.5" hidden="1">
      <c r="B47" s="16" t="s">
        <v>1</v>
      </c>
    </row>
    <row r="49" ht="13.5">
      <c r="B49" s="6"/>
    </row>
    <row r="50" ht="13.5">
      <c r="B50" s="6"/>
    </row>
    <row r="51" ht="13.5">
      <c r="B51" s="6"/>
    </row>
    <row r="52" ht="13.5">
      <c r="B52" s="6"/>
    </row>
    <row r="53" ht="13.5">
      <c r="B53" s="6"/>
    </row>
    <row r="54" ht="13.5">
      <c r="B54" s="6"/>
    </row>
    <row r="55" ht="13.5">
      <c r="B55" s="6"/>
    </row>
    <row r="56" ht="13.5" thickBot="1">
      <c r="B56" s="6"/>
    </row>
  </sheetData>
  <sheetProtection selectLockedCells="1"/>
  <mergeCells count="6">
    <mergeCell ref="A1:B1"/>
    <mergeCell ref="A6:B6"/>
    <mergeCell ref="A2:B2"/>
    <mergeCell ref="A5:B5"/>
    <mergeCell ref="A4:B4"/>
    <mergeCell ref="A3:B3"/>
  </mergeCells>
  <printOptions/>
  <pageMargins left="0.75" right="0.75" top="1" bottom="1" header="0.512" footer="0.51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5"/>
  <sheetViews>
    <sheetView showGridLines="0" tabSelected="1" view="pageBreakPreview" zoomScaleSheetLayoutView="100" workbookViewId="0" topLeftCell="A1">
      <selection activeCell="CB52" sqref="CB52"/>
    </sheetView>
  </sheetViews>
  <sheetFormatPr defaultColWidth="9.00390625" defaultRowHeight="13.5"/>
  <cols>
    <col min="1" max="2" width="2.625" style="18" customWidth="1"/>
    <col min="3" max="3" width="2.25390625" style="18" customWidth="1"/>
    <col min="4" max="4" width="2.125" style="18" customWidth="1"/>
    <col min="5" max="5" width="2.875" style="18" customWidth="1"/>
    <col min="6" max="7" width="3.25390625" style="18" customWidth="1"/>
    <col min="8" max="8" width="2.625" style="18" customWidth="1"/>
    <col min="9" max="35" width="1.12109375" style="18" customWidth="1"/>
    <col min="36" max="36" width="1.625" style="18" customWidth="1"/>
    <col min="37" max="70" width="1.12109375" style="18" customWidth="1"/>
    <col min="71" max="72" width="1.25" style="18" customWidth="1"/>
    <col min="73" max="79" width="1.12109375" style="18" customWidth="1"/>
    <col min="80" max="16384" width="9.00390625" style="18" customWidth="1"/>
  </cols>
  <sheetData>
    <row r="1" spans="9:39" ht="13.5">
      <c r="I1" s="18">
        <v>9</v>
      </c>
      <c r="J1" s="18">
        <v>10</v>
      </c>
      <c r="K1" s="18">
        <v>11</v>
      </c>
      <c r="L1" s="18">
        <v>12</v>
      </c>
      <c r="M1" s="18">
        <v>13</v>
      </c>
      <c r="N1" s="18">
        <v>14</v>
      </c>
      <c r="O1" s="18">
        <v>15</v>
      </c>
      <c r="P1" s="18">
        <v>16</v>
      </c>
      <c r="Q1" s="18">
        <v>17</v>
      </c>
      <c r="R1" s="18">
        <v>18</v>
      </c>
      <c r="S1" s="18">
        <v>19</v>
      </c>
      <c r="T1" s="18">
        <v>20</v>
      </c>
      <c r="U1" s="18">
        <v>21</v>
      </c>
      <c r="V1" s="18">
        <v>22</v>
      </c>
      <c r="W1" s="18">
        <v>23</v>
      </c>
      <c r="X1" s="18">
        <v>24</v>
      </c>
      <c r="Y1" s="18">
        <v>25</v>
      </c>
      <c r="Z1" s="18">
        <v>26</v>
      </c>
      <c r="AA1" s="18">
        <v>27</v>
      </c>
      <c r="AB1" s="18">
        <v>28</v>
      </c>
      <c r="AC1" s="18">
        <v>29</v>
      </c>
      <c r="AD1" s="18">
        <v>30</v>
      </c>
      <c r="AE1" s="18">
        <v>31</v>
      </c>
      <c r="AF1" s="18">
        <v>32</v>
      </c>
      <c r="AG1" s="18">
        <v>33</v>
      </c>
      <c r="AH1" s="18">
        <v>35</v>
      </c>
      <c r="AI1" s="18">
        <v>36</v>
      </c>
      <c r="AM1" s="18">
        <v>37</v>
      </c>
    </row>
    <row r="2" spans="2:73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1"/>
    </row>
    <row r="3" spans="2:73" ht="18.75" customHeight="1">
      <c r="B3" s="105" t="s">
        <v>81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7"/>
    </row>
    <row r="4" spans="2:73" ht="23.25" customHeight="1">
      <c r="B4" s="22"/>
      <c r="L4" s="23"/>
      <c r="O4" s="23"/>
      <c r="P4" s="23"/>
      <c r="R4" s="23"/>
      <c r="S4" s="50" t="s">
        <v>40</v>
      </c>
      <c r="T4" s="51"/>
      <c r="U4" s="51"/>
      <c r="V4" s="51"/>
      <c r="W4" s="51"/>
      <c r="X4" s="51"/>
      <c r="Y4" s="51"/>
      <c r="Z4" s="51"/>
      <c r="AA4" s="51"/>
      <c r="AB4" s="51"/>
      <c r="AC4" s="52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6"/>
    </row>
    <row r="5" spans="2:73" ht="8.25" customHeight="1">
      <c r="B5" s="22"/>
      <c r="L5" s="23"/>
      <c r="O5" s="23"/>
      <c r="P5" s="23"/>
      <c r="R5" s="23"/>
      <c r="S5" s="24"/>
      <c r="T5" s="23"/>
      <c r="U5" s="23"/>
      <c r="V5" s="23"/>
      <c r="W5" s="23"/>
      <c r="X5" s="23"/>
      <c r="Y5" s="23"/>
      <c r="Z5" s="23"/>
      <c r="AA5" s="23"/>
      <c r="AB5" s="2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6"/>
    </row>
    <row r="6" spans="2:73" ht="18" customHeight="1"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5"/>
      <c r="AN6" s="25"/>
      <c r="AO6" s="25"/>
      <c r="AP6" s="25"/>
      <c r="AQ6" s="25"/>
      <c r="AR6" s="25"/>
      <c r="AS6" s="25"/>
      <c r="AT6" s="25"/>
      <c r="AU6" s="108" t="s">
        <v>82</v>
      </c>
      <c r="AV6" s="109"/>
      <c r="AW6" s="109"/>
      <c r="AX6" s="109"/>
      <c r="AY6" s="109"/>
      <c r="AZ6" s="79">
        <f>'①受給者・管理事業者情報'!D15</f>
        <v>0</v>
      </c>
      <c r="BA6" s="79"/>
      <c r="BB6" s="79"/>
      <c r="BC6" s="79"/>
      <c r="BD6" s="79"/>
      <c r="BE6" s="79" t="s">
        <v>77</v>
      </c>
      <c r="BF6" s="79"/>
      <c r="BG6" s="79"/>
      <c r="BH6" s="79"/>
      <c r="BI6" s="79">
        <f>'①受給者・管理事業者情報'!G15</f>
        <v>0</v>
      </c>
      <c r="BJ6" s="79"/>
      <c r="BK6" s="79"/>
      <c r="BL6" s="79"/>
      <c r="BM6" s="79"/>
      <c r="BN6" s="79" t="s">
        <v>78</v>
      </c>
      <c r="BO6" s="79"/>
      <c r="BP6" s="79"/>
      <c r="BQ6" s="79"/>
      <c r="BR6" s="79"/>
      <c r="BS6" s="110"/>
      <c r="BT6" s="25"/>
      <c r="BU6" s="26"/>
    </row>
    <row r="7" spans="2:73" ht="13.5">
      <c r="B7" s="2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AA7" s="27"/>
      <c r="AB7" s="27"/>
      <c r="AC7" s="27"/>
      <c r="AD7" s="27"/>
      <c r="AE7" s="27"/>
      <c r="AF7" s="27"/>
      <c r="AG7" s="27"/>
      <c r="AH7" s="27"/>
      <c r="AI7" s="2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6"/>
    </row>
    <row r="8" spans="2:73" ht="15" customHeight="1">
      <c r="B8" s="22"/>
      <c r="C8" s="108" t="s">
        <v>42</v>
      </c>
      <c r="D8" s="109"/>
      <c r="E8" s="109"/>
      <c r="F8" s="109"/>
      <c r="G8" s="109"/>
      <c r="H8" s="142"/>
      <c r="I8" s="114">
        <f>'①受給者・管理事業者情報'!B1</f>
        <v>231001</v>
      </c>
      <c r="J8" s="115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110"/>
      <c r="AC8" s="27"/>
      <c r="AD8" s="136" t="s">
        <v>73</v>
      </c>
      <c r="AE8" s="137"/>
      <c r="AF8" s="111" t="s">
        <v>41</v>
      </c>
      <c r="AG8" s="112"/>
      <c r="AH8" s="112"/>
      <c r="AI8" s="112"/>
      <c r="AJ8" s="112"/>
      <c r="AK8" s="112"/>
      <c r="AL8" s="112"/>
      <c r="AM8" s="112"/>
      <c r="AN8" s="112"/>
      <c r="AO8" s="113"/>
      <c r="AP8" s="114">
        <f>'①受給者・管理事業者情報'!B10</f>
        <v>0</v>
      </c>
      <c r="AQ8" s="115"/>
      <c r="AR8" s="115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110"/>
      <c r="BT8" s="25"/>
      <c r="BU8" s="26"/>
    </row>
    <row r="9" spans="2:73" ht="15" customHeight="1">
      <c r="B9" s="22"/>
      <c r="C9" s="99" t="s">
        <v>43</v>
      </c>
      <c r="D9" s="100"/>
      <c r="E9" s="100"/>
      <c r="F9" s="100"/>
      <c r="G9" s="100"/>
      <c r="H9" s="101"/>
      <c r="I9" s="116">
        <f>'①受給者・管理事業者情報'!B3</f>
        <v>0</v>
      </c>
      <c r="J9" s="117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  <c r="AC9" s="27"/>
      <c r="AD9" s="138"/>
      <c r="AE9" s="139"/>
      <c r="AF9" s="158" t="s">
        <v>60</v>
      </c>
      <c r="AG9" s="117"/>
      <c r="AH9" s="117"/>
      <c r="AI9" s="117"/>
      <c r="AJ9" s="117"/>
      <c r="AK9" s="117"/>
      <c r="AL9" s="117"/>
      <c r="AM9" s="117"/>
      <c r="AN9" s="117"/>
      <c r="AO9" s="154"/>
      <c r="AP9" s="116">
        <f>'①受給者・管理事業者情報'!B11</f>
        <v>0</v>
      </c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9"/>
      <c r="BT9" s="25"/>
      <c r="BU9" s="26"/>
    </row>
    <row r="10" spans="2:73" ht="15" customHeight="1">
      <c r="B10" s="22"/>
      <c r="C10" s="102"/>
      <c r="D10" s="103"/>
      <c r="E10" s="103"/>
      <c r="F10" s="103"/>
      <c r="G10" s="103"/>
      <c r="H10" s="104"/>
      <c r="I10" s="120"/>
      <c r="J10" s="121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3"/>
      <c r="AC10" s="25"/>
      <c r="AD10" s="138"/>
      <c r="AE10" s="139"/>
      <c r="AF10" s="159"/>
      <c r="AG10" s="160"/>
      <c r="AH10" s="160"/>
      <c r="AI10" s="160"/>
      <c r="AJ10" s="160"/>
      <c r="AK10" s="160"/>
      <c r="AL10" s="160"/>
      <c r="AM10" s="160"/>
      <c r="AN10" s="160"/>
      <c r="AO10" s="161"/>
      <c r="AP10" s="132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/>
      <c r="BT10" s="25"/>
      <c r="BU10" s="26"/>
    </row>
    <row r="11" spans="2:73" ht="15" customHeight="1">
      <c r="B11" s="22"/>
      <c r="C11" s="99" t="s">
        <v>44</v>
      </c>
      <c r="D11" s="100"/>
      <c r="E11" s="100"/>
      <c r="F11" s="100"/>
      <c r="G11" s="100"/>
      <c r="H11" s="101"/>
      <c r="I11" s="116">
        <f>'①受給者・管理事業者情報'!B4</f>
        <v>0</v>
      </c>
      <c r="J11" s="117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25"/>
      <c r="AD11" s="138"/>
      <c r="AE11" s="139"/>
      <c r="AF11" s="159"/>
      <c r="AG11" s="160"/>
      <c r="AH11" s="160"/>
      <c r="AI11" s="160"/>
      <c r="AJ11" s="160"/>
      <c r="AK11" s="160"/>
      <c r="AL11" s="160"/>
      <c r="AM11" s="160"/>
      <c r="AN11" s="160"/>
      <c r="AO11" s="161"/>
      <c r="AP11" s="135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3"/>
      <c r="BT11" s="25"/>
      <c r="BU11" s="26"/>
    </row>
    <row r="12" spans="2:73" ht="15" customHeight="1">
      <c r="B12" s="22"/>
      <c r="C12" s="102" t="s">
        <v>45</v>
      </c>
      <c r="D12" s="103"/>
      <c r="E12" s="103"/>
      <c r="F12" s="103"/>
      <c r="G12" s="103"/>
      <c r="H12" s="104"/>
      <c r="I12" s="120"/>
      <c r="J12" s="121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  <c r="AC12" s="25"/>
      <c r="AD12" s="138"/>
      <c r="AE12" s="139"/>
      <c r="AF12" s="159"/>
      <c r="AG12" s="160"/>
      <c r="AH12" s="160"/>
      <c r="AI12" s="160"/>
      <c r="AJ12" s="160"/>
      <c r="AK12" s="160"/>
      <c r="AL12" s="160"/>
      <c r="AM12" s="160"/>
      <c r="AN12" s="160"/>
      <c r="AO12" s="161"/>
      <c r="AP12" s="116">
        <f>'①受給者・管理事業者情報'!B12</f>
        <v>0</v>
      </c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25"/>
      <c r="BU12" s="26"/>
    </row>
    <row r="13" spans="2:73" ht="15" customHeight="1">
      <c r="B13" s="22"/>
      <c r="C13" s="99" t="s">
        <v>46</v>
      </c>
      <c r="D13" s="100"/>
      <c r="E13" s="100"/>
      <c r="F13" s="100"/>
      <c r="G13" s="100"/>
      <c r="H13" s="101"/>
      <c r="I13" s="124">
        <f>'①受給者・管理事業者情報'!B5</f>
        <v>0</v>
      </c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7"/>
      <c r="AC13" s="25"/>
      <c r="AD13" s="138"/>
      <c r="AE13" s="139"/>
      <c r="AF13" s="159"/>
      <c r="AG13" s="160"/>
      <c r="AH13" s="160"/>
      <c r="AI13" s="160"/>
      <c r="AJ13" s="160"/>
      <c r="AK13" s="160"/>
      <c r="AL13" s="160"/>
      <c r="AM13" s="160"/>
      <c r="AN13" s="160"/>
      <c r="AO13" s="161"/>
      <c r="AP13" s="132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4"/>
      <c r="BT13" s="25"/>
      <c r="BU13" s="26"/>
    </row>
    <row r="14" spans="2:73" ht="15" customHeight="1">
      <c r="B14" s="22"/>
      <c r="C14" s="102" t="s">
        <v>47</v>
      </c>
      <c r="D14" s="103"/>
      <c r="E14" s="103"/>
      <c r="F14" s="103"/>
      <c r="G14" s="103"/>
      <c r="H14" s="104"/>
      <c r="I14" s="128"/>
      <c r="J14" s="129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1"/>
      <c r="AC14" s="25"/>
      <c r="AD14" s="140"/>
      <c r="AE14" s="141"/>
      <c r="AF14" s="120"/>
      <c r="AG14" s="121"/>
      <c r="AH14" s="121"/>
      <c r="AI14" s="121"/>
      <c r="AJ14" s="121"/>
      <c r="AK14" s="121"/>
      <c r="AL14" s="121"/>
      <c r="AM14" s="121"/>
      <c r="AN14" s="121"/>
      <c r="AO14" s="162"/>
      <c r="AP14" s="135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3"/>
      <c r="BT14" s="25"/>
      <c r="BU14" s="26"/>
    </row>
    <row r="15" spans="2:73" ht="10.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</row>
    <row r="16" spans="2:73" ht="18" customHeight="1">
      <c r="B16" s="22"/>
      <c r="C16" s="165" t="s">
        <v>67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6"/>
      <c r="V16" s="174">
        <f>'①受給者・管理事業者情報'!B6</f>
        <v>0</v>
      </c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41"/>
      <c r="AI16" s="41"/>
      <c r="AJ16" s="41"/>
      <c r="AK16" s="41"/>
      <c r="AL16" s="41"/>
      <c r="AM16" s="41"/>
      <c r="AN16" s="41"/>
      <c r="AO16" s="42"/>
      <c r="AP16" s="33"/>
      <c r="AQ16" s="33"/>
      <c r="AR16" s="33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</row>
    <row r="17" spans="2:73" ht="18" customHeight="1" thickBot="1">
      <c r="B17" s="22"/>
      <c r="C17" s="149" t="s">
        <v>68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76">
        <f>'①受給者・管理事業者情報'!B7</f>
        <v>0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41"/>
      <c r="AI17" s="41"/>
      <c r="AJ17" s="41"/>
      <c r="AK17" s="41"/>
      <c r="AL17" s="41"/>
      <c r="AM17" s="41"/>
      <c r="AN17" s="41"/>
      <c r="AO17" s="42"/>
      <c r="AP17" s="33"/>
      <c r="AQ17" s="33"/>
      <c r="AR17" s="33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</row>
    <row r="18" spans="2:73" ht="18" customHeight="1" thickBot="1">
      <c r="B18" s="22"/>
      <c r="C18" s="163" t="s">
        <v>69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77">
        <f>'①受給者・管理事業者情報'!B8</f>
        <v>0</v>
      </c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8"/>
      <c r="AH18" s="41"/>
      <c r="AI18" s="41"/>
      <c r="AJ18" s="41"/>
      <c r="AK18" s="41"/>
      <c r="AL18" s="41"/>
      <c r="AM18" s="41"/>
      <c r="AN18" s="41"/>
      <c r="AO18" s="42"/>
      <c r="AP18" s="33"/>
      <c r="AQ18" s="33"/>
      <c r="AR18" s="33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</row>
    <row r="19" spans="2:73" ht="8.25" customHeight="1"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8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</row>
    <row r="20" spans="2:73" ht="19.5" customHeight="1">
      <c r="B20" s="22"/>
      <c r="C20" s="116" t="s">
        <v>48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S20" s="116">
        <f>'①受給者・管理事業者情報'!B18</f>
        <v>0</v>
      </c>
      <c r="T20" s="117"/>
      <c r="U20" s="117"/>
      <c r="V20" s="15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</row>
    <row r="21" spans="2:73" ht="3.75" customHeight="1">
      <c r="B21" s="22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1"/>
      <c r="BS21" s="25"/>
      <c r="BT21" s="25"/>
      <c r="BU21" s="26"/>
    </row>
    <row r="22" spans="2:73" ht="13.5">
      <c r="B22" s="22"/>
      <c r="C22" s="22"/>
      <c r="D22" s="25"/>
      <c r="E22" s="25" t="s">
        <v>49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6"/>
      <c r="BS22" s="25"/>
      <c r="BT22" s="25"/>
      <c r="BU22" s="26"/>
    </row>
    <row r="23" spans="2:73" ht="13.5">
      <c r="B23" s="22"/>
      <c r="C23" s="22"/>
      <c r="D23" s="25"/>
      <c r="E23" s="25" t="s">
        <v>50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6"/>
      <c r="BS23" s="25"/>
      <c r="BT23" s="25"/>
      <c r="BU23" s="26"/>
    </row>
    <row r="24" spans="2:73" ht="13.5">
      <c r="B24" s="22"/>
      <c r="C24" s="22"/>
      <c r="D24" s="25"/>
      <c r="E24" s="25" t="s">
        <v>51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25"/>
      <c r="BT24" s="25"/>
      <c r="BU24" s="26"/>
    </row>
    <row r="25" spans="2:73" ht="13.5" customHeight="1">
      <c r="B25" s="22"/>
      <c r="C25" s="29"/>
      <c r="D25" s="30"/>
      <c r="E25" s="30" t="s">
        <v>74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25"/>
      <c r="BT25" s="25"/>
      <c r="BU25" s="26"/>
    </row>
    <row r="26" spans="2:73" ht="10.5" customHeight="1">
      <c r="B26" s="2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</row>
    <row r="27" spans="2:73" ht="18.75" customHeight="1">
      <c r="B27" s="22"/>
      <c r="C27" s="167" t="s">
        <v>54</v>
      </c>
      <c r="D27" s="148" t="s">
        <v>52</v>
      </c>
      <c r="E27" s="148"/>
      <c r="F27" s="148"/>
      <c r="G27" s="148"/>
      <c r="H27" s="148"/>
      <c r="I27" s="148"/>
      <c r="J27" s="148"/>
      <c r="K27" s="148"/>
      <c r="L27" s="151">
        <f>'②利用者負担額表情報'!C1</f>
        <v>1</v>
      </c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>
        <f>'②利用者負担額表情報'!D1</f>
        <v>2</v>
      </c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>
        <f>'②利用者負担額表情報'!E1</f>
        <v>3</v>
      </c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>
        <f>'②利用者負担額表情報'!F1</f>
        <v>4</v>
      </c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>
        <f>'②利用者負担額表情報'!G1</f>
        <v>5</v>
      </c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25"/>
      <c r="BU27" s="26"/>
    </row>
    <row r="28" spans="2:73" ht="18.75" customHeight="1">
      <c r="B28" s="22"/>
      <c r="C28" s="167"/>
      <c r="D28" s="148" t="s">
        <v>8</v>
      </c>
      <c r="E28" s="148"/>
      <c r="F28" s="148"/>
      <c r="G28" s="148"/>
      <c r="H28" s="148"/>
      <c r="I28" s="148"/>
      <c r="J28" s="148"/>
      <c r="K28" s="148"/>
      <c r="L28" s="151">
        <f>'②利用者負担額表情報'!C3</f>
        <v>0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>
        <f>'②利用者負担額表情報'!D3</f>
        <v>0</v>
      </c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>
        <f>'②利用者負担額表情報'!E3</f>
        <v>0</v>
      </c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>
        <f>'②利用者負担額表情報'!F3</f>
        <v>0</v>
      </c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>
        <f>'②利用者負担額表情報'!G3</f>
        <v>0</v>
      </c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25"/>
      <c r="BU28" s="26"/>
    </row>
    <row r="29" spans="2:73" ht="18.75" customHeight="1">
      <c r="B29" s="22"/>
      <c r="C29" s="167"/>
      <c r="D29" s="147" t="s">
        <v>75</v>
      </c>
      <c r="E29" s="148"/>
      <c r="F29" s="148"/>
      <c r="G29" s="148"/>
      <c r="H29" s="148"/>
      <c r="I29" s="148"/>
      <c r="J29" s="148"/>
      <c r="K29" s="148"/>
      <c r="L29" s="157">
        <f>'②利用者負担額表情報'!C2</f>
        <v>0</v>
      </c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>
        <f>'②利用者負担額表情報'!D2</f>
        <v>0</v>
      </c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>
        <f>'②利用者負担額表情報'!E2</f>
        <v>0</v>
      </c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>
        <f>'②利用者負担額表情報'!F2</f>
        <v>0</v>
      </c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>
        <f>'②利用者負担額表情報'!G2</f>
        <v>0</v>
      </c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25"/>
      <c r="BU29" s="26"/>
    </row>
    <row r="30" spans="2:73" ht="18.75" customHeight="1">
      <c r="B30" s="22"/>
      <c r="C30" s="167"/>
      <c r="D30" s="148"/>
      <c r="E30" s="148"/>
      <c r="F30" s="148"/>
      <c r="G30" s="148"/>
      <c r="H30" s="148"/>
      <c r="I30" s="148"/>
      <c r="J30" s="148"/>
      <c r="K30" s="148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25"/>
      <c r="BU30" s="26"/>
    </row>
    <row r="31" spans="2:73" ht="18.75" customHeight="1">
      <c r="B31" s="22"/>
      <c r="C31" s="167"/>
      <c r="D31" s="148"/>
      <c r="E31" s="148"/>
      <c r="F31" s="148"/>
      <c r="G31" s="148"/>
      <c r="H31" s="148"/>
      <c r="I31" s="148"/>
      <c r="J31" s="148"/>
      <c r="K31" s="148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25"/>
      <c r="BU31" s="26"/>
    </row>
    <row r="32" spans="2:73" ht="37.5" customHeight="1">
      <c r="B32" s="22"/>
      <c r="C32" s="167"/>
      <c r="D32" s="147" t="s">
        <v>79</v>
      </c>
      <c r="E32" s="148"/>
      <c r="F32" s="148"/>
      <c r="G32" s="148"/>
      <c r="H32" s="148"/>
      <c r="I32" s="148"/>
      <c r="J32" s="148"/>
      <c r="K32" s="148"/>
      <c r="L32" s="155">
        <f>'②利用者負担額表情報'!C4</f>
        <v>0</v>
      </c>
      <c r="M32" s="155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5">
        <f>IF(S20&gt;1,'②利用者負担額表情報'!D4,"")</f>
      </c>
      <c r="Y32" s="155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71">
        <f>IF(S20&gt;1,'②利用者負担額表情報'!E4,"")</f>
      </c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3"/>
      <c r="AV32" s="155">
        <f>IF(S20&gt;1,'②利用者負担額表情報'!F4,"")</f>
      </c>
      <c r="AW32" s="155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5">
        <f>IF(S20&gt;1,'②利用者負担額表情報'!G4,"")</f>
      </c>
      <c r="BI32" s="155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25"/>
      <c r="BU32" s="26"/>
    </row>
    <row r="33" spans="2:73" ht="18.75" customHeight="1">
      <c r="B33" s="22"/>
      <c r="C33" s="167"/>
      <c r="D33" s="148" t="s">
        <v>55</v>
      </c>
      <c r="E33" s="148"/>
      <c r="F33" s="148"/>
      <c r="G33" s="148"/>
      <c r="H33" s="148"/>
      <c r="I33" s="148"/>
      <c r="J33" s="148"/>
      <c r="K33" s="148"/>
      <c r="L33" s="155">
        <f>IF(S20=4,0,'②利用者負担額表情報'!C5)</f>
        <v>0</v>
      </c>
      <c r="M33" s="155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5">
        <f>IF(S20=4,0,IF(S20&gt;1,'②利用者負担額表情報'!D5,""))</f>
      </c>
      <c r="Y33" s="155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5">
        <f>IF(S20=4,0,IF(S20&gt;1,'②利用者負担額表情報'!E5,""))</f>
      </c>
      <c r="AK33" s="155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5">
        <f>IF(S20=4,0,IF(S20&gt;1,'②利用者負担額表情報'!F5,""))</f>
      </c>
      <c r="AW33" s="155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5">
        <f>IF(S20=4,0,IF(S20&gt;1,'②利用者負担額表情報'!G5,""))</f>
      </c>
      <c r="BI33" s="155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25"/>
      <c r="BU33" s="26"/>
    </row>
    <row r="34" spans="2:73" ht="18.75" customHeight="1" hidden="1">
      <c r="B34" s="22"/>
      <c r="C34" s="167"/>
      <c r="D34" s="168" t="s">
        <v>56</v>
      </c>
      <c r="E34" s="168"/>
      <c r="F34" s="168"/>
      <c r="G34" s="168"/>
      <c r="H34" s="168"/>
      <c r="I34" s="168"/>
      <c r="J34" s="168"/>
      <c r="K34" s="168"/>
      <c r="L34" s="155">
        <f>IF(S20&gt;1,'②利用者負担額表情報'!C6,"")</f>
      </c>
      <c r="M34" s="155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5">
        <f>IF(S20&gt;1,'②利用者負担額表情報'!D6,"")</f>
      </c>
      <c r="Y34" s="155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5">
        <f>IF(S20&gt;1,'②利用者負担額表情報'!E6,"")</f>
      </c>
      <c r="AK34" s="155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5">
        <f>IF(S20&gt;1,'②利用者負担額表情報'!F6,"")</f>
      </c>
      <c r="AW34" s="155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5">
        <f>IF(S20&gt;1,'②利用者負担額表情報'!G6,"")</f>
      </c>
      <c r="BI34" s="155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25"/>
      <c r="BU34" s="26"/>
    </row>
    <row r="35" spans="2:73" ht="36.75" customHeight="1">
      <c r="B35" s="22"/>
      <c r="C35" s="167"/>
      <c r="D35" s="146" t="s">
        <v>53</v>
      </c>
      <c r="E35" s="148" t="s">
        <v>55</v>
      </c>
      <c r="F35" s="148"/>
      <c r="G35" s="148"/>
      <c r="H35" s="148"/>
      <c r="I35" s="148"/>
      <c r="J35" s="148"/>
      <c r="K35" s="148"/>
      <c r="L35" s="155">
        <f>IF(L33="",0,IF(V18&gt;=L33,L33,V18))</f>
        <v>0</v>
      </c>
      <c r="M35" s="155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5">
        <f>IF(ISERROR(IF(V18-L33&gt;=X33,X33,IF(V18-L33&gt;0,V18-L33,""))),"",IF(V18-L33&gt;=X33,X33,IF(V18-L33&gt;0,V18-L33,"")))</f>
      </c>
      <c r="Y35" s="155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5">
        <f>IF(ISERROR(IF(V18-L33-X33&gt;=AJ33,AJ33,IF(V18-L33-X33&gt;0,V18-L33-X33,0))),"",IF(V18-L33-X33&gt;=AJ33,AJ33,IF(V18-L33-X33&gt;0,V18-L33-X33,0)))</f>
      </c>
      <c r="AK35" s="155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5">
        <f>IF(ISERROR(IF(V18-L33-X33-AJ33&gt;=AV33,AV33,IF(V18-L33-X33-AJ33&gt;0,V18-L33-X33-AJ33,0))),"",IF(V18-L33-X33-AJ33&gt;=AV33,AV33,IF(V18-L33-X33-AJ33&gt;0,V18-L33-X33-AJ33,0)))</f>
      </c>
      <c r="AW35" s="155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5">
        <f>IF(ISERROR(IF(V18-L33-X33-AJ33-AV33&gt;=BH33,BH33,IF(V18-L33-X33-AJ33-AV33&gt;0,V18-L33-X33-AJ33-AV33,0))),"",IF(V18-L33-X33-AJ33-AV33&gt;=BH33,BH33,IF(V18-L33-X33-AJ33-AV33&gt;0,V18-L33-X33-AJ33-AV33,0)))</f>
      </c>
      <c r="BI35" s="155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U35" s="26"/>
    </row>
    <row r="36" spans="2:73" ht="18.75" customHeight="1" hidden="1">
      <c r="B36" s="22"/>
      <c r="C36" s="167"/>
      <c r="D36" s="146"/>
      <c r="E36" s="169" t="s">
        <v>56</v>
      </c>
      <c r="F36" s="169"/>
      <c r="G36" s="169"/>
      <c r="H36" s="169"/>
      <c r="I36" s="169"/>
      <c r="J36" s="169"/>
      <c r="K36" s="169"/>
      <c r="L36" s="155">
        <f>'②利用者負担額表情報'!C6</f>
        <v>0</v>
      </c>
      <c r="M36" s="155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5">
        <f>'②利用者負担額表情報'!D6</f>
        <v>0</v>
      </c>
      <c r="Y36" s="155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5">
        <f>'②利用者負担額表情報'!E6</f>
        <v>0</v>
      </c>
      <c r="AK36" s="155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5">
        <f>'②利用者負担額表情報'!F6</f>
        <v>0</v>
      </c>
      <c r="AW36" s="155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5">
        <f>'②利用者負担額表情報'!G6</f>
        <v>0</v>
      </c>
      <c r="BI36" s="155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25"/>
      <c r="BU36" s="26"/>
    </row>
    <row r="37" spans="2:73" ht="18.75" customHeight="1">
      <c r="B37" s="22"/>
      <c r="C37" s="167"/>
      <c r="D37" s="146"/>
      <c r="E37" s="143" t="s">
        <v>80</v>
      </c>
      <c r="F37" s="144"/>
      <c r="G37" s="144"/>
      <c r="H37" s="144"/>
      <c r="I37" s="144"/>
      <c r="J37" s="144"/>
      <c r="K37" s="145"/>
      <c r="L37" s="155">
        <f>L32-L35-L36</f>
        <v>0</v>
      </c>
      <c r="M37" s="155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5">
        <f>IF(ISERROR(X32-X35-X36),"",X32-X35-X36)</f>
      </c>
      <c r="Y37" s="155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5">
        <f>IF(ISERROR(AJ32-AJ35-AJ36),"",AJ32-AJ35-AJ36)</f>
      </c>
      <c r="AK37" s="155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5">
        <f>IF(ISERROR(AV32-AV35-AV36),"",AV32-AV35-AV36)</f>
      </c>
      <c r="AW37" s="155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5">
        <f>IF(ISERROR(BH32-BH35-BH36),"",BH32-BH35-BH36)</f>
      </c>
      <c r="BI37" s="155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25"/>
      <c r="BU37" s="26"/>
    </row>
    <row r="38" spans="2:73" ht="18.75" customHeight="1">
      <c r="B38" s="22"/>
      <c r="C38" s="25"/>
      <c r="D38" s="25"/>
      <c r="E38" s="25"/>
      <c r="F38" s="25"/>
      <c r="G38" s="25"/>
      <c r="H38" s="3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/>
    </row>
    <row r="39" spans="2:73" ht="18.75" customHeight="1">
      <c r="B39" s="22"/>
      <c r="C39" s="167" t="s">
        <v>54</v>
      </c>
      <c r="D39" s="148" t="s">
        <v>52</v>
      </c>
      <c r="E39" s="148"/>
      <c r="F39" s="148"/>
      <c r="G39" s="148"/>
      <c r="H39" s="148"/>
      <c r="I39" s="148"/>
      <c r="J39" s="148"/>
      <c r="K39" s="148"/>
      <c r="L39" s="170">
        <f>'②利用者負担額表情報'!H1</f>
        <v>6</v>
      </c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>
        <f>'②利用者負担額表情報'!I1</f>
        <v>7</v>
      </c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>
        <f>'②利用者負担額表情報'!J1</f>
        <v>8</v>
      </c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>
        <f>'②利用者負担額表情報'!K1</f>
        <v>9</v>
      </c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 t="s">
        <v>57</v>
      </c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25"/>
      <c r="BU39" s="26"/>
    </row>
    <row r="40" spans="2:73" ht="18.75" customHeight="1">
      <c r="B40" s="22"/>
      <c r="C40" s="167"/>
      <c r="D40" s="148" t="s">
        <v>8</v>
      </c>
      <c r="E40" s="148"/>
      <c r="F40" s="148"/>
      <c r="G40" s="148"/>
      <c r="H40" s="148"/>
      <c r="I40" s="148"/>
      <c r="J40" s="148"/>
      <c r="K40" s="148"/>
      <c r="L40" s="151">
        <f>'②利用者負担額表情報'!H3</f>
        <v>0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>
        <f>'②利用者負担額表情報'!I3</f>
        <v>0</v>
      </c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>
        <f>'②利用者負担額表情報'!J3</f>
        <v>0</v>
      </c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>
        <f>'②利用者負担額表情報'!K3</f>
        <v>0</v>
      </c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25"/>
      <c r="BU40" s="26"/>
    </row>
    <row r="41" spans="2:73" ht="18.75" customHeight="1">
      <c r="B41" s="22"/>
      <c r="C41" s="167"/>
      <c r="D41" s="147" t="s">
        <v>62</v>
      </c>
      <c r="E41" s="148"/>
      <c r="F41" s="148"/>
      <c r="G41" s="148"/>
      <c r="H41" s="148"/>
      <c r="I41" s="148"/>
      <c r="J41" s="148"/>
      <c r="K41" s="148"/>
      <c r="L41" s="157">
        <f>'②利用者負担額表情報'!H2</f>
        <v>0</v>
      </c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>
        <f>'②利用者負担額表情報'!I2</f>
        <v>0</v>
      </c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>
        <f>'②利用者負担額表情報'!J2</f>
        <v>0</v>
      </c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>
        <f>'②利用者負担額表情報'!K2</f>
        <v>0</v>
      </c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25"/>
      <c r="BU41" s="26"/>
    </row>
    <row r="42" spans="2:73" ht="18.75" customHeight="1">
      <c r="B42" s="22"/>
      <c r="C42" s="167"/>
      <c r="D42" s="148"/>
      <c r="E42" s="148"/>
      <c r="F42" s="148"/>
      <c r="G42" s="148"/>
      <c r="H42" s="148"/>
      <c r="I42" s="148"/>
      <c r="J42" s="148"/>
      <c r="K42" s="148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25"/>
      <c r="BU42" s="26"/>
    </row>
    <row r="43" spans="2:73" ht="18.75" customHeight="1">
      <c r="B43" s="22"/>
      <c r="C43" s="167"/>
      <c r="D43" s="148"/>
      <c r="E43" s="148"/>
      <c r="F43" s="148"/>
      <c r="G43" s="148"/>
      <c r="H43" s="148"/>
      <c r="I43" s="148"/>
      <c r="J43" s="148"/>
      <c r="K43" s="148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25"/>
      <c r="BU43" s="26"/>
    </row>
    <row r="44" spans="2:73" ht="36.75" customHeight="1">
      <c r="B44" s="22"/>
      <c r="C44" s="167"/>
      <c r="D44" s="147" t="s">
        <v>63</v>
      </c>
      <c r="E44" s="148"/>
      <c r="F44" s="148"/>
      <c r="G44" s="148"/>
      <c r="H44" s="148"/>
      <c r="I44" s="148"/>
      <c r="J44" s="148"/>
      <c r="K44" s="148"/>
      <c r="L44" s="155">
        <f>IF(S20&gt;1,'②利用者負担額表情報'!H4,"")</f>
      </c>
      <c r="M44" s="155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5">
        <f>IF(S20&gt;1,'②利用者負担額表情報'!I4,"")</f>
      </c>
      <c r="Y44" s="155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5">
        <f>IF(S20&gt;1,'②利用者負担額表情報'!J4,"")</f>
      </c>
      <c r="AK44" s="155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5">
        <f>IF(S20&gt;1,'②利用者負担額表情報'!K4,"")</f>
      </c>
      <c r="AW44" s="155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74">
        <f>SUM(L32,X32,AJ32,AV32,BH32,L44,X44,AJ44,AV44)</f>
        <v>0</v>
      </c>
      <c r="BI44" s="174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25"/>
      <c r="BU44" s="26"/>
    </row>
    <row r="45" spans="2:73" ht="18.75" customHeight="1">
      <c r="B45" s="22"/>
      <c r="C45" s="167"/>
      <c r="D45" s="148" t="s">
        <v>55</v>
      </c>
      <c r="E45" s="148"/>
      <c r="F45" s="148"/>
      <c r="G45" s="148"/>
      <c r="H45" s="148"/>
      <c r="I45" s="148"/>
      <c r="J45" s="148"/>
      <c r="K45" s="148"/>
      <c r="L45" s="155">
        <f>IF(S20=4,0,IF(S20&gt;1,'②利用者負担額表情報'!H5,""))</f>
      </c>
      <c r="M45" s="155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5">
        <f>IF(S20=4,0,IF(S20&gt;1,'②利用者負担額表情報'!I5,""))</f>
      </c>
      <c r="Y45" s="155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5">
        <f>IF(S20=4,0,IF(S20&gt;1,'②利用者負担額表情報'!J5,""))</f>
      </c>
      <c r="AK45" s="155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5">
        <f>IF(S20=4,0,IF(S20&gt;1,'②利用者負担額表情報'!K5,""))</f>
      </c>
      <c r="AW45" s="155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74">
        <f>SUM(L33,X33,AJ33,AV33,BH33,L45,X45,AJ45,AV45)</f>
        <v>0</v>
      </c>
      <c r="BI45" s="174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25"/>
      <c r="BU45" s="26"/>
    </row>
    <row r="46" spans="2:73" ht="18.75" customHeight="1" hidden="1">
      <c r="B46" s="22"/>
      <c r="C46" s="167"/>
      <c r="D46" s="168" t="s">
        <v>56</v>
      </c>
      <c r="E46" s="168"/>
      <c r="F46" s="168"/>
      <c r="G46" s="168"/>
      <c r="H46" s="168"/>
      <c r="I46" s="168"/>
      <c r="J46" s="168"/>
      <c r="K46" s="168"/>
      <c r="L46" s="155">
        <f>IF(S20&gt;1,'②利用者負担額表情報'!H6,"")</f>
      </c>
      <c r="M46" s="155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5">
        <f>IF(S20&gt;1,'②利用者負担額表情報'!I6,"")</f>
      </c>
      <c r="Y46" s="155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5">
        <f>IF(S20&gt;1,'②利用者負担額表情報'!J6,"")</f>
      </c>
      <c r="AK46" s="155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5">
        <f>IF(S20&gt;1,'②利用者負担額表情報'!K6,"")</f>
      </c>
      <c r="AW46" s="155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74">
        <f>SUM(L34,X34,AJ34,AV34,BH34,L46,X46,AJ46,AV46)</f>
        <v>0</v>
      </c>
      <c r="BI46" s="174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25"/>
      <c r="BU46" s="26"/>
    </row>
    <row r="47" spans="2:73" ht="37.5" customHeight="1">
      <c r="B47" s="22"/>
      <c r="C47" s="167"/>
      <c r="D47" s="146" t="s">
        <v>53</v>
      </c>
      <c r="E47" s="148" t="s">
        <v>55</v>
      </c>
      <c r="F47" s="148"/>
      <c r="G47" s="148"/>
      <c r="H47" s="148"/>
      <c r="I47" s="148"/>
      <c r="J47" s="148"/>
      <c r="K47" s="148"/>
      <c r="L47" s="155">
        <f>IF(ISERROR(IF(V18-L33-X33-AJ33-AV33-BH33&gt;=L45,L45,IF(V18-L33-X33-AJ33-AV33-BH33&gt;0,V18-L33-X33-AJ33-AV33-BH33,0))),"",IF(V18-L33-X33-AJ33-AV33-BH33&gt;=L45,L45,IF(V18-L33-X33-AJ33-AV33-BH33&gt;0,V18-L33-X33-AJ33-AV33-BH33,0)))</f>
      </c>
      <c r="M47" s="155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5">
        <f>IF(ISERROR(IF(V18-L33-X33-AJ33-AV33-BH33-L45&gt;=X45,X45,IF(V18-L33-X33-AJ33-AV33-BH33-L45&gt;0,V18-L33-X33-AJ33-AV33-BH33-L45,0))),"",IF(V18-L33-X33-AJ33-AV33-BH33-L45&gt;=X45,X45,IF(V18-L33-X33-AJ33-AV33-BH33-L45&gt;0,V18-L33-X33-AJ33-AV33-BH33-L45,0)))</f>
      </c>
      <c r="Y47" s="155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5">
        <f>IF(ISERROR(IF(V18-L33-X33-AJ33-AV33-BH33-L45-X45&gt;=AJ45,AJ45,IF(V18-L33-X33-AJ33-AV33-BH33-L45-X45&gt;0,V18-L33-X33-AJ33-AV33-BH33-L45-X45,0))),"",IF(V18-L33-X33-AJ33-AV33-BH33-L45-X45&gt;=AJ45,AJ45,IF(V18-L33-X33-AJ33-AV33-BH33-L45-X45&gt;0,V18-L33-X33-AJ33-AV33-BH33-L45-X45,0)))</f>
      </c>
      <c r="AK47" s="155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5">
        <f>IF(ISERROR(IF(V18-L33-X33-AJ33-AV33-BH33-L45-X45-AJ45&gt;=AV45,AV45,IF(V18-L33-X33-AJ33-AV33-BH33-L45-X45-AJ45&gt;0,V18-L33-X33-AJ33-AV33-BH33-L45-X45-AJ45,0))),"",IF(V18-L33-X33-AJ33-AV33-BH33-L45-X45-AJ45&gt;=AV45,AV45,IF(V18-L33-X33-AJ33-AV33-BH33-L45-X45-AJ45&gt;0,V18-L33-X33-AJ33-AV33-BH33-L45-X45-AJ45,0)))</f>
      </c>
      <c r="AW47" s="155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74">
        <f>SUM(L35,X35,AJ35,AV35,BH35,L47:BG47)</f>
        <v>0</v>
      </c>
      <c r="BI47" s="174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25"/>
      <c r="BU47" s="26"/>
    </row>
    <row r="48" spans="2:73" ht="18.75" customHeight="1" hidden="1">
      <c r="B48" s="22"/>
      <c r="C48" s="167"/>
      <c r="D48" s="146"/>
      <c r="E48" s="169" t="s">
        <v>56</v>
      </c>
      <c r="F48" s="169"/>
      <c r="G48" s="169"/>
      <c r="H48" s="169"/>
      <c r="I48" s="169"/>
      <c r="J48" s="169"/>
      <c r="K48" s="169"/>
      <c r="L48" s="155">
        <f>'②利用者負担額表情報'!H6</f>
        <v>0</v>
      </c>
      <c r="M48" s="155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5">
        <f>'②利用者負担額表情報'!I6</f>
        <v>0</v>
      </c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>
        <f>'②利用者負担額表情報'!J6</f>
        <v>0</v>
      </c>
      <c r="AK48" s="155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5">
        <f>'②利用者負担額表情報'!K6</f>
        <v>0</v>
      </c>
      <c r="AW48" s="155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74">
        <f>SUM(L36,X36,AJ36,AV36,BH36,L48:BG48)</f>
        <v>0</v>
      </c>
      <c r="BI48" s="174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25"/>
      <c r="BU48" s="26"/>
    </row>
    <row r="49" spans="2:73" ht="18.75" customHeight="1">
      <c r="B49" s="22"/>
      <c r="C49" s="167"/>
      <c r="D49" s="146"/>
      <c r="E49" s="148" t="s">
        <v>80</v>
      </c>
      <c r="F49" s="148"/>
      <c r="G49" s="148"/>
      <c r="H49" s="148"/>
      <c r="I49" s="148"/>
      <c r="J49" s="148"/>
      <c r="K49" s="148"/>
      <c r="L49" s="155">
        <f>IF(ISERROR(L44-L47-L48),"",L44-L47-L48)</f>
      </c>
      <c r="M49" s="155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5">
        <f>IF(ISERROR(X44-X47-X48),"",X44-X47-X48)</f>
      </c>
      <c r="Y49" s="155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5">
        <f>IF(ISERROR(AJ44-AJ47-AJ48),"",AJ44-AJ47-AJ48)</f>
      </c>
      <c r="AK49" s="155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5">
        <f>IF(ISERROR(AV44-AV47-AV48),"",AV44-AV47-AV48)</f>
      </c>
      <c r="AW49" s="155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74">
        <f>SUM(L37,X37,AJ37,AV37,BH37,L49:BG49)</f>
        <v>0</v>
      </c>
      <c r="BI49" s="174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25"/>
      <c r="BU49" s="26"/>
    </row>
    <row r="50" spans="2:73" ht="16.5" customHeight="1">
      <c r="B50" s="22"/>
      <c r="C50" s="25"/>
      <c r="D50" s="25"/>
      <c r="E50" s="25" t="s">
        <v>65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6"/>
    </row>
    <row r="51" spans="2:73" ht="13.5">
      <c r="B51" s="2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6"/>
    </row>
    <row r="52" spans="2:73" ht="13.5">
      <c r="B52" s="22"/>
      <c r="C52" s="25"/>
      <c r="D52" s="25"/>
      <c r="E52" s="27" t="s">
        <v>83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"/>
      <c r="AC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6"/>
    </row>
    <row r="53" spans="2:73" ht="13.5">
      <c r="B53" s="2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43" t="s">
        <v>84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25"/>
      <c r="BS53" s="25"/>
      <c r="BT53" s="25"/>
      <c r="BU53" s="26"/>
    </row>
    <row r="54" spans="2:73" ht="13.5"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1"/>
    </row>
    <row r="55" spans="40:41" ht="13.5" thickBot="1">
      <c r="AN55" s="25"/>
      <c r="AO55" s="25"/>
    </row>
  </sheetData>
  <sheetProtection/>
  <mergeCells count="140">
    <mergeCell ref="AJ48:AU48"/>
    <mergeCell ref="AV48:BG48"/>
    <mergeCell ref="V16:AG16"/>
    <mergeCell ref="V17:AG17"/>
    <mergeCell ref="V18:AG18"/>
    <mergeCell ref="AJ46:AU46"/>
    <mergeCell ref="AJ44:AU44"/>
    <mergeCell ref="X44:AI44"/>
    <mergeCell ref="AJ41:AU43"/>
    <mergeCell ref="AJ40:AU40"/>
    <mergeCell ref="BH46:BS46"/>
    <mergeCell ref="L35:W35"/>
    <mergeCell ref="L36:W36"/>
    <mergeCell ref="L37:W37"/>
    <mergeCell ref="L45:W45"/>
    <mergeCell ref="X45:AI45"/>
    <mergeCell ref="AJ45:AU45"/>
    <mergeCell ref="AV45:BG45"/>
    <mergeCell ref="X46:AI46"/>
    <mergeCell ref="AV46:BG46"/>
    <mergeCell ref="BH45:BS45"/>
    <mergeCell ref="X32:AI32"/>
    <mergeCell ref="X33:AI33"/>
    <mergeCell ref="AV44:BG44"/>
    <mergeCell ref="BH39:BS43"/>
    <mergeCell ref="BH44:BS44"/>
    <mergeCell ref="AJ36:AU36"/>
    <mergeCell ref="AJ35:AU35"/>
    <mergeCell ref="L47:W47"/>
    <mergeCell ref="L49:W49"/>
    <mergeCell ref="AV49:BG49"/>
    <mergeCell ref="BH47:BS47"/>
    <mergeCell ref="BH48:BS48"/>
    <mergeCell ref="BH49:BS49"/>
    <mergeCell ref="X49:AI49"/>
    <mergeCell ref="AJ49:AU49"/>
    <mergeCell ref="L48:W48"/>
    <mergeCell ref="X48:AI48"/>
    <mergeCell ref="AJ32:AU32"/>
    <mergeCell ref="AJ33:AU33"/>
    <mergeCell ref="AV32:BG32"/>
    <mergeCell ref="BH32:BS32"/>
    <mergeCell ref="BH33:BS33"/>
    <mergeCell ref="E49:K49"/>
    <mergeCell ref="E48:K48"/>
    <mergeCell ref="AV47:BG47"/>
    <mergeCell ref="AJ47:AU47"/>
    <mergeCell ref="X47:AI47"/>
    <mergeCell ref="BH34:BS34"/>
    <mergeCell ref="AV41:BG43"/>
    <mergeCell ref="AV39:BG39"/>
    <mergeCell ref="AV40:BG40"/>
    <mergeCell ref="BH36:BS36"/>
    <mergeCell ref="AV36:BG36"/>
    <mergeCell ref="BH35:BS35"/>
    <mergeCell ref="AV35:BG35"/>
    <mergeCell ref="X37:AI37"/>
    <mergeCell ref="AJ39:AU39"/>
    <mergeCell ref="BH37:BS37"/>
    <mergeCell ref="AV37:BG37"/>
    <mergeCell ref="AJ37:AU37"/>
    <mergeCell ref="X39:AI39"/>
    <mergeCell ref="X41:AI43"/>
    <mergeCell ref="D40:K40"/>
    <mergeCell ref="L40:W40"/>
    <mergeCell ref="X40:AI40"/>
    <mergeCell ref="L39:W39"/>
    <mergeCell ref="D47:D49"/>
    <mergeCell ref="E47:K47"/>
    <mergeCell ref="D46:K46"/>
    <mergeCell ref="D45:K45"/>
    <mergeCell ref="D44:K44"/>
    <mergeCell ref="L44:W44"/>
    <mergeCell ref="L46:W46"/>
    <mergeCell ref="D41:K43"/>
    <mergeCell ref="L41:W43"/>
    <mergeCell ref="D32:K32"/>
    <mergeCell ref="D33:K33"/>
    <mergeCell ref="C39:C49"/>
    <mergeCell ref="D39:K39"/>
    <mergeCell ref="C27:C37"/>
    <mergeCell ref="D27:K27"/>
    <mergeCell ref="D28:K28"/>
    <mergeCell ref="X36:AI36"/>
    <mergeCell ref="D34:K34"/>
    <mergeCell ref="L34:W34"/>
    <mergeCell ref="E36:K36"/>
    <mergeCell ref="E35:K35"/>
    <mergeCell ref="C11:H11"/>
    <mergeCell ref="L29:W31"/>
    <mergeCell ref="X34:AI34"/>
    <mergeCell ref="X35:AI35"/>
    <mergeCell ref="L32:W32"/>
    <mergeCell ref="L33:W33"/>
    <mergeCell ref="C16:U16"/>
    <mergeCell ref="X28:AI28"/>
    <mergeCell ref="C12:H12"/>
    <mergeCell ref="AJ28:AU28"/>
    <mergeCell ref="X27:AI27"/>
    <mergeCell ref="AJ27:AU27"/>
    <mergeCell ref="AV27:BG27"/>
    <mergeCell ref="C18:U18"/>
    <mergeCell ref="AV34:BG34"/>
    <mergeCell ref="AJ34:AU34"/>
    <mergeCell ref="BH29:BS31"/>
    <mergeCell ref="X29:AI31"/>
    <mergeCell ref="BH27:BS27"/>
    <mergeCell ref="BH28:BS28"/>
    <mergeCell ref="AJ29:AU31"/>
    <mergeCell ref="AV29:BG31"/>
    <mergeCell ref="AV28:BG28"/>
    <mergeCell ref="AV33:BG33"/>
    <mergeCell ref="C8:H8"/>
    <mergeCell ref="C9:H10"/>
    <mergeCell ref="E37:K37"/>
    <mergeCell ref="D35:D37"/>
    <mergeCell ref="D29:K31"/>
    <mergeCell ref="C17:U17"/>
    <mergeCell ref="L27:W27"/>
    <mergeCell ref="L28:W28"/>
    <mergeCell ref="C20:R20"/>
    <mergeCell ref="S20:V20"/>
    <mergeCell ref="I11:AB12"/>
    <mergeCell ref="I13:AB14"/>
    <mergeCell ref="AP9:BS11"/>
    <mergeCell ref="AP12:BS14"/>
    <mergeCell ref="I8:AB8"/>
    <mergeCell ref="AD8:AE14"/>
    <mergeCell ref="I9:AB10"/>
    <mergeCell ref="AF9:AO14"/>
    <mergeCell ref="C13:H13"/>
    <mergeCell ref="C14:H14"/>
    <mergeCell ref="B3:BU3"/>
    <mergeCell ref="AU6:AY6"/>
    <mergeCell ref="BN6:BS6"/>
    <mergeCell ref="BI6:BM6"/>
    <mergeCell ref="BE6:BH6"/>
    <mergeCell ref="AZ6:BD6"/>
    <mergeCell ref="AF8:AO8"/>
    <mergeCell ref="AP8:BS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