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60" firstSheet="1" activeTab="1"/>
  </bookViews>
  <sheets>
    <sheet name="000000" sheetId="1" state="veryHidden" r:id="rId1"/>
    <sheet name="入力用" sheetId="2" r:id="rId2"/>
    <sheet name="別紙名簿" sheetId="3" r:id="rId3"/>
    <sheet name="【別紙1】医療的ケア" sheetId="4" r:id="rId4"/>
  </sheets>
  <definedNames>
    <definedName name="_xlfn.COUNTIFS" hidden="1">#NAME?</definedName>
    <definedName name="_xlfn.IFERROR" hidden="1">#NAME?</definedName>
    <definedName name="_xlnm.Print_Area" localSheetId="3">'【別紙1】医療的ケア'!$A$1:$AX$57</definedName>
    <definedName name="_xlnm.Print_Area" localSheetId="1">'入力用'!$A$1:$BE$166</definedName>
    <definedName name="_xlnm.Print_Area" localSheetId="2">'別紙名簿'!$A$1:$H$25</definedName>
  </definedNames>
  <calcPr fullCalcOnLoad="1"/>
</workbook>
</file>

<file path=xl/sharedStrings.xml><?xml version="1.0" encoding="utf-8"?>
<sst xmlns="http://schemas.openxmlformats.org/spreadsheetml/2006/main" count="282" uniqueCount="232">
  <si>
    <t>要介護１</t>
  </si>
  <si>
    <t>要介護２</t>
  </si>
  <si>
    <t>要介護３</t>
  </si>
  <si>
    <t>要介護４</t>
  </si>
  <si>
    <t>要介護５</t>
  </si>
  <si>
    <t>計</t>
  </si>
  <si>
    <t>市内在住</t>
  </si>
  <si>
    <t>市外在住</t>
  </si>
  <si>
    <t>申請中または不明</t>
  </si>
  <si>
    <t>従来型個室</t>
  </si>
  <si>
    <t>ユニット型個室</t>
  </si>
  <si>
    <t>合計</t>
  </si>
  <si>
    <t>特養</t>
  </si>
  <si>
    <t>入院</t>
  </si>
  <si>
    <t>死亡</t>
  </si>
  <si>
    <t>その他</t>
  </si>
  <si>
    <t>不明</t>
  </si>
  <si>
    <t>グループホーム</t>
  </si>
  <si>
    <t>在宅</t>
  </si>
  <si>
    <t>定員-空き：正誤</t>
  </si>
  <si>
    <t>短期療養：正誤</t>
  </si>
  <si>
    <t>性 別</t>
  </si>
  <si>
    <t>要介護度</t>
  </si>
  <si>
    <t>特養への
申込状況</t>
  </si>
  <si>
    <t>例</t>
  </si>
  <si>
    <t>（注）１　把握している項目について記入して下さい。
　　　２　個人情報保護のため、本票の取り扱いには十分ご注意ください。
　　　３　行が足りない場合は、コピーしてください。</t>
  </si>
  <si>
    <t>1 男</t>
  </si>
  <si>
    <t>1 無</t>
  </si>
  <si>
    <t>生年月日</t>
  </si>
  <si>
    <t>1 千種</t>
  </si>
  <si>
    <t>1 在宅</t>
  </si>
  <si>
    <t>メールアドレス</t>
  </si>
  <si>
    <t>担当者</t>
  </si>
  <si>
    <t>電話番号</t>
  </si>
  <si>
    <t>施設名</t>
  </si>
  <si>
    <t>入力確認メッセージ</t>
  </si>
  <si>
    <t>※この表への入力は不要です</t>
  </si>
  <si>
    <t>居住区</t>
  </si>
  <si>
    <t>現　在　の　状　況　　</t>
  </si>
  <si>
    <t>日</t>
  </si>
  <si>
    <t>医療的ケアの定義について</t>
  </si>
  <si>
    <t>１．点滴の管理</t>
  </si>
  <si>
    <t>２．中心静脈栄養</t>
  </si>
  <si>
    <t>３．透析</t>
  </si>
  <si>
    <t>４．ストーマ（人工肛門）の処置</t>
  </si>
  <si>
    <t>５．酸素療法</t>
  </si>
  <si>
    <t>６．レスピレーター（人工呼吸器）</t>
  </si>
  <si>
    <t>７．気管切開の処置</t>
  </si>
  <si>
    <t>８．疼痛の看護</t>
  </si>
  <si>
    <t>９．経管栄養</t>
  </si>
  <si>
    <t>10．モニター測定（血圧、心拍、酸素飽和度等）</t>
  </si>
  <si>
    <t>11．じょくそうの処置</t>
  </si>
  <si>
    <t>12．カテーテル（コンドームカテーテル、留置カテーテル、ウロストーマ等）</t>
  </si>
  <si>
    <t>13．インスリン注射</t>
  </si>
  <si>
    <t>14．痰吸引</t>
  </si>
  <si>
    <t>介護老人保健施設の利用状況等について</t>
  </si>
  <si>
    <t>市内在住</t>
  </si>
  <si>
    <t>要介護1</t>
  </si>
  <si>
    <t>要介護2</t>
  </si>
  <si>
    <t>要介護3</t>
  </si>
  <si>
    <t>要介護4</t>
  </si>
  <si>
    <t>要介護5</t>
  </si>
  <si>
    <t>短期入所
療養介護</t>
  </si>
  <si>
    <t>レスピレーター</t>
  </si>
  <si>
    <t>カテーテル</t>
  </si>
  <si>
    <r>
      <t xml:space="preserve">計
</t>
    </r>
    <r>
      <rPr>
        <sz val="8"/>
        <rFont val="ＭＳ Ｐ明朝"/>
        <family val="1"/>
      </rPr>
      <t>（短期入所を除く）</t>
    </r>
  </si>
  <si>
    <t>多床室
（２人部屋）</t>
  </si>
  <si>
    <t>多床室
（３人部屋）</t>
  </si>
  <si>
    <t>多床室
（４人部屋）</t>
  </si>
  <si>
    <t>新規
入所者数</t>
  </si>
  <si>
    <t>老健</t>
  </si>
  <si>
    <t>介護療養型・介護医療院</t>
  </si>
  <si>
    <t>特定施設入居者生活介護</t>
  </si>
  <si>
    <t>住宅型有料</t>
  </si>
  <si>
    <t>退所者数</t>
  </si>
  <si>
    <t>退所先内訳</t>
  </si>
  <si>
    <t>(単位：人)</t>
  </si>
  <si>
    <t>別紙１</t>
  </si>
  <si>
    <t>点滴を行っている（外来受診時等の一時的な点滴は含まない）。</t>
  </si>
  <si>
    <t>中心静脈栄養（IVH）を行っている。</t>
  </si>
  <si>
    <t>透析の方法、種類を問わず、人工透析を行っている。</t>
  </si>
  <si>
    <t>注射器・ペン型、単位数等を問わず行っている。</t>
  </si>
  <si>
    <t>頻度や、口腔内・鼻腔内・気管カニューレ内を問わず行っている。</t>
  </si>
  <si>
    <t>の酸素療法を行っている。</t>
  </si>
  <si>
    <t>呼吸器疾患を背景疾患とし、間歇的酸素療法、持続的酸素療法のいずれか</t>
  </si>
  <si>
    <t>入所前居所内訳</t>
  </si>
  <si>
    <t>別紙名簿</t>
  </si>
  <si>
    <t>人工肛門が造設されている方に対して消毒、バッグの取り換え等の処置を行っている</t>
  </si>
  <si>
    <t>（ウロストーマ（尿管ろう）は含まない）。</t>
  </si>
  <si>
    <t>経口・経鼻・気管切開の有無や、機種に関わらず、人工呼吸器を使用している。</t>
  </si>
  <si>
    <t>開口部からの喀痰吸引などの処置を行っている。</t>
  </si>
  <si>
    <t>気管切開が行われている方に対して、カニューレの交換、開口部の消毒、ガーゼ交換、</t>
  </si>
  <si>
    <t>の行為は含まない）。</t>
  </si>
  <si>
    <t>座薬、貼付型経皮吸収剤、注入が行われている（さする、マッサージする、声かけを行う等</t>
  </si>
  <si>
    <t>栄養の摂取方法として、経管栄養を行っている。経口・経鼻・胃ろうであるかを問わない。</t>
  </si>
  <si>
    <t>管が留置されている必要はなく、一部経口摂取が可能である場合であっても、経管栄養が</t>
  </si>
  <si>
    <t>行われている場合を含む。</t>
  </si>
  <si>
    <t>血圧、心拍、心電図、呼吸数、酸素飽和度のいずれか1項目以上について、24時間以上</t>
  </si>
  <si>
    <t>ただし、血圧測定の頻度は1時間に1回以上のものに限る。</t>
  </si>
  <si>
    <t>にわたってモニターを体につけた状態で継続的に測定を行っている。</t>
  </si>
  <si>
    <t>医師に診断されたじょくそうがあり、処置を行っている。じょくそうの大きさ程度は問わない。</t>
  </si>
  <si>
    <t>尿失禁への対応としてコンドームカテーテル、留置カテーテルの使用、もしくは間歇的</t>
  </si>
  <si>
    <t>導尿のいずれかを行っている。</t>
  </si>
  <si>
    <t>※重複申込者数を把握するため、【別紙名簿】もご記入ください。</t>
  </si>
  <si>
    <t>に対し湿布（温・冷を問わない）、外用薬の塗布、鎮痛剤の点滴、硬膜外持続注入、</t>
  </si>
  <si>
    <t>がん末期のペインコントロールに相当する程度を疼痛の範囲とし、これらの病態</t>
  </si>
  <si>
    <t>Ⓐ</t>
  </si>
  <si>
    <t>申請中
または不明</t>
  </si>
  <si>
    <t>1</t>
  </si>
  <si>
    <t>2</t>
  </si>
  <si>
    <t>3</t>
  </si>
  <si>
    <t>4</t>
  </si>
  <si>
    <t>5</t>
  </si>
  <si>
    <t>6</t>
  </si>
  <si>
    <t>8</t>
  </si>
  <si>
    <t>9</t>
  </si>
  <si>
    <t>サービス付き高齢者向け住宅</t>
  </si>
  <si>
    <t>要介護度別入所者数　&lt;令和6年4月1日午前0時現在&gt;</t>
  </si>
  <si>
    <t>要介護度別入所申込者数（短期入所を除く）　&lt;令和6年4月1日午前0時現在&gt;</t>
  </si>
  <si>
    <t>部屋別空き状況　　&lt;令和6年4月1日午前0時現在&gt;</t>
  </si>
  <si>
    <t>（うち短期入所療養介護
  利用者数）</t>
  </si>
  <si>
    <t>★短期入所療養介護の利用は、空きベッドとしてカウントしてください。</t>
  </si>
  <si>
    <t>★空きベッド数のうち短期入所療養介護利用者数をⒶ欄に記入願います。</t>
  </si>
  <si>
    <t>入所者の平均年齢　&lt;令和6年4月1日午前0時現在&gt;</t>
  </si>
  <si>
    <t>歳</t>
  </si>
  <si>
    <t>1年未満</t>
  </si>
  <si>
    <t>3年以上</t>
  </si>
  <si>
    <t>人</t>
  </si>
  <si>
    <t>平均在所日数</t>
  </si>
  <si>
    <t>日</t>
  </si>
  <si>
    <t>（最長</t>
  </si>
  <si>
    <t>医療項目</t>
  </si>
  <si>
    <t>人数</t>
  </si>
  <si>
    <t>点滴の管理</t>
  </si>
  <si>
    <t>中心静脈栄養</t>
  </si>
  <si>
    <t>透析</t>
  </si>
  <si>
    <t>ストーマの処置</t>
  </si>
  <si>
    <t>酸素療法</t>
  </si>
  <si>
    <t>気管切開の処置</t>
  </si>
  <si>
    <t>疼痛の看護</t>
  </si>
  <si>
    <t>経管栄養</t>
  </si>
  <si>
    <t>モニター測定</t>
  </si>
  <si>
    <t>じょくそうの処置</t>
  </si>
  <si>
    <t>インスリン注射</t>
  </si>
  <si>
    <t>痰吸引</t>
  </si>
  <si>
    <t>●上記医療的ケアの必要な方の実人数</t>
  </si>
  <si>
    <t>●上記表で「その他」の方の具体的居所</t>
  </si>
  <si>
    <t>●上記表で「その他」の方の具体的退所先</t>
  </si>
  <si>
    <t>●上記表で「死亡」のうち看取りを行った方の人数</t>
  </si>
  <si>
    <t>看取りとは、医師が医学的知見に基づき回復の見込みがないと診断した入所者について、家族等に対し</t>
  </si>
  <si>
    <t>説明を行い、合意をしながらケアを行った方です。</t>
  </si>
  <si>
    <t>件</t>
  </si>
  <si>
    <t>過去１年間における利用者の入退所状況(短期入所者を除く)　&lt;令和5年4月1日～令和6年3月31日&gt;</t>
  </si>
  <si>
    <t>およその入所待ち日数（入所申し込みを行ってから入所可能となるまでのおよその日数）</t>
  </si>
  <si>
    <t>1年以上2年未満</t>
  </si>
  <si>
    <t>2年以上3年未満</t>
  </si>
  <si>
    <t>在所期間（短期入所を除く）　&lt;令和6年4月1日午前0時現在&gt;</t>
  </si>
  <si>
    <t>7</t>
  </si>
  <si>
    <t>看護職員の配置状況　&lt;令和6年4月1日午前0時現在&gt;</t>
  </si>
  <si>
    <t>●夜勤時間帯（22：00～5：00を含めた連続する16時間）の配置人数</t>
  </si>
  <si>
    <t xml:space="preserve">　　　 </t>
  </si>
  <si>
    <t>10</t>
  </si>
  <si>
    <t>死亡前に医療機関に移った場合でも、ケアを実施した場合は、カウントしてください。</t>
  </si>
  <si>
    <t>施設への入所申込及び入所実績について　　&lt;令和5年4月1日～令和6年3月31日&gt;</t>
  </si>
  <si>
    <t>④ 上記③の入所に至らなかった理由</t>
  </si>
  <si>
    <t>① 入所申込件数</t>
  </si>
  <si>
    <r>
      <t>定員</t>
    </r>
    <r>
      <rPr>
        <u val="single"/>
        <sz val="11"/>
        <rFont val="ＭＳ Ｐ明朝"/>
        <family val="1"/>
      </rPr>
      <t>ベッド数</t>
    </r>
  </si>
  <si>
    <t>② 上記①のうち、入所に至った件数</t>
  </si>
  <si>
    <t>③ 上記①のうち、入所可能と連絡したが入所に至らなかった件数</t>
  </si>
  <si>
    <r>
      <t xml:space="preserve">人数 </t>
    </r>
    <r>
      <rPr>
        <sz val="8"/>
        <rFont val="ＭＳ Ｐ明朝"/>
        <family val="1"/>
      </rPr>
      <t>（注）</t>
    </r>
  </si>
  <si>
    <t>経鼻</t>
  </si>
  <si>
    <t>以下の表に、質問４で計上した入所申込者について記入してください。</t>
  </si>
  <si>
    <t>施設名</t>
  </si>
  <si>
    <t>受入れが
難しい項目</t>
  </si>
  <si>
    <r>
      <t xml:space="preserve">●それぞれの医療項目についてのケアが必要な入所者の人数を記載してください。
　また、受入れが難しい項目に○を付け、その理由を記入してください。
 </t>
    </r>
    <r>
      <rPr>
        <b/>
        <u val="double"/>
        <sz val="11"/>
        <color indexed="8"/>
        <rFont val="ＭＳ Ｐ明朝"/>
        <family val="1"/>
      </rPr>
      <t>（注）複数の医療項目に該当する方については、それぞれの項目にカウントしてください。</t>
    </r>
  </si>
  <si>
    <t>　</t>
  </si>
  <si>
    <t>理由</t>
  </si>
  <si>
    <t xml:space="preserve"> ※</t>
  </si>
  <si>
    <t>　　　 　 ※複数の医療項目に該当する方については1人としてカウントしてください。</t>
  </si>
  <si>
    <t>　 ※途中で入れ替わる場合は1人としてカウントしてください。</t>
  </si>
  <si>
    <r>
      <t>空き</t>
    </r>
    <r>
      <rPr>
        <u val="single"/>
        <sz val="11"/>
        <rFont val="ＭＳ Ｐ明朝"/>
        <family val="1"/>
      </rPr>
      <t>ベッド数</t>
    </r>
    <r>
      <rPr>
        <sz val="11"/>
        <rFont val="ＭＳ Ｐ明朝"/>
        <family val="1"/>
      </rPr>
      <t>（</t>
    </r>
    <r>
      <rPr>
        <sz val="8"/>
        <rFont val="ＭＳ Ｐ明朝"/>
        <family val="1"/>
      </rPr>
      <t>★</t>
    </r>
    <r>
      <rPr>
        <sz val="11"/>
        <rFont val="ＭＳ Ｐ明朝"/>
        <family val="1"/>
      </rPr>
      <t>）</t>
    </r>
  </si>
  <si>
    <t>空きベッド率（自動計算）</t>
  </si>
  <si>
    <t>●上記空きベッド率が20％以上の施設は、空きベッド率が高い理由を記入してください。</t>
  </si>
  <si>
    <t>▶導入機器の商品名</t>
  </si>
  <si>
    <t>問４　　介護ロボットの情報について、事業所が欲しい情報内容は何ですか。（複数回答可）</t>
  </si>
  <si>
    <t>問５　　情報を得る方法として、活用しているものは何ですか。（複数回答可）</t>
  </si>
  <si>
    <t>問７　　セミナー等のテーマとして興味のあるものは何ですか。　（複数回答可）</t>
  </si>
  <si>
    <t>有→問２へ</t>
  </si>
  <si>
    <t>無→問３へ</t>
  </si>
  <si>
    <t>移乗支援</t>
  </si>
  <si>
    <t>移動支援</t>
  </si>
  <si>
    <t>見守り</t>
  </si>
  <si>
    <t>コミュニケーション</t>
  </si>
  <si>
    <t>入浴支援</t>
  </si>
  <si>
    <t>排泄支援</t>
  </si>
  <si>
    <t>介護業務支援</t>
  </si>
  <si>
    <t>必要ない</t>
  </si>
  <si>
    <t>何を使えばいいか分からない</t>
  </si>
  <si>
    <t>費用が高い</t>
  </si>
  <si>
    <t>検討中</t>
  </si>
  <si>
    <t>その他</t>
  </si>
  <si>
    <t>介護ロボットの種類、性能、価格といった機器そのものに関する情報</t>
  </si>
  <si>
    <t>展示・体験(メーカーのデモ機の使用や介護ロボット関係のイベントへの参加)</t>
  </si>
  <si>
    <t>メーカーに直接問い合わせる</t>
  </si>
  <si>
    <t>なごや福祉用具プラザ機関誌（暮らしのほっとワーク）</t>
  </si>
  <si>
    <t>なごや福祉用具プラザからのメール案内</t>
  </si>
  <si>
    <t>パンフレットやネット情報</t>
  </si>
  <si>
    <t>導入済みの施設からの情報収集</t>
  </si>
  <si>
    <t>NAGOYAかいごネット</t>
  </si>
  <si>
    <t>知らない</t>
  </si>
  <si>
    <t>聞いたことはある</t>
  </si>
  <si>
    <t>利用したことがある</t>
  </si>
  <si>
    <t>利用したことはないが興味はある</t>
  </si>
  <si>
    <t>どんな介護ロボットがあるのか全般に知りたい</t>
  </si>
  <si>
    <t>介護ロボットをうまく活用できる方法について</t>
  </si>
  <si>
    <t>実物に触れてみたい</t>
  </si>
  <si>
    <t>導入施設職員から直接話を聞きたい</t>
  </si>
  <si>
    <t>補助金制度について</t>
  </si>
  <si>
    <t>導入施設の見学会</t>
  </si>
  <si>
    <t>問１　　介護ロボット導入の有無　</t>
  </si>
  <si>
    <t>セミナー・研修(なごや福祉用具プラザやテクノエイド協会等が行うセミナー等）</t>
  </si>
  <si>
    <t>問６　　なごや福祉用具プラザで介護ロボットの展示や相談を行っていることを知っていますか。</t>
  </si>
  <si>
    <r>
      <t>←隣のシート</t>
    </r>
    <r>
      <rPr>
        <b/>
        <sz val="15"/>
        <color indexed="13"/>
        <rFont val="BIZ UDPゴシック"/>
        <family val="3"/>
      </rPr>
      <t>『別紙名簿』</t>
    </r>
    <r>
      <rPr>
        <b/>
        <sz val="15"/>
        <color indexed="10"/>
        <rFont val="BIZ UDPゴシック"/>
        <family val="3"/>
      </rPr>
      <t>のご入力もお願いします</t>
    </r>
  </si>
  <si>
    <r>
      <t>ヶ月</t>
    </r>
    <r>
      <rPr>
        <sz val="11"/>
        <rFont val="ＭＳ Ｐ明朝"/>
        <family val="1"/>
      </rPr>
      <t>）</t>
    </r>
  </si>
  <si>
    <r>
      <t>問２　</t>
    </r>
    <r>
      <rPr>
        <b/>
        <sz val="11"/>
        <rFont val="ＭＳ Ｐ明朝"/>
        <family val="1"/>
      </rPr>
      <t>　【問１で有】</t>
    </r>
    <r>
      <rPr>
        <sz val="11"/>
        <rFont val="ＭＳ Ｐ明朝"/>
        <family val="1"/>
      </rPr>
      <t>導入機器を教えてください。 （複数回答可）</t>
    </r>
  </si>
  <si>
    <r>
      <t>問３　　</t>
    </r>
    <r>
      <rPr>
        <b/>
        <sz val="11"/>
        <rFont val="ＭＳ Ｐ明朝"/>
        <family val="1"/>
      </rPr>
      <t>【問１で無】</t>
    </r>
    <r>
      <rPr>
        <sz val="11"/>
        <rFont val="ＭＳ Ｐ明朝"/>
        <family val="1"/>
      </rPr>
      <t>導入していない理由は何ですか。 （複数回答可）</t>
    </r>
  </si>
  <si>
    <t>他の事業所の導入事例（成功体験 ・ 失敗体験）</t>
  </si>
  <si>
    <t>活用できる補助金</t>
  </si>
  <si>
    <t>介護ロボットはどこで購入できるのか</t>
  </si>
  <si>
    <t>その他</t>
  </si>
  <si>
    <t>介護ロボットの活用状況について</t>
  </si>
  <si>
    <r>
      <t>入所者の医療的ケア</t>
    </r>
    <r>
      <rPr>
        <i/>
        <sz val="11"/>
        <color indexed="8"/>
        <rFont val="ＭＳ Ｐ明朝"/>
        <family val="1"/>
      </rPr>
      <t>（シート【別紙1】参照</t>
    </r>
    <r>
      <rPr>
        <sz val="11"/>
        <color indexed="8"/>
        <rFont val="ＭＳ Ｐ明朝"/>
        <family val="1"/>
      </rPr>
      <t>）の状況について　&lt;令和6年4月1日午前0時現在&gt;</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</si>
</sst>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411]ge\.m\.d;@"/>
    <numFmt numFmtId="179" formatCode="0&quot;ヶ&quot;&quot;月&quot;\)"/>
    <numFmt numFmtId="180" formatCode="\(0\)"/>
    <numFmt numFmtId="181" formatCode="yy&quot;年&quot;m&quot;月&quot;d&quot;日&quot;"/>
    <numFmt numFmtId="182" formatCode="#,##0&quot;名&quot;"/>
    <numFmt numFmtId="183" formatCode="&quot;Yes&quot;;&quot;Yes&quot;;&quot;No&quot;"/>
    <numFmt numFmtId="184" formatCode="&quot;True&quot;;&quot;True&quot;;&quot;False&quot;"/>
    <numFmt numFmtId="185" formatCode="&quot;On&quot;;&quot;On&quot;;&quot;Off&quot;"/>
    <numFmt numFmtId="186" formatCode="[$€-2]\ #,##0.00_);[Red]\([$€-2]\ #,##0.00\)"/>
    <numFmt numFmtId="187" formatCode="&quot;(&quot;#,###&quot;)&quot;"/>
    <numFmt numFmtId="188" formatCode="&quot;(&quot;#&quot;)&quot;"/>
    <numFmt numFmtId="189" formatCode="&quot;(&quot;@&quot;)&quot;"/>
    <numFmt numFmtId="190" formatCode="&quot;(&quot;0&quot;)&quot;"/>
    <numFmt numFmtId="191" formatCode="&quot;（&quot;0&quot;）&quot;"/>
    <numFmt numFmtId="192" formatCode="#,##0_ ;[Red]\-#,##0\ "/>
    <numFmt numFmtId="193" formatCode="&quot;（&quot;&quot;　&quot;&quot;）&quot;"/>
    <numFmt numFmtId="194" formatCode="&quot;（&quot;\ &quot;）&quot;"/>
    <numFmt numFmtId="195" formatCode="&quot;（&quot;&quot;）&quot;"/>
    <numFmt numFmtId="196" formatCode="0_);[Red]\(0\)"/>
    <numFmt numFmtId="197" formatCode="0.0%"/>
    <numFmt numFmtId="198" formatCode="0.0_);[Red]\(0.0\)"/>
    <numFmt numFmtId="199" formatCode="0.00_);[Red]\(0.00\)"/>
    <numFmt numFmtId="200" formatCode="##&quot;%&quot;"/>
    <numFmt numFmtId="201" formatCode="##.0&quot;%&quot;"/>
  </numFmts>
  <fonts count="7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11"/>
      <name val="ＭＳ 明朝"/>
      <family val="1"/>
    </font>
    <font>
      <sz val="10"/>
      <name val="ＭＳ 明朝"/>
      <family val="1"/>
    </font>
    <font>
      <b/>
      <sz val="16"/>
      <name val="ＭＳ 明朝"/>
      <family val="1"/>
    </font>
    <font>
      <sz val="12"/>
      <name val="ＭＳ Ｐゴシック"/>
      <family val="3"/>
    </font>
    <font>
      <sz val="11"/>
      <name val="HG丸ｺﾞｼｯｸM-PRO"/>
      <family val="3"/>
    </font>
    <font>
      <sz val="11"/>
      <name val="ＭＳ Ｐ明朝"/>
      <family val="1"/>
    </font>
    <font>
      <sz val="12"/>
      <name val="ＭＳ Ｐ明朝"/>
      <family val="1"/>
    </font>
    <font>
      <sz val="10"/>
      <name val="ＭＳ Ｐ明朝"/>
      <family val="1"/>
    </font>
    <font>
      <b/>
      <sz val="10"/>
      <name val="ＭＳ Ｐ明朝"/>
      <family val="1"/>
    </font>
    <font>
      <sz val="9"/>
      <name val="ＭＳ Ｐ明朝"/>
      <family val="1"/>
    </font>
    <font>
      <sz val="8"/>
      <name val="ＭＳ Ｐ明朝"/>
      <family val="1"/>
    </font>
    <font>
      <sz val="15"/>
      <name val="ＭＳ Ｐ明朝"/>
      <family val="1"/>
    </font>
    <font>
      <b/>
      <sz val="11"/>
      <name val="ＭＳ Ｐ明朝"/>
      <family val="1"/>
    </font>
    <font>
      <u val="single"/>
      <sz val="11"/>
      <name val="ＭＳ Ｐ明朝"/>
      <family val="1"/>
    </font>
    <font>
      <sz val="11"/>
      <name val="BIZ UDPゴシック"/>
      <family val="3"/>
    </font>
    <font>
      <sz val="10"/>
      <name val="BIZ UDPゴシック"/>
      <family val="3"/>
    </font>
    <font>
      <sz val="9"/>
      <name val="BIZ UDPゴシック"/>
      <family val="3"/>
    </font>
    <font>
      <b/>
      <u val="double"/>
      <sz val="11"/>
      <color indexed="8"/>
      <name val="ＭＳ Ｐ明朝"/>
      <family val="1"/>
    </font>
    <font>
      <sz val="8"/>
      <name val="BIZ UDPゴシック"/>
      <family val="3"/>
    </font>
    <font>
      <sz val="9"/>
      <name val="Meiryo UI"/>
      <family val="3"/>
    </font>
    <font>
      <sz val="6"/>
      <name val="Yu Gothic"/>
      <family val="3"/>
    </font>
    <font>
      <b/>
      <sz val="15"/>
      <color indexed="10"/>
      <name val="BIZ UDPゴシック"/>
      <family val="3"/>
    </font>
    <font>
      <sz val="11"/>
      <color indexed="8"/>
      <name val="ＭＳ Ｐ明朝"/>
      <family val="1"/>
    </font>
    <font>
      <b/>
      <sz val="15"/>
      <color indexed="13"/>
      <name val="BIZ UDPゴシック"/>
      <family val="3"/>
    </font>
    <font>
      <i/>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22"/>
      <name val="ＭＳ Ｐゴシック"/>
      <family val="3"/>
    </font>
    <font>
      <sz val="10"/>
      <color indexed="22"/>
      <name val="游ゴシック"/>
      <family val="3"/>
    </font>
    <font>
      <b/>
      <sz val="11"/>
      <color indexed="8"/>
      <name val="ＭＳ Ｐ明朝"/>
      <family val="1"/>
    </font>
    <font>
      <sz val="12"/>
      <color indexed="8"/>
      <name val="ＭＳ Ｐ明朝"/>
      <family val="1"/>
    </font>
    <font>
      <sz val="10"/>
      <color indexed="8"/>
      <name val="BIZ UDPゴシック"/>
      <family val="3"/>
    </font>
    <font>
      <sz val="11"/>
      <color indexed="8"/>
      <name val="BIZ UDPゴシック"/>
      <family val="3"/>
    </font>
    <font>
      <sz val="11"/>
      <color indexed="10"/>
      <name val="ＭＳ Ｐ明朝"/>
      <family val="1"/>
    </font>
    <font>
      <b/>
      <sz val="14"/>
      <color indexed="53"/>
      <name val="HG丸ｺﾞｼｯｸM-PRO"/>
      <family val="3"/>
    </font>
    <font>
      <sz val="12"/>
      <color indexed="10"/>
      <name val="HG丸ｺﾞｼｯｸM-PRO"/>
      <family val="3"/>
    </font>
    <font>
      <sz val="12"/>
      <color indexed="8"/>
      <name val="游ゴシック"/>
      <family val="3"/>
    </font>
    <font>
      <sz val="11"/>
      <color indexed="8"/>
      <name val="Calibri"/>
      <family val="2"/>
    </font>
    <font>
      <sz val="10"/>
      <name val="ＭＳ Ｐゴシック"/>
      <family val="2"/>
    </font>
    <font>
      <sz val="12"/>
      <name val="游ゴシック"/>
      <family val="2"/>
    </font>
    <font>
      <sz val="11"/>
      <color theme="1"/>
      <name val="Calibri"/>
      <family val="3"/>
    </font>
    <font>
      <sz val="10"/>
      <color theme="1"/>
      <name val="ＭＳ Ｐ明朝"/>
      <family val="1"/>
    </font>
    <font>
      <sz val="10"/>
      <color theme="0" tint="-0.149959996342659"/>
      <name val="ＭＳ Ｐゴシック"/>
      <family val="3"/>
    </font>
    <font>
      <sz val="10"/>
      <color theme="0" tint="-0.149959996342659"/>
      <name val="游ゴシック"/>
      <family val="3"/>
    </font>
    <font>
      <sz val="11"/>
      <color theme="1"/>
      <name val="ＭＳ Ｐ明朝"/>
      <family val="1"/>
    </font>
    <font>
      <b/>
      <sz val="11"/>
      <color theme="1"/>
      <name val="ＭＳ Ｐ明朝"/>
      <family val="1"/>
    </font>
    <font>
      <sz val="10"/>
      <color theme="1"/>
      <name val="BIZ UDPゴシック"/>
      <family val="3"/>
    </font>
    <font>
      <sz val="11"/>
      <color theme="1"/>
      <name val="BIZ UDPゴシック"/>
      <family val="3"/>
    </font>
    <font>
      <sz val="12"/>
      <color theme="1"/>
      <name val="ＭＳ Ｐ明朝"/>
      <family val="1"/>
    </font>
    <font>
      <b/>
      <sz val="14"/>
      <color theme="9" tint="-0.24993999302387238"/>
      <name val="HG丸ｺﾞｼｯｸM-PRO"/>
      <family val="3"/>
    </font>
  </fonts>
  <fills count="6">
    <fill>
      <patternFill/>
    </fill>
    <fill>
      <patternFill patternType="gray125"/>
    </fill>
    <fill>
      <patternFill patternType="solid">
        <fgColor indexed="13"/>
        <bgColor indexed="64"/>
      </patternFill>
    </fill>
    <fill>
      <patternFill patternType="solid">
        <fgColor theme="9" tint="0.7999500036239624"/>
        <bgColor indexed="64"/>
      </patternFill>
    </fill>
    <fill>
      <patternFill patternType="solid">
        <fgColor theme="0" tint="-0.24993999302387238"/>
        <bgColor indexed="64"/>
      </patternFill>
    </fill>
    <fill>
      <patternFill patternType="solid">
        <fgColor theme="8" tint="0.7999500036239624"/>
        <bgColor indexed="64"/>
      </patternFill>
    </fill>
  </fills>
  <borders count="7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medium"/>
      <bottom style="hair"/>
    </border>
    <border>
      <left style="thin"/>
      <right style="medium"/>
      <top style="medium"/>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color indexed="63"/>
      </top>
      <bottom style="thin"/>
    </border>
    <border>
      <left style="thin"/>
      <right style="thin"/>
      <top style="thin"/>
      <bottom style="double"/>
    </border>
    <border>
      <left>
        <color indexed="63"/>
      </left>
      <right style="medium"/>
      <top style="thin"/>
      <bottom style="thin"/>
    </border>
    <border>
      <left style="medium"/>
      <right style="thin"/>
      <top style="medium"/>
      <bottom style="hair"/>
    </border>
    <border>
      <left style="thin"/>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n"/>
      <top style="hair"/>
      <bottom style="medium"/>
    </border>
    <border>
      <left style="thin"/>
      <right style="medium"/>
      <top style="hair"/>
      <bottom style="medium"/>
    </border>
    <border>
      <left>
        <color indexed="63"/>
      </left>
      <right style="medium"/>
      <top style="double"/>
      <bottom style="thin"/>
    </border>
    <border>
      <left>
        <color indexed="63"/>
      </left>
      <right style="medium"/>
      <top style="thin"/>
      <bottom style="double"/>
    </border>
    <border>
      <left style="medium"/>
      <right>
        <color indexed="63"/>
      </right>
      <top>
        <color indexed="63"/>
      </top>
      <bottom>
        <color indexed="63"/>
      </bottom>
    </border>
    <border>
      <left style="medium"/>
      <right style="thin"/>
      <top style="hair"/>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color indexed="63"/>
      </left>
      <right style="dotted"/>
      <top style="thin"/>
      <bottom style="thin"/>
    </border>
    <border>
      <left>
        <color indexed="63"/>
      </left>
      <right style="dotted"/>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0">
      <alignment vertical="center"/>
      <protection/>
    </xf>
  </cellStyleXfs>
  <cellXfs count="327">
    <xf numFmtId="0" fontId="0" fillId="0" borderId="0" xfId="0" applyAlignment="1">
      <alignment/>
    </xf>
    <xf numFmtId="0" fontId="4"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0" fillId="0" borderId="0" xfId="0" applyAlignment="1" applyProtection="1">
      <alignment/>
      <protection locked="0"/>
    </xf>
    <xf numFmtId="0" fontId="4" fillId="0" borderId="1" xfId="0" applyFont="1" applyFill="1" applyBorder="1" applyAlignment="1" applyProtection="1">
      <alignment horizontal="center" vertical="center"/>
      <protection locked="0"/>
    </xf>
    <xf numFmtId="58" fontId="4" fillId="0" borderId="1"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58" fontId="4" fillId="0" borderId="5"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11" fillId="0" borderId="0" xfId="0" applyFont="1" applyAlignment="1">
      <alignment/>
    </xf>
    <xf numFmtId="0" fontId="4" fillId="0" borderId="0"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0" borderId="0" xfId="0" applyFont="1" applyBorder="1" applyAlignment="1">
      <alignment/>
    </xf>
    <xf numFmtId="0" fontId="11" fillId="0" borderId="0" xfId="0" applyFont="1" applyBorder="1" applyAlignment="1">
      <alignment horizontal="center" vertical="center"/>
    </xf>
    <xf numFmtId="0" fontId="12" fillId="0" borderId="0" xfId="0" applyFont="1" applyAlignment="1" applyProtection="1">
      <alignment vertical="center"/>
      <protection/>
    </xf>
    <xf numFmtId="0" fontId="10" fillId="0" borderId="0" xfId="0" applyFont="1" applyAlignment="1" applyProtection="1">
      <alignment vertical="center"/>
      <protection/>
    </xf>
    <xf numFmtId="0" fontId="62" fillId="0" borderId="0" xfId="0"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182" fontId="62" fillId="0" borderId="0" xfId="0" applyNumberFormat="1" applyFont="1" applyFill="1" applyBorder="1" applyAlignment="1" applyProtection="1">
      <alignment vertical="center"/>
      <protection/>
    </xf>
    <xf numFmtId="0" fontId="12" fillId="0" borderId="0" xfId="0" applyFont="1" applyFill="1" applyAlignment="1" applyProtection="1">
      <alignment vertical="center"/>
      <protection/>
    </xf>
    <xf numFmtId="0" fontId="62" fillId="0" borderId="0" xfId="0" applyFont="1" applyFill="1" applyAlignment="1" applyProtection="1">
      <alignment vertical="center"/>
      <protection/>
    </xf>
    <xf numFmtId="182" fontId="62" fillId="0" borderId="0" xfId="0" applyNumberFormat="1" applyFont="1" applyFill="1" applyAlignment="1" applyProtection="1">
      <alignment vertical="center"/>
      <protection/>
    </xf>
    <xf numFmtId="0" fontId="8" fillId="0" borderId="0" xfId="0" applyFont="1" applyAlignment="1" applyProtection="1">
      <alignment/>
      <protection locked="0"/>
    </xf>
    <xf numFmtId="0" fontId="9" fillId="0" borderId="0" xfId="0" applyFont="1" applyFill="1" applyBorder="1" applyAlignment="1" applyProtection="1">
      <alignment horizontal="left"/>
      <protection locked="0"/>
    </xf>
    <xf numFmtId="0" fontId="63" fillId="0" borderId="0" xfId="0" applyFont="1" applyAlignment="1" applyProtection="1">
      <alignment horizontal="center"/>
      <protection locked="0"/>
    </xf>
    <xf numFmtId="0" fontId="64" fillId="0" borderId="0" xfId="0" applyFont="1" applyFill="1" applyAlignment="1" applyProtection="1">
      <alignment horizontal="center"/>
      <protection locked="0"/>
    </xf>
    <xf numFmtId="0" fontId="6" fillId="0" borderId="7" xfId="0" applyFont="1" applyBorder="1" applyAlignment="1" applyProtection="1">
      <alignment vertical="center"/>
      <protection locked="0"/>
    </xf>
    <xf numFmtId="0" fontId="6" fillId="0" borderId="8"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58" fontId="4" fillId="2" borderId="1"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5" fillId="0" borderId="0" xfId="0" applyFont="1" applyFill="1" applyAlignment="1" applyProtection="1">
      <alignment/>
      <protection locked="0"/>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wrapText="1"/>
      <protection locked="0"/>
    </xf>
    <xf numFmtId="0" fontId="26" fillId="0" borderId="0" xfId="0" applyFont="1" applyFill="1" applyAlignment="1" applyProtection="1">
      <alignment vertical="center"/>
      <protection/>
    </xf>
    <xf numFmtId="49" fontId="10" fillId="0" borderId="0" xfId="0" applyNumberFormat="1" applyFont="1" applyAlignment="1" applyProtection="1">
      <alignment horizontal="center" vertical="center"/>
      <protection/>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0" xfId="0" applyFont="1" applyFill="1" applyAlignment="1" applyProtection="1">
      <alignment vertical="center"/>
      <protection/>
    </xf>
    <xf numFmtId="182" fontId="65" fillId="0" borderId="0" xfId="0" applyNumberFormat="1" applyFont="1" applyFill="1" applyBorder="1" applyAlignment="1" applyProtection="1">
      <alignment horizontal="left" vertical="center"/>
      <protection/>
    </xf>
    <xf numFmtId="0" fontId="10" fillId="0" borderId="0" xfId="0" applyFont="1" applyFill="1" applyAlignment="1" applyProtection="1">
      <alignment horizontal="left" vertical="center"/>
      <protection/>
    </xf>
    <xf numFmtId="0" fontId="10" fillId="0" borderId="0" xfId="0" applyFont="1" applyFill="1" applyBorder="1" applyAlignment="1" applyProtection="1">
      <alignment vertical="center"/>
      <protection/>
    </xf>
    <xf numFmtId="192" fontId="10" fillId="0" borderId="12" xfId="17" applyNumberFormat="1" applyFont="1" applyFill="1" applyBorder="1" applyAlignment="1" applyProtection="1">
      <alignment horizontal="center" vertical="center" shrinkToFit="1"/>
      <protection locked="0"/>
    </xf>
    <xf numFmtId="192" fontId="10" fillId="0" borderId="0" xfId="17"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protection/>
    </xf>
    <xf numFmtId="0" fontId="10" fillId="0" borderId="13" xfId="0" applyFont="1" applyFill="1" applyBorder="1" applyAlignment="1" applyProtection="1">
      <alignment vertical="center"/>
      <protection/>
    </xf>
    <xf numFmtId="0" fontId="0" fillId="0" borderId="0" xfId="0" applyFont="1" applyBorder="1" applyAlignment="1">
      <alignment/>
    </xf>
    <xf numFmtId="0" fontId="0" fillId="0" borderId="0" xfId="0" applyFont="1" applyAlignment="1">
      <alignment/>
    </xf>
    <xf numFmtId="182" fontId="65" fillId="0" borderId="0" xfId="0" applyNumberFormat="1" applyFont="1" applyBorder="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Alignment="1" applyProtection="1">
      <alignment horizontal="left" vertical="center"/>
      <protection/>
    </xf>
    <xf numFmtId="192"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left" vertical="top"/>
      <protection/>
    </xf>
    <xf numFmtId="0" fontId="17" fillId="0" borderId="0" xfId="0" applyFont="1" applyBorder="1" applyAlignment="1">
      <alignment horizontal="left" vertical="center"/>
    </xf>
    <xf numFmtId="0" fontId="10" fillId="0" borderId="12"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12" fillId="0" borderId="0" xfId="0" applyFont="1" applyFill="1" applyBorder="1" applyAlignment="1" applyProtection="1">
      <alignment horizontal="center" vertical="center" shrinkToFit="1"/>
      <protection/>
    </xf>
    <xf numFmtId="192" fontId="20" fillId="0" borderId="0" xfId="16"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6" fillId="0" borderId="0" xfId="0" applyFont="1" applyAlignment="1" applyProtection="1">
      <alignment vertical="center"/>
      <protection/>
    </xf>
    <xf numFmtId="49" fontId="10"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5"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left" vertical="center"/>
      <protection/>
    </xf>
    <xf numFmtId="0" fontId="17" fillId="0" borderId="0" xfId="0" applyFont="1" applyFill="1" applyAlignment="1" applyProtection="1">
      <alignment horizontal="left" vertical="center"/>
      <protection/>
    </xf>
    <xf numFmtId="182" fontId="66" fillId="0" borderId="0" xfId="0" applyNumberFormat="1" applyFont="1" applyBorder="1" applyAlignment="1" applyProtection="1">
      <alignment horizontal="left" vertical="center"/>
      <protection/>
    </xf>
    <xf numFmtId="0" fontId="10" fillId="3" borderId="0" xfId="0" applyFont="1" applyFill="1" applyBorder="1" applyAlignment="1" applyProtection="1">
      <alignment horizontal="center" vertical="center"/>
      <protection/>
    </xf>
    <xf numFmtId="0" fontId="12" fillId="3" borderId="0" xfId="0" applyFont="1" applyFill="1" applyAlignment="1" applyProtection="1">
      <alignment vertical="center"/>
      <protection/>
    </xf>
    <xf numFmtId="0" fontId="10" fillId="3" borderId="0" xfId="0" applyFont="1" applyFill="1" applyAlignment="1">
      <alignment vertical="center"/>
    </xf>
    <xf numFmtId="0" fontId="10" fillId="3" borderId="0" xfId="0" applyFont="1" applyFill="1" applyBorder="1" applyAlignment="1" applyProtection="1">
      <alignment horizontal="left" vertical="center"/>
      <protection/>
    </xf>
    <xf numFmtId="0" fontId="12" fillId="3" borderId="0" xfId="0" applyFont="1" applyFill="1" applyBorder="1" applyAlignment="1" applyProtection="1">
      <alignment horizontal="center" vertical="center"/>
      <protection/>
    </xf>
    <xf numFmtId="0" fontId="0" fillId="0" borderId="0" xfId="0" applyBorder="1" applyAlignment="1">
      <alignment vertical="center"/>
    </xf>
    <xf numFmtId="0" fontId="21" fillId="0" borderId="0" xfId="0" applyFont="1" applyFill="1" applyBorder="1" applyAlignment="1">
      <alignment horizontal="left" vertical="center" wrapText="1"/>
    </xf>
    <xf numFmtId="192" fontId="10" fillId="0" borderId="1" xfId="17"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right" vertical="center"/>
      <protection/>
    </xf>
    <xf numFmtId="49" fontId="10" fillId="0" borderId="15" xfId="0" applyNumberFormat="1" applyFont="1" applyFill="1" applyBorder="1" applyAlignment="1" applyProtection="1">
      <alignment horizontal="right" vertical="center"/>
      <protection/>
    </xf>
    <xf numFmtId="192" fontId="19" fillId="3" borderId="1" xfId="17" applyNumberFormat="1" applyFont="1" applyFill="1" applyBorder="1" applyAlignment="1" applyProtection="1">
      <alignment horizontal="center" vertical="center" shrinkToFit="1"/>
      <protection locked="0"/>
    </xf>
    <xf numFmtId="182" fontId="65" fillId="0" borderId="0" xfId="0" applyNumberFormat="1" applyFont="1" applyBorder="1" applyAlignment="1" applyProtection="1">
      <alignment horizontal="right" vertical="center"/>
      <protection/>
    </xf>
    <xf numFmtId="182" fontId="65" fillId="0" borderId="15" xfId="0" applyNumberFormat="1" applyFont="1" applyBorder="1" applyAlignment="1" applyProtection="1">
      <alignment horizontal="right" vertical="center"/>
      <protection/>
    </xf>
    <xf numFmtId="192" fontId="19" fillId="3" borderId="10" xfId="17" applyNumberFormat="1" applyFont="1" applyFill="1" applyBorder="1" applyAlignment="1" applyProtection="1">
      <alignment horizontal="center" vertical="center" shrinkToFit="1"/>
      <protection locked="0"/>
    </xf>
    <xf numFmtId="192" fontId="19" fillId="3" borderId="16" xfId="17" applyNumberFormat="1" applyFont="1" applyFill="1" applyBorder="1" applyAlignment="1" applyProtection="1">
      <alignment horizontal="center" vertical="center" shrinkToFit="1"/>
      <protection locked="0"/>
    </xf>
    <xf numFmtId="192" fontId="19" fillId="3" borderId="11" xfId="17" applyNumberFormat="1"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9" fillId="3" borderId="10" xfId="0" applyFont="1" applyFill="1" applyBorder="1" applyAlignment="1" applyProtection="1">
      <alignment horizontal="left" vertical="center" shrinkToFit="1"/>
      <protection/>
    </xf>
    <xf numFmtId="0" fontId="19" fillId="3" borderId="16" xfId="0" applyFont="1" applyFill="1" applyBorder="1" applyAlignment="1" applyProtection="1">
      <alignment horizontal="left" vertical="center" shrinkToFit="1"/>
      <protection/>
    </xf>
    <xf numFmtId="0" fontId="19" fillId="3" borderId="11" xfId="0" applyFont="1" applyFill="1" applyBorder="1" applyAlignment="1" applyProtection="1">
      <alignment horizontal="left" vertical="center" shrinkToFit="1"/>
      <protection/>
    </xf>
    <xf numFmtId="0" fontId="12" fillId="0" borderId="17" xfId="0" applyFont="1" applyFill="1" applyBorder="1" applyAlignment="1" applyProtection="1">
      <alignment horizontal="center" vertical="center" shrinkToFit="1"/>
      <protection/>
    </xf>
    <xf numFmtId="0" fontId="12" fillId="0" borderId="18" xfId="0" applyFont="1" applyFill="1" applyBorder="1" applyAlignment="1" applyProtection="1">
      <alignment horizontal="center" vertical="center" shrinkToFit="1"/>
      <protection/>
    </xf>
    <xf numFmtId="0" fontId="10" fillId="0" borderId="15" xfId="0" applyFont="1" applyFill="1" applyBorder="1" applyAlignment="1" applyProtection="1">
      <alignment horizontal="left" vertical="center"/>
      <protection/>
    </xf>
    <xf numFmtId="192" fontId="20" fillId="3" borderId="19" xfId="16" applyNumberFormat="1" applyFont="1" applyFill="1" applyBorder="1" applyAlignment="1" applyProtection="1">
      <alignment horizontal="center" vertical="center" shrinkToFit="1"/>
      <protection locked="0"/>
    </xf>
    <xf numFmtId="192" fontId="20" fillId="3" borderId="20" xfId="16" applyNumberFormat="1" applyFont="1" applyFill="1" applyBorder="1" applyAlignment="1" applyProtection="1">
      <alignment horizontal="center" vertical="center" shrinkToFit="1"/>
      <protection locked="0"/>
    </xf>
    <xf numFmtId="192" fontId="20" fillId="3" borderId="21" xfId="16" applyNumberFormat="1" applyFont="1" applyFill="1" applyBorder="1" applyAlignment="1" applyProtection="1">
      <alignment horizontal="center" vertical="center" shrinkToFit="1"/>
      <protection locked="0"/>
    </xf>
    <xf numFmtId="0" fontId="19" fillId="3" borderId="10" xfId="0" applyFont="1" applyFill="1" applyBorder="1" applyAlignment="1" applyProtection="1">
      <alignment horizontal="center" vertical="center"/>
      <protection/>
    </xf>
    <xf numFmtId="0" fontId="19" fillId="3" borderId="16" xfId="0" applyFont="1" applyFill="1" applyBorder="1" applyAlignment="1" applyProtection="1">
      <alignment horizontal="center" vertical="center"/>
      <protection/>
    </xf>
    <xf numFmtId="0" fontId="19" fillId="3" borderId="11"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192" fontId="12" fillId="0" borderId="25" xfId="0" applyNumberFormat="1" applyFont="1" applyFill="1" applyBorder="1" applyAlignment="1" applyProtection="1">
      <alignment horizontal="center" vertical="center" shrinkToFit="1"/>
      <protection/>
    </xf>
    <xf numFmtId="192" fontId="12" fillId="0" borderId="26" xfId="0" applyNumberFormat="1" applyFont="1" applyFill="1" applyBorder="1" applyAlignment="1" applyProtection="1">
      <alignment horizontal="center" vertical="center" shrinkToFit="1"/>
      <protection/>
    </xf>
    <xf numFmtId="192" fontId="12" fillId="0" borderId="27" xfId="0" applyNumberFormat="1" applyFont="1" applyFill="1" applyBorder="1" applyAlignment="1" applyProtection="1">
      <alignment horizontal="center" vertical="center" shrinkToFit="1"/>
      <protection/>
    </xf>
    <xf numFmtId="49" fontId="10" fillId="0" borderId="0" xfId="0" applyNumberFormat="1" applyFont="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192" fontId="14" fillId="0" borderId="1" xfId="17"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protection/>
    </xf>
    <xf numFmtId="0" fontId="12" fillId="0" borderId="1" xfId="0" applyFont="1" applyBorder="1" applyAlignment="1" applyProtection="1">
      <alignment horizontal="center" vertical="center" wrapText="1"/>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1" xfId="0" applyFont="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xf>
    <xf numFmtId="0" fontId="6" fillId="0" borderId="33" xfId="0" applyFont="1" applyBorder="1" applyAlignment="1" applyProtection="1">
      <alignment horizontal="center" vertical="center" shrinkToFit="1"/>
      <protection/>
    </xf>
    <xf numFmtId="192" fontId="65" fillId="0" borderId="34" xfId="0" applyNumberFormat="1" applyFont="1" applyBorder="1" applyAlignment="1" applyProtection="1">
      <alignment horizontal="center" vertical="center" shrinkToFit="1"/>
      <protection/>
    </xf>
    <xf numFmtId="192" fontId="67" fillId="3" borderId="35" xfId="16" applyNumberFormat="1" applyFont="1" applyFill="1" applyBorder="1" applyAlignment="1" applyProtection="1">
      <alignment horizontal="center" vertical="center" shrinkToFit="1"/>
      <protection locked="0"/>
    </xf>
    <xf numFmtId="192" fontId="20" fillId="3" borderId="10" xfId="16" applyNumberFormat="1" applyFont="1" applyFill="1" applyBorder="1" applyAlignment="1" applyProtection="1">
      <alignment horizontal="center" vertical="center" shrinkToFit="1"/>
      <protection locked="0"/>
    </xf>
    <xf numFmtId="192" fontId="20" fillId="3" borderId="16" xfId="16" applyNumberFormat="1" applyFont="1" applyFill="1" applyBorder="1" applyAlignment="1" applyProtection="1">
      <alignment horizontal="center" vertical="center" shrinkToFit="1"/>
      <protection locked="0"/>
    </xf>
    <xf numFmtId="192" fontId="20" fillId="3" borderId="11" xfId="16" applyNumberFormat="1" applyFont="1" applyFill="1" applyBorder="1" applyAlignment="1" applyProtection="1">
      <alignment horizontal="center" vertical="center" shrinkToFit="1"/>
      <protection locked="0"/>
    </xf>
    <xf numFmtId="191" fontId="20" fillId="3" borderId="10" xfId="16" applyNumberFormat="1" applyFont="1" applyFill="1" applyBorder="1" applyAlignment="1" applyProtection="1">
      <alignment horizontal="center" vertical="center" shrinkToFit="1"/>
      <protection locked="0"/>
    </xf>
    <xf numFmtId="191" fontId="20" fillId="3" borderId="16" xfId="16" applyNumberFormat="1" applyFont="1" applyFill="1" applyBorder="1" applyAlignment="1" applyProtection="1">
      <alignment horizontal="center" vertical="center" shrinkToFit="1"/>
      <protection locked="0"/>
    </xf>
    <xf numFmtId="191" fontId="20" fillId="3" borderId="36" xfId="16" applyNumberFormat="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protection/>
    </xf>
    <xf numFmtId="191" fontId="20" fillId="3" borderId="11" xfId="16" applyNumberFormat="1" applyFont="1" applyFill="1" applyBorder="1" applyAlignment="1" applyProtection="1">
      <alignment horizontal="center" vertical="center" shrinkToFit="1"/>
      <protection locked="0"/>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2" fillId="0" borderId="37" xfId="0" applyFont="1" applyFill="1" applyBorder="1" applyAlignment="1" applyProtection="1">
      <alignment horizontal="center" vertical="center" shrinkToFit="1"/>
      <protection/>
    </xf>
    <xf numFmtId="0" fontId="12" fillId="0" borderId="1" xfId="0" applyFont="1" applyBorder="1" applyAlignment="1" applyProtection="1">
      <alignment horizontal="center" vertical="center"/>
      <protection/>
    </xf>
    <xf numFmtId="192" fontId="67" fillId="3" borderId="1" xfId="16" applyNumberFormat="1" applyFont="1" applyFill="1" applyBorder="1" applyAlignment="1" applyProtection="1">
      <alignment horizontal="center" vertical="center" shrinkToFit="1"/>
      <protection locked="0"/>
    </xf>
    <xf numFmtId="0" fontId="62" fillId="0" borderId="34" xfId="0" applyFont="1" applyBorder="1" applyAlignment="1" applyProtection="1">
      <alignment horizontal="center" vertical="center"/>
      <protection/>
    </xf>
    <xf numFmtId="0" fontId="62" fillId="0" borderId="19" xfId="0" applyFont="1" applyBorder="1" applyAlignment="1" applyProtection="1">
      <alignment horizontal="center" vertical="center"/>
      <protection/>
    </xf>
    <xf numFmtId="0" fontId="62" fillId="0" borderId="20" xfId="0" applyFont="1" applyBorder="1" applyAlignment="1" applyProtection="1">
      <alignment horizontal="center" vertical="center"/>
      <protection/>
    </xf>
    <xf numFmtId="0" fontId="62" fillId="0" borderId="21" xfId="0" applyFont="1" applyBorder="1" applyAlignment="1" applyProtection="1">
      <alignment horizontal="center" vertical="center"/>
      <protection/>
    </xf>
    <xf numFmtId="0" fontId="62" fillId="0" borderId="10"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62" fillId="0" borderId="11" xfId="0" applyFont="1" applyBorder="1" applyAlignment="1" applyProtection="1">
      <alignment horizontal="center" vertical="center"/>
      <protection/>
    </xf>
    <xf numFmtId="0" fontId="17" fillId="0" borderId="0" xfId="0" applyFont="1" applyBorder="1" applyAlignment="1">
      <alignment horizontal="center" vertical="center"/>
    </xf>
    <xf numFmtId="192" fontId="65" fillId="0" borderId="35" xfId="0" applyNumberFormat="1" applyFont="1" applyBorder="1" applyAlignment="1" applyProtection="1">
      <alignment horizontal="center" vertical="center" shrinkToFit="1"/>
      <protection/>
    </xf>
    <xf numFmtId="192" fontId="19" fillId="3" borderId="10" xfId="16" applyNumberFormat="1" applyFont="1" applyFill="1" applyBorder="1" applyAlignment="1" applyProtection="1">
      <alignment horizontal="center" vertical="center" shrinkToFit="1"/>
      <protection locked="0"/>
    </xf>
    <xf numFmtId="192" fontId="19" fillId="3" borderId="16" xfId="16" applyNumberFormat="1" applyFont="1" applyFill="1" applyBorder="1" applyAlignment="1" applyProtection="1">
      <alignment horizontal="center" vertical="center" shrinkToFit="1"/>
      <protection locked="0"/>
    </xf>
    <xf numFmtId="192" fontId="19" fillId="3" borderId="11" xfId="16" applyNumberFormat="1" applyFont="1" applyFill="1" applyBorder="1" applyAlignment="1" applyProtection="1">
      <alignment horizontal="center" vertical="center" shrinkToFit="1"/>
      <protection locked="0"/>
    </xf>
    <xf numFmtId="0" fontId="12" fillId="0" borderId="38" xfId="0" applyFont="1" applyFill="1" applyBorder="1" applyAlignment="1" applyProtection="1">
      <alignment horizontal="center" vertical="center" wrapText="1"/>
      <protection/>
    </xf>
    <xf numFmtId="0" fontId="12" fillId="0" borderId="38" xfId="0" applyFont="1" applyFill="1" applyBorder="1" applyAlignment="1" applyProtection="1">
      <alignment horizontal="center" vertical="center"/>
      <protection/>
    </xf>
    <xf numFmtId="0" fontId="21" fillId="3" borderId="39" xfId="0" applyFont="1" applyFill="1" applyBorder="1" applyAlignment="1">
      <alignment horizontal="left" vertical="center" wrapText="1" shrinkToFit="1"/>
    </xf>
    <xf numFmtId="0" fontId="13" fillId="0" borderId="40" xfId="0" applyFont="1" applyFill="1" applyBorder="1" applyAlignment="1" applyProtection="1">
      <alignment horizontal="center" vertical="center" wrapText="1"/>
      <protection/>
    </xf>
    <xf numFmtId="0" fontId="13" fillId="0" borderId="41" xfId="0" applyFont="1" applyFill="1" applyBorder="1" applyAlignment="1" applyProtection="1">
      <alignment horizontal="center" vertical="center" wrapText="1"/>
      <protection/>
    </xf>
    <xf numFmtId="0" fontId="13" fillId="0" borderId="42" xfId="0" applyFont="1" applyFill="1" applyBorder="1" applyAlignment="1" applyProtection="1">
      <alignment horizontal="center" vertical="center" wrapText="1"/>
      <protection/>
    </xf>
    <xf numFmtId="0" fontId="13" fillId="0" borderId="39" xfId="0" applyFont="1" applyFill="1" applyBorder="1" applyAlignment="1" applyProtection="1">
      <alignment horizontal="center" vertical="center" wrapText="1"/>
      <protection/>
    </xf>
    <xf numFmtId="0" fontId="13" fillId="0" borderId="43" xfId="0" applyFont="1" applyFill="1" applyBorder="1" applyAlignment="1" applyProtection="1">
      <alignment horizontal="center" vertical="center" wrapText="1"/>
      <protection/>
    </xf>
    <xf numFmtId="0" fontId="6" fillId="0" borderId="28" xfId="0" applyFont="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13" fillId="0" borderId="44" xfId="0" applyFont="1" applyFill="1" applyBorder="1" applyAlignment="1" applyProtection="1">
      <alignment horizontal="center" vertical="center"/>
      <protection/>
    </xf>
    <xf numFmtId="0" fontId="13" fillId="0" borderId="45" xfId="0" applyFont="1" applyFill="1" applyBorder="1" applyAlignment="1" applyProtection="1">
      <alignment horizontal="center" vertical="center"/>
      <protection/>
    </xf>
    <xf numFmtId="192" fontId="20" fillId="3" borderId="46" xfId="16" applyNumberFormat="1" applyFont="1" applyFill="1" applyBorder="1" applyAlignment="1" applyProtection="1">
      <alignment horizontal="center" vertical="center" shrinkToFit="1"/>
      <protection locked="0"/>
    </xf>
    <xf numFmtId="192" fontId="20" fillId="3" borderId="47" xfId="16" applyNumberFormat="1" applyFont="1" applyFill="1" applyBorder="1" applyAlignment="1" applyProtection="1">
      <alignment horizontal="center" vertical="center" shrinkToFit="1"/>
      <protection locked="0"/>
    </xf>
    <xf numFmtId="191" fontId="12" fillId="0" borderId="25" xfId="16" applyNumberFormat="1" applyFont="1" applyFill="1" applyBorder="1" applyAlignment="1" applyProtection="1">
      <alignment horizontal="center" vertical="center" shrinkToFit="1"/>
      <protection/>
    </xf>
    <xf numFmtId="191" fontId="12" fillId="0" borderId="26" xfId="16" applyNumberFormat="1" applyFont="1" applyFill="1" applyBorder="1" applyAlignment="1" applyProtection="1">
      <alignment horizontal="center" vertical="center" shrinkToFit="1"/>
      <protection/>
    </xf>
    <xf numFmtId="191" fontId="12" fillId="0" borderId="48" xfId="16" applyNumberFormat="1" applyFont="1" applyFill="1" applyBorder="1" applyAlignment="1" applyProtection="1">
      <alignment horizontal="center" vertical="center" shrinkToFit="1"/>
      <protection/>
    </xf>
    <xf numFmtId="191" fontId="20" fillId="3" borderId="19" xfId="16" applyNumberFormat="1" applyFont="1" applyFill="1" applyBorder="1" applyAlignment="1" applyProtection="1">
      <alignment horizontal="center" vertical="center" shrinkToFit="1"/>
      <protection locked="0"/>
    </xf>
    <xf numFmtId="191" fontId="20" fillId="3" borderId="20" xfId="16" applyNumberFormat="1" applyFont="1" applyFill="1" applyBorder="1" applyAlignment="1" applyProtection="1">
      <alignment horizontal="center" vertical="center" shrinkToFit="1"/>
      <protection locked="0"/>
    </xf>
    <xf numFmtId="191" fontId="20" fillId="3" borderId="49" xfId="16" applyNumberFormat="1" applyFont="1" applyFill="1" applyBorder="1" applyAlignment="1" applyProtection="1">
      <alignment horizontal="center" vertical="center" shrinkToFit="1"/>
      <protection locked="0"/>
    </xf>
    <xf numFmtId="0" fontId="12" fillId="0" borderId="50" xfId="0" applyFont="1" applyFill="1" applyBorder="1" applyAlignment="1" applyProtection="1">
      <alignment horizontal="left" vertical="top"/>
      <protection/>
    </xf>
    <xf numFmtId="192" fontId="20" fillId="3" borderId="51" xfId="16" applyNumberFormat="1" applyFont="1" applyFill="1" applyBorder="1" applyAlignment="1" applyProtection="1">
      <alignment horizontal="center" vertical="center" shrinkToFit="1"/>
      <protection locked="0"/>
    </xf>
    <xf numFmtId="0" fontId="14" fillId="4" borderId="40" xfId="0" applyFont="1" applyFill="1" applyBorder="1" applyAlignment="1" applyProtection="1">
      <alignment horizontal="center" vertical="center"/>
      <protection/>
    </xf>
    <xf numFmtId="0" fontId="14" fillId="4" borderId="41" xfId="0" applyFont="1" applyFill="1" applyBorder="1" applyAlignment="1" applyProtection="1">
      <alignment horizontal="center" vertical="center"/>
      <protection/>
    </xf>
    <xf numFmtId="0" fontId="14" fillId="4" borderId="52" xfId="0" applyFont="1" applyFill="1" applyBorder="1" applyAlignment="1" applyProtection="1">
      <alignment horizontal="center" vertical="center"/>
      <protection/>
    </xf>
    <xf numFmtId="9" fontId="19" fillId="4" borderId="53" xfId="15" applyFont="1" applyFill="1" applyBorder="1" applyAlignment="1" applyProtection="1">
      <alignment horizontal="center" vertical="center"/>
      <protection/>
    </xf>
    <xf numFmtId="9" fontId="19" fillId="4" borderId="54" xfId="15" applyFont="1" applyFill="1" applyBorder="1" applyAlignment="1" applyProtection="1">
      <alignment horizontal="center" vertical="center"/>
      <protection/>
    </xf>
    <xf numFmtId="9" fontId="19" fillId="4" borderId="55" xfId="15"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192" fontId="12" fillId="0" borderId="50" xfId="0" applyNumberFormat="1" applyFont="1" applyFill="1" applyBorder="1" applyAlignment="1" applyProtection="1">
      <alignment horizontal="center" vertical="center"/>
      <protection/>
    </xf>
    <xf numFmtId="192" fontId="12" fillId="0" borderId="56" xfId="0" applyNumberFormat="1" applyFont="1" applyFill="1" applyBorder="1" applyAlignment="1" applyProtection="1">
      <alignment horizontal="center" vertical="center"/>
      <protection/>
    </xf>
    <xf numFmtId="192" fontId="12" fillId="0" borderId="53" xfId="0" applyNumberFormat="1" applyFont="1" applyFill="1" applyBorder="1" applyAlignment="1" applyProtection="1">
      <alignment horizontal="center" vertical="center"/>
      <protection/>
    </xf>
    <xf numFmtId="192" fontId="12" fillId="0" borderId="54" xfId="0" applyNumberFormat="1" applyFont="1" applyFill="1" applyBorder="1" applyAlignment="1" applyProtection="1">
      <alignment horizontal="center" vertical="center"/>
      <protection/>
    </xf>
    <xf numFmtId="192" fontId="12" fillId="0" borderId="55" xfId="0" applyNumberFormat="1" applyFont="1" applyFill="1" applyBorder="1" applyAlignment="1" applyProtection="1">
      <alignment horizontal="center" vertical="center"/>
      <protection/>
    </xf>
    <xf numFmtId="0" fontId="21" fillId="0" borderId="12" xfId="0" applyFont="1" applyFill="1" applyBorder="1" applyAlignment="1">
      <alignment horizontal="center" vertical="center" wrapText="1"/>
    </xf>
    <xf numFmtId="0" fontId="23" fillId="3" borderId="16" xfId="0" applyFont="1" applyFill="1" applyBorder="1" applyAlignment="1" applyProtection="1">
      <alignment horizontal="left" vertical="center" wrapText="1" shrinkToFit="1"/>
      <protection/>
    </xf>
    <xf numFmtId="0" fontId="23" fillId="3" borderId="11" xfId="0" applyFont="1" applyFill="1" applyBorder="1" applyAlignment="1" applyProtection="1">
      <alignment horizontal="left" vertical="center" wrapText="1" shrinkToFit="1"/>
      <protection/>
    </xf>
    <xf numFmtId="0" fontId="10" fillId="0" borderId="57" xfId="0" applyFont="1" applyFill="1" applyBorder="1" applyAlignment="1" applyProtection="1">
      <alignment horizontal="center" vertical="center"/>
      <protection/>
    </xf>
    <xf numFmtId="0" fontId="10" fillId="0" borderId="58" xfId="0" applyFont="1" applyFill="1" applyBorder="1" applyAlignment="1" applyProtection="1">
      <alignment horizontal="center" vertical="center"/>
      <protection/>
    </xf>
    <xf numFmtId="0" fontId="10" fillId="0" borderId="59" xfId="0" applyFont="1" applyFill="1" applyBorder="1" applyAlignment="1" applyProtection="1">
      <alignment horizontal="center" vertical="center"/>
      <protection/>
    </xf>
    <xf numFmtId="0" fontId="19" fillId="3" borderId="60" xfId="0" applyFont="1" applyFill="1" applyBorder="1" applyAlignment="1" applyProtection="1">
      <alignment horizontal="center" vertical="center"/>
      <protection/>
    </xf>
    <xf numFmtId="0" fontId="62" fillId="0" borderId="1" xfId="0" applyFont="1" applyBorder="1" applyAlignment="1" applyProtection="1">
      <alignment horizontal="center" vertical="center"/>
      <protection/>
    </xf>
    <xf numFmtId="0" fontId="14" fillId="0" borderId="1" xfId="0" applyFont="1" applyBorder="1" applyAlignment="1" applyProtection="1">
      <alignment horizontal="center" vertical="center" wrapText="1"/>
      <protection/>
    </xf>
    <xf numFmtId="38" fontId="65" fillId="0" borderId="1" xfId="16" applyFont="1" applyBorder="1" applyAlignment="1" applyProtection="1">
      <alignment horizontal="center" vertical="center" shrinkToFit="1"/>
      <protection/>
    </xf>
    <xf numFmtId="49" fontId="12" fillId="0" borderId="0" xfId="0" applyNumberFormat="1" applyFont="1" applyFill="1" applyAlignment="1" applyProtection="1">
      <alignment horizontal="center" vertical="center"/>
      <protection/>
    </xf>
    <xf numFmtId="182" fontId="65" fillId="0" borderId="13" xfId="0" applyNumberFormat="1" applyFont="1" applyBorder="1" applyAlignment="1" applyProtection="1">
      <alignment horizontal="left" vertical="center"/>
      <protection/>
    </xf>
    <xf numFmtId="182" fontId="65" fillId="0" borderId="0" xfId="0" applyNumberFormat="1" applyFont="1" applyBorder="1" applyAlignment="1" applyProtection="1">
      <alignment horizontal="left" vertical="center"/>
      <protection/>
    </xf>
    <xf numFmtId="0" fontId="19" fillId="3" borderId="19" xfId="0" applyFont="1" applyFill="1" applyBorder="1" applyAlignment="1" applyProtection="1">
      <alignment horizontal="center" vertical="center"/>
      <protection/>
    </xf>
    <xf numFmtId="0" fontId="19" fillId="3" borderId="20" xfId="0" applyFont="1" applyFill="1" applyBorder="1" applyAlignment="1" applyProtection="1">
      <alignment horizontal="center" vertical="center"/>
      <protection/>
    </xf>
    <xf numFmtId="0" fontId="19" fillId="3" borderId="61" xfId="0" applyFont="1" applyFill="1" applyBorder="1" applyAlignment="1" applyProtection="1">
      <alignment horizontal="center" vertical="center"/>
      <protection/>
    </xf>
    <xf numFmtId="0" fontId="65" fillId="0" borderId="1" xfId="0" applyFont="1" applyBorder="1" applyAlignment="1">
      <alignment horizontal="center" vertical="center" wrapText="1"/>
    </xf>
    <xf numFmtId="0" fontId="65" fillId="0" borderId="10" xfId="0" applyFont="1" applyBorder="1" applyAlignment="1">
      <alignment horizontal="center" vertical="center" wrapText="1"/>
    </xf>
    <xf numFmtId="49" fontId="10" fillId="0" borderId="15" xfId="0" applyNumberFormat="1" applyFont="1" applyBorder="1" applyAlignment="1" applyProtection="1">
      <alignment horizontal="center" vertical="center"/>
      <protection/>
    </xf>
    <xf numFmtId="49" fontId="10" fillId="0" borderId="56" xfId="0" applyNumberFormat="1" applyFont="1" applyFill="1" applyBorder="1" applyAlignment="1" applyProtection="1">
      <alignment horizontal="center" vertical="center"/>
      <protection/>
    </xf>
    <xf numFmtId="0" fontId="65" fillId="0" borderId="0" xfId="0" applyFont="1" applyAlignment="1" applyProtection="1">
      <alignment horizontal="left" vertical="center"/>
      <protection/>
    </xf>
    <xf numFmtId="0" fontId="10" fillId="0" borderId="34"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49" fontId="12" fillId="0" borderId="0" xfId="0" applyNumberFormat="1" applyFont="1" applyAlignment="1" applyProtection="1">
      <alignment horizontal="center" vertical="center"/>
      <protection/>
    </xf>
    <xf numFmtId="0" fontId="54" fillId="0" borderId="0" xfId="0" applyFont="1" applyAlignment="1" applyProtection="1">
      <alignment horizontal="left" vertical="center"/>
      <protection/>
    </xf>
    <xf numFmtId="0" fontId="12" fillId="0" borderId="19"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68" fillId="3" borderId="10" xfId="18" applyFont="1" applyFill="1" applyBorder="1" applyAlignment="1" applyProtection="1">
      <alignment horizontal="center" vertical="center"/>
      <protection/>
    </xf>
    <xf numFmtId="0" fontId="68" fillId="3" borderId="16" xfId="18" applyFont="1" applyFill="1" applyBorder="1" applyAlignment="1" applyProtection="1">
      <alignment horizontal="center" vertical="center"/>
      <protection/>
    </xf>
    <xf numFmtId="0" fontId="68" fillId="3" borderId="11" xfId="18" applyFont="1" applyFill="1" applyBorder="1" applyAlignment="1" applyProtection="1">
      <alignment horizontal="center" vertical="center"/>
      <protection/>
    </xf>
    <xf numFmtId="0" fontId="62" fillId="0" borderId="0" xfId="0" applyFont="1" applyAlignment="1" applyProtection="1">
      <alignment horizontal="left" vertical="center"/>
      <protection/>
    </xf>
    <xf numFmtId="0" fontId="12" fillId="0" borderId="13" xfId="0" applyFont="1" applyBorder="1" applyAlignment="1" applyProtection="1">
      <alignment horizontal="left" vertical="top"/>
      <protection/>
    </xf>
    <xf numFmtId="0" fontId="12" fillId="0" borderId="0" xfId="0" applyFont="1" applyBorder="1" applyAlignment="1" applyProtection="1">
      <alignment horizontal="left" vertical="top"/>
      <protection/>
    </xf>
    <xf numFmtId="9" fontId="19" fillId="0" borderId="0" xfId="15" applyFont="1" applyFill="1" applyBorder="1" applyAlignment="1" applyProtection="1">
      <alignment horizontal="center" vertical="center"/>
      <protection/>
    </xf>
    <xf numFmtId="0" fontId="12" fillId="0" borderId="13" xfId="0" applyFont="1" applyFill="1" applyBorder="1" applyAlignment="1" applyProtection="1">
      <alignment horizontal="left" vertical="top"/>
      <protection/>
    </xf>
    <xf numFmtId="192" fontId="65" fillId="0" borderId="1" xfId="0" applyNumberFormat="1" applyFont="1" applyBorder="1" applyAlignment="1" applyProtection="1">
      <alignment horizontal="center" vertical="center" shrinkToFit="1"/>
      <protection/>
    </xf>
    <xf numFmtId="0" fontId="6" fillId="0" borderId="0" xfId="0" applyFont="1" applyBorder="1" applyAlignment="1" applyProtection="1">
      <alignment horizontal="left" vertical="center"/>
      <protection/>
    </xf>
    <xf numFmtId="0" fontId="12" fillId="0" borderId="65" xfId="0" applyFont="1" applyFill="1" applyBorder="1" applyAlignment="1" applyProtection="1">
      <alignment horizontal="center" vertical="center" shrinkToFit="1"/>
      <protection/>
    </xf>
    <xf numFmtId="0" fontId="12" fillId="0" borderId="66" xfId="0" applyFont="1" applyFill="1" applyBorder="1" applyAlignment="1" applyProtection="1">
      <alignment horizontal="center" vertical="center" shrinkToFit="1"/>
      <protection/>
    </xf>
    <xf numFmtId="0" fontId="12" fillId="0" borderId="67" xfId="0" applyFont="1" applyFill="1" applyBorder="1" applyAlignment="1" applyProtection="1">
      <alignment horizontal="center" vertical="center" shrinkToFit="1"/>
      <protection/>
    </xf>
    <xf numFmtId="0" fontId="12" fillId="0" borderId="68" xfId="0" applyFont="1" applyFill="1" applyBorder="1" applyAlignment="1" applyProtection="1">
      <alignment horizontal="center" vertical="center" shrinkToFit="1"/>
      <protection/>
    </xf>
    <xf numFmtId="0" fontId="12" fillId="0" borderId="69" xfId="0" applyFont="1" applyFill="1" applyBorder="1" applyAlignment="1" applyProtection="1">
      <alignment horizontal="center" vertical="center" shrinkToFit="1"/>
      <protection/>
    </xf>
    <xf numFmtId="0" fontId="12" fillId="0" borderId="70" xfId="0" applyFont="1" applyFill="1" applyBorder="1" applyAlignment="1" applyProtection="1">
      <alignment horizontal="center" vertical="center" shrinkToFit="1"/>
      <protection/>
    </xf>
    <xf numFmtId="0" fontId="10" fillId="0" borderId="62"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63" xfId="0" applyFont="1" applyFill="1" applyBorder="1" applyAlignment="1" applyProtection="1">
      <alignment horizontal="right" vertical="center" wrapText="1"/>
      <protection/>
    </xf>
    <xf numFmtId="0" fontId="10" fillId="0" borderId="39" xfId="0" applyFont="1" applyFill="1" applyBorder="1" applyAlignment="1" applyProtection="1">
      <alignment horizontal="right" vertical="center" wrapText="1"/>
      <protection/>
    </xf>
    <xf numFmtId="0" fontId="15" fillId="0" borderId="12"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wrapText="1"/>
      <protection/>
    </xf>
    <xf numFmtId="0" fontId="15" fillId="0" borderId="39"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10" fillId="0" borderId="62"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63" xfId="0" applyFont="1" applyFill="1" applyBorder="1" applyAlignment="1" applyProtection="1">
      <alignment horizontal="center" vertical="center"/>
      <protection/>
    </xf>
    <xf numFmtId="0" fontId="10" fillId="0" borderId="39" xfId="0" applyFont="1" applyFill="1" applyBorder="1" applyAlignment="1" applyProtection="1">
      <alignment horizontal="center" vertical="center"/>
      <protection/>
    </xf>
    <xf numFmtId="0" fontId="10" fillId="0" borderId="64" xfId="0" applyFont="1" applyFill="1" applyBorder="1" applyAlignment="1" applyProtection="1">
      <alignment horizontal="center" vertical="center"/>
      <protection/>
    </xf>
    <xf numFmtId="49" fontId="19" fillId="3" borderId="10" xfId="0" applyNumberFormat="1" applyFont="1" applyFill="1" applyBorder="1" applyAlignment="1" applyProtection="1">
      <alignment horizontal="center" vertical="center"/>
      <protection locked="0"/>
    </xf>
    <xf numFmtId="49" fontId="19" fillId="3" borderId="16" xfId="0" applyNumberFormat="1" applyFont="1" applyFill="1" applyBorder="1" applyAlignment="1" applyProtection="1">
      <alignment horizontal="center" vertical="center"/>
      <protection locked="0"/>
    </xf>
    <xf numFmtId="49" fontId="19" fillId="3" borderId="11" xfId="0" applyNumberFormat="1" applyFont="1" applyFill="1" applyBorder="1" applyAlignment="1" applyProtection="1">
      <alignment horizontal="center" vertical="center"/>
      <protection locked="0"/>
    </xf>
    <xf numFmtId="49" fontId="21" fillId="3" borderId="39" xfId="0" applyNumberFormat="1" applyFont="1" applyFill="1" applyBorder="1" applyAlignment="1" applyProtection="1">
      <alignment vertical="center" wrapText="1"/>
      <protection/>
    </xf>
    <xf numFmtId="0" fontId="10" fillId="0" borderId="13" xfId="0" applyFont="1" applyFill="1" applyBorder="1" applyAlignment="1" applyProtection="1">
      <alignment horizontal="left" vertical="center"/>
      <protection/>
    </xf>
    <xf numFmtId="49" fontId="10" fillId="0" borderId="15" xfId="0" applyNumberFormat="1" applyFont="1" applyFill="1" applyBorder="1" applyAlignment="1" applyProtection="1">
      <alignment horizontal="center" vertical="center"/>
      <protection/>
    </xf>
    <xf numFmtId="0" fontId="65" fillId="0" borderId="0" xfId="0" applyFont="1" applyAlignment="1" applyProtection="1">
      <alignment horizontal="left" vertical="top" wrapText="1"/>
      <protection/>
    </xf>
    <xf numFmtId="0" fontId="65" fillId="0" borderId="0" xfId="0" applyFont="1" applyAlignment="1" applyProtection="1">
      <alignment horizontal="left" vertical="top"/>
      <protection/>
    </xf>
    <xf numFmtId="0" fontId="62" fillId="0" borderId="1" xfId="0" applyFont="1" applyBorder="1" applyAlignment="1">
      <alignment horizontal="center" vertical="center" wrapText="1"/>
    </xf>
    <xf numFmtId="0" fontId="65" fillId="0" borderId="62"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16" xfId="0" applyFont="1" applyBorder="1" applyAlignment="1">
      <alignment horizontal="center" vertical="center" wrapText="1"/>
    </xf>
    <xf numFmtId="0" fontId="12" fillId="0" borderId="13" xfId="0" applyFont="1" applyFill="1" applyBorder="1" applyAlignment="1" applyProtection="1">
      <alignment horizontal="center" vertical="center"/>
      <protection/>
    </xf>
    <xf numFmtId="0" fontId="12" fillId="0" borderId="71" xfId="0" applyFont="1" applyFill="1" applyBorder="1" applyAlignment="1" applyProtection="1">
      <alignment horizontal="center" vertical="center"/>
      <protection/>
    </xf>
    <xf numFmtId="0" fontId="12" fillId="0" borderId="54" xfId="0" applyFont="1" applyFill="1" applyBorder="1" applyAlignment="1" applyProtection="1">
      <alignment horizontal="center" vertical="center"/>
      <protection/>
    </xf>
    <xf numFmtId="0" fontId="10" fillId="0" borderId="15" xfId="0" applyFont="1" applyFill="1" applyBorder="1" applyAlignment="1" applyProtection="1">
      <alignment vertical="center"/>
      <protection/>
    </xf>
    <xf numFmtId="0" fontId="65" fillId="0" borderId="35" xfId="0" applyFont="1" applyBorder="1" applyAlignment="1">
      <alignment horizontal="center" vertical="center" wrapText="1"/>
    </xf>
    <xf numFmtId="0" fontId="65" fillId="0" borderId="19" xfId="0" applyFont="1" applyBorder="1" applyAlignment="1">
      <alignment horizontal="center" vertical="center" wrapText="1"/>
    </xf>
    <xf numFmtId="0" fontId="19" fillId="3" borderId="35" xfId="0" applyFont="1" applyFill="1" applyBorder="1" applyAlignment="1" applyProtection="1">
      <alignment horizontal="center" vertical="center"/>
      <protection/>
    </xf>
    <xf numFmtId="0" fontId="19" fillId="3" borderId="10"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0" fillId="0" borderId="0" xfId="0" applyFont="1" applyAlignment="1">
      <alignment vertical="center"/>
    </xf>
    <xf numFmtId="0" fontId="21" fillId="3" borderId="39" xfId="0" applyFont="1" applyFill="1" applyBorder="1" applyAlignment="1">
      <alignment horizontal="left" vertical="center" wrapText="1"/>
    </xf>
    <xf numFmtId="0" fontId="10" fillId="5" borderId="0" xfId="0" applyFont="1" applyFill="1" applyBorder="1" applyAlignment="1" applyProtection="1">
      <alignment horizontal="center" vertical="center"/>
      <protection/>
    </xf>
    <xf numFmtId="0" fontId="65" fillId="0" borderId="34" xfId="0" applyFont="1" applyBorder="1" applyAlignment="1">
      <alignment horizontal="center" vertical="center" wrapText="1"/>
    </xf>
    <xf numFmtId="0" fontId="69" fillId="0" borderId="0" xfId="0" applyFont="1" applyAlignment="1" applyProtection="1">
      <alignment horizontal="center" vertical="center"/>
      <protection/>
    </xf>
    <xf numFmtId="0" fontId="12" fillId="0" borderId="60" xfId="0" applyFont="1" applyFill="1" applyBorder="1" applyAlignment="1" applyProtection="1">
      <alignment horizontal="center" vertical="center" wrapText="1"/>
      <protection/>
    </xf>
    <xf numFmtId="192" fontId="12" fillId="0" borderId="50" xfId="0" applyNumberFormat="1" applyFont="1" applyFill="1" applyBorder="1" applyAlignment="1" applyProtection="1">
      <alignment horizontal="center" vertical="center" shrinkToFit="1"/>
      <protection/>
    </xf>
    <xf numFmtId="192" fontId="12" fillId="0" borderId="0" xfId="0" applyNumberFormat="1" applyFont="1" applyFill="1" applyBorder="1" applyAlignment="1" applyProtection="1">
      <alignment horizontal="center" vertical="center" shrinkToFit="1"/>
      <protection/>
    </xf>
    <xf numFmtId="0" fontId="21" fillId="3" borderId="62" xfId="0" applyFont="1" applyFill="1" applyBorder="1" applyAlignment="1" applyProtection="1">
      <alignment horizontal="left" vertical="center"/>
      <protection/>
    </xf>
    <xf numFmtId="0" fontId="21" fillId="3" borderId="12" xfId="0" applyFont="1" applyFill="1" applyBorder="1" applyAlignment="1" applyProtection="1">
      <alignment horizontal="left" vertical="center"/>
      <protection/>
    </xf>
    <xf numFmtId="0" fontId="21" fillId="3" borderId="14" xfId="0" applyFont="1" applyFill="1" applyBorder="1" applyAlignment="1" applyProtection="1">
      <alignment horizontal="left" vertical="center"/>
      <protection/>
    </xf>
    <xf numFmtId="0" fontId="21" fillId="3" borderId="63" xfId="0" applyFont="1" applyFill="1" applyBorder="1" applyAlignment="1" applyProtection="1">
      <alignment horizontal="left" vertical="center"/>
      <protection/>
    </xf>
    <xf numFmtId="0" fontId="21" fillId="3" borderId="39" xfId="0" applyFont="1" applyFill="1" applyBorder="1" applyAlignment="1" applyProtection="1">
      <alignment horizontal="left" vertical="center"/>
      <protection/>
    </xf>
    <xf numFmtId="0" fontId="21" fillId="3" borderId="64" xfId="0" applyFont="1" applyFill="1" applyBorder="1" applyAlignment="1" applyProtection="1">
      <alignment horizontal="left" vertical="center"/>
      <protection/>
    </xf>
    <xf numFmtId="0" fontId="0" fillId="0" borderId="0" xfId="0" applyFill="1" applyBorder="1" applyAlignment="1">
      <alignment vertical="center"/>
    </xf>
    <xf numFmtId="0" fontId="12" fillId="0" borderId="12" xfId="0" applyFont="1" applyFill="1" applyBorder="1" applyAlignment="1" applyProtection="1">
      <alignment vertical="center"/>
      <protection/>
    </xf>
    <xf numFmtId="0" fontId="0" fillId="0" borderId="12" xfId="0" applyFill="1" applyBorder="1" applyAlignment="1">
      <alignment vertical="center"/>
    </xf>
    <xf numFmtId="0" fontId="10" fillId="3" borderId="0" xfId="0" applyFont="1" applyFill="1" applyAlignment="1">
      <alignment horizontal="left" vertical="center"/>
    </xf>
    <xf numFmtId="0" fontId="10" fillId="3" borderId="0" xfId="0" applyFont="1" applyFill="1" applyBorder="1" applyAlignment="1" applyProtection="1">
      <alignment horizontal="left"/>
      <protection/>
    </xf>
    <xf numFmtId="0" fontId="21" fillId="3" borderId="10" xfId="0" applyFont="1" applyFill="1" applyBorder="1" applyAlignment="1" applyProtection="1">
      <alignment horizontal="left"/>
      <protection/>
    </xf>
    <xf numFmtId="0" fontId="21" fillId="3" borderId="16" xfId="0" applyFont="1" applyFill="1" applyBorder="1" applyAlignment="1" applyProtection="1">
      <alignment horizontal="left"/>
      <protection/>
    </xf>
    <xf numFmtId="0" fontId="21" fillId="3" borderId="11" xfId="0" applyFont="1" applyFill="1" applyBorder="1" applyAlignment="1" applyProtection="1">
      <alignment horizontal="left"/>
      <protection/>
    </xf>
    <xf numFmtId="0" fontId="12" fillId="3" borderId="0" xfId="0" applyFont="1" applyFill="1" applyBorder="1" applyAlignment="1" applyProtection="1">
      <alignment horizontal="left"/>
      <protection/>
    </xf>
    <xf numFmtId="0" fontId="12" fillId="3" borderId="15" xfId="0"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10" fillId="3" borderId="15" xfId="0" applyFont="1" applyFill="1" applyBorder="1" applyAlignment="1" applyProtection="1">
      <alignment horizontal="left" vertical="center"/>
      <protection/>
    </xf>
    <xf numFmtId="0" fontId="10" fillId="3" borderId="15" xfId="0" applyFont="1" applyFill="1" applyBorder="1" applyAlignment="1" applyProtection="1">
      <alignment horizontal="center" vertical="center"/>
      <protection/>
    </xf>
    <xf numFmtId="0" fontId="5" fillId="0" borderId="0" xfId="0" applyFont="1" applyBorder="1" applyAlignment="1" applyProtection="1">
      <alignment horizontal="left" wrapText="1"/>
      <protection locked="0"/>
    </xf>
    <xf numFmtId="0" fontId="5" fillId="0" borderId="0" xfId="0" applyFont="1" applyBorder="1" applyAlignment="1" applyProtection="1">
      <alignment horizontal="left"/>
      <protection locked="0"/>
    </xf>
    <xf numFmtId="0" fontId="5" fillId="0" borderId="62"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70" fillId="0" borderId="0" xfId="0" applyFont="1" applyBorder="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11" fillId="0" borderId="0" xfId="0" applyFont="1" applyAlignment="1">
      <alignment horizontal="left" indent="3"/>
    </xf>
    <xf numFmtId="0" fontId="11" fillId="0" borderId="0" xfId="0" applyFont="1" applyAlignment="1">
      <alignment horizontal="left" indent="2"/>
    </xf>
    <xf numFmtId="0" fontId="69" fillId="0" borderId="10" xfId="0" applyFont="1" applyBorder="1" applyAlignment="1">
      <alignment horizontal="center" vertical="center"/>
    </xf>
    <xf numFmtId="0" fontId="69" fillId="0" borderId="16" xfId="0" applyFont="1" applyBorder="1" applyAlignment="1">
      <alignment horizontal="center" vertical="center"/>
    </xf>
    <xf numFmtId="0" fontId="69" fillId="0" borderId="11" xfId="0" applyFont="1" applyBorder="1" applyAlignment="1">
      <alignment horizontal="center" vertical="center"/>
    </xf>
    <xf numFmtId="0" fontId="16" fillId="0" borderId="0" xfId="0" applyFont="1" applyBorder="1" applyAlignment="1">
      <alignment horizontal="center"/>
    </xf>
  </cellXfs>
  <cellStyles count="5">
    <cellStyle name="Normal" xfId="0"/>
    <cellStyle name="Percent" xfId="15"/>
    <cellStyle name="Comma [0]" xfId="16"/>
    <cellStyle name="桁区切り 2" xfId="17"/>
    <cellStyle name="標準 2" xfId="18"/>
  </cellStyles>
  <dxfs count="1">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295275</xdr:colOff>
      <xdr:row>3</xdr:row>
      <xdr:rowOff>161925</xdr:rowOff>
    </xdr:from>
    <xdr:to>
      <xdr:col>62</xdr:col>
      <xdr:colOff>352425</xdr:colOff>
      <xdr:row>12</xdr:row>
      <xdr:rowOff>9525</xdr:rowOff>
    </xdr:to>
    <xdr:sp>
      <xdr:nvSpPr>
        <xdr:cNvPr id="1" name="角丸四角形 29"/>
        <xdr:cNvSpPr>
          <a:spLocks/>
        </xdr:cNvSpPr>
      </xdr:nvSpPr>
      <xdr:spPr>
        <a:xfrm>
          <a:off x="7496175" y="723900"/>
          <a:ext cx="3390900" cy="1962150"/>
        </a:xfrm>
        <a:prstGeom prst="roundRect">
          <a:avLst/>
        </a:prstGeom>
        <a:solidFill>
          <a:srgbClr val="FDEADB"/>
        </a:solidFill>
        <a:ln w="25400" cmpd="sng">
          <a:noFill/>
        </a:ln>
      </xdr:spPr>
      <xdr:txBody>
        <a:bodyPr vertOverflow="clip" wrap="square"/>
        <a:p>
          <a:pPr algn="l">
            <a:defRPr/>
          </a:pPr>
          <a:r>
            <a:rPr lang="en-US" cap="none" sz="1200" b="0" i="0" u="none" baseline="0">
              <a:solidFill>
                <a:srgbClr val="000000"/>
              </a:solidFill>
            </a:rPr>
            <a:t>■お願い■</a:t>
          </a:r>
          <a:r>
            <a:rPr lang="en-US" cap="none" sz="1200" b="0" i="0" u="none" baseline="0">
              <a:solidFill>
                <a:srgbClr val="000000"/>
              </a:solidFill>
            </a:rPr>
            <a:t>
</a:t>
          </a:r>
          <a:r>
            <a:rPr lang="en-US" cap="none" sz="1100" b="0" i="0" u="none" baseline="0">
              <a:solidFill>
                <a:srgbClr val="000000"/>
              </a:solidFill>
            </a:rPr>
            <a:t>・</a:t>
          </a:r>
          <a:r>
            <a:rPr lang="en-US" cap="none" sz="1200" b="0" i="0" u="none" baseline="0">
              <a:solidFill>
                <a:srgbClr val="000000"/>
              </a:solidFill>
            </a:rPr>
            <a:t>メールに添付していただく際は、エクセル形式のままでお願いいたします。</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・シートの名前（入力用、別紙名簿）は変更しないでください。</a:t>
          </a:r>
        </a:p>
      </xdr:txBody>
    </xdr:sp>
    <xdr:clientData/>
  </xdr:twoCellAnchor>
  <xdr:twoCellAnchor>
    <xdr:from>
      <xdr:col>57</xdr:col>
      <xdr:colOff>247650</xdr:colOff>
      <xdr:row>1</xdr:row>
      <xdr:rowOff>0</xdr:rowOff>
    </xdr:from>
    <xdr:to>
      <xdr:col>62</xdr:col>
      <xdr:colOff>352425</xdr:colOff>
      <xdr:row>2</xdr:row>
      <xdr:rowOff>180975</xdr:rowOff>
    </xdr:to>
    <xdr:sp>
      <xdr:nvSpPr>
        <xdr:cNvPr id="2" name="角丸四角形 30"/>
        <xdr:cNvSpPr>
          <a:spLocks/>
        </xdr:cNvSpPr>
      </xdr:nvSpPr>
      <xdr:spPr>
        <a:xfrm>
          <a:off x="7448550" y="238125"/>
          <a:ext cx="3438525" cy="295275"/>
        </a:xfrm>
        <a:prstGeom prst="roundRect">
          <a:avLst/>
        </a:prstGeom>
        <a:solidFill>
          <a:srgbClr val="FDEADB"/>
        </a:solidFill>
        <a:ln w="25400" cmpd="sng">
          <a:noFill/>
        </a:ln>
      </xdr:spPr>
      <xdr:txBody>
        <a:bodyPr vertOverflow="clip" wrap="square" anchor="ctr"/>
        <a:p>
          <a:pPr algn="ctr">
            <a:defRPr/>
          </a:pPr>
          <a:r>
            <a:rPr lang="en-US" cap="none" sz="1200" b="0" i="0" u="none" baseline="0">
              <a:solidFill>
                <a:srgbClr val="000000"/>
              </a:solidFill>
            </a:rPr>
            <a:t>ピンク色の網掛け部分へご入力ください。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999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BM172"/>
  <sheetViews>
    <sheetView showGridLines="0" tabSelected="1" view="pageBreakPreview" zoomScaleSheetLayoutView="100" workbookViewId="0" topLeftCell="A1">
      <selection activeCell="B29" sqref="B29:BE29"/>
    </sheetView>
  </sheetViews>
  <sheetFormatPr defaultColWidth="9.00390625" defaultRowHeight="13.5"/>
  <cols>
    <col min="1" max="1" width="3.50390625" style="46" customWidth="1"/>
    <col min="2" max="57" width="1.625" style="19" customWidth="1"/>
    <col min="58" max="16384" width="8.75390625" style="19" customWidth="1"/>
  </cols>
  <sheetData>
    <row r="1" spans="1:57" ht="18.75" customHeight="1">
      <c r="A1" s="292" t="s">
        <v>55</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2:57" ht="9" customHeigh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row>
    <row r="3" spans="1:57" ht="16.5" customHeight="1">
      <c r="A3" s="46" t="s">
        <v>108</v>
      </c>
      <c r="B3" s="233" t="s">
        <v>117</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row>
    <row r="4" spans="1:57" ht="24" customHeight="1">
      <c r="A4" s="212"/>
      <c r="B4" s="201"/>
      <c r="C4" s="201"/>
      <c r="D4" s="201"/>
      <c r="E4" s="201"/>
      <c r="F4" s="201"/>
      <c r="G4" s="143" t="s">
        <v>57</v>
      </c>
      <c r="H4" s="143"/>
      <c r="I4" s="143"/>
      <c r="J4" s="143"/>
      <c r="K4" s="143"/>
      <c r="L4" s="143"/>
      <c r="M4" s="143" t="s">
        <v>58</v>
      </c>
      <c r="N4" s="143"/>
      <c r="O4" s="143"/>
      <c r="P4" s="143"/>
      <c r="Q4" s="143"/>
      <c r="R4" s="143"/>
      <c r="S4" s="143" t="s">
        <v>59</v>
      </c>
      <c r="T4" s="143"/>
      <c r="U4" s="143"/>
      <c r="V4" s="143"/>
      <c r="W4" s="143"/>
      <c r="X4" s="143"/>
      <c r="Y4" s="143" t="s">
        <v>60</v>
      </c>
      <c r="Z4" s="143"/>
      <c r="AA4" s="143"/>
      <c r="AB4" s="143"/>
      <c r="AC4" s="143"/>
      <c r="AD4" s="143"/>
      <c r="AE4" s="143" t="s">
        <v>61</v>
      </c>
      <c r="AF4" s="143"/>
      <c r="AG4" s="143"/>
      <c r="AH4" s="143"/>
      <c r="AI4" s="143"/>
      <c r="AJ4" s="143"/>
      <c r="AK4" s="202" t="s">
        <v>62</v>
      </c>
      <c r="AL4" s="202"/>
      <c r="AM4" s="202"/>
      <c r="AN4" s="202"/>
      <c r="AO4" s="202"/>
      <c r="AP4" s="202"/>
      <c r="AQ4" s="123" t="s">
        <v>65</v>
      </c>
      <c r="AR4" s="123"/>
      <c r="AS4" s="123"/>
      <c r="AT4" s="123"/>
      <c r="AU4" s="123"/>
      <c r="AV4" s="123"/>
      <c r="AW4" s="123"/>
      <c r="AX4" s="123"/>
      <c r="AY4" s="234" t="s">
        <v>76</v>
      </c>
      <c r="AZ4" s="235"/>
      <c r="BA4" s="235"/>
      <c r="BB4" s="235"/>
      <c r="BC4" s="235"/>
      <c r="BD4" s="235"/>
      <c r="BE4" s="235"/>
    </row>
    <row r="5" spans="1:57" ht="19.5" customHeight="1">
      <c r="A5" s="212"/>
      <c r="B5" s="149" t="s">
        <v>56</v>
      </c>
      <c r="C5" s="150"/>
      <c r="D5" s="150"/>
      <c r="E5" s="150"/>
      <c r="F5" s="151"/>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203">
        <f>SUM(G5:AJ5)</f>
        <v>0</v>
      </c>
      <c r="AR5" s="203"/>
      <c r="AS5" s="203"/>
      <c r="AT5" s="203"/>
      <c r="AU5" s="203"/>
      <c r="AV5" s="203"/>
      <c r="AW5" s="203"/>
      <c r="AX5" s="203"/>
      <c r="AY5" s="234"/>
      <c r="AZ5" s="235"/>
      <c r="BA5" s="235"/>
      <c r="BB5" s="235"/>
      <c r="BC5" s="235"/>
      <c r="BD5" s="235"/>
      <c r="BE5" s="235"/>
    </row>
    <row r="6" spans="1:57" ht="19.5" customHeight="1">
      <c r="A6" s="212"/>
      <c r="B6" s="149" t="s">
        <v>7</v>
      </c>
      <c r="C6" s="150"/>
      <c r="D6" s="150"/>
      <c r="E6" s="150"/>
      <c r="F6" s="151"/>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203">
        <f>SUM(G6:AJ6)</f>
        <v>0</v>
      </c>
      <c r="AR6" s="203"/>
      <c r="AS6" s="203"/>
      <c r="AT6" s="203"/>
      <c r="AU6" s="203"/>
      <c r="AV6" s="203"/>
      <c r="AW6" s="203"/>
      <c r="AX6" s="203"/>
      <c r="AY6" s="234"/>
      <c r="AZ6" s="235"/>
      <c r="BA6" s="235"/>
      <c r="BB6" s="235"/>
      <c r="BC6" s="235"/>
      <c r="BD6" s="235"/>
      <c r="BE6" s="235"/>
    </row>
    <row r="7" spans="1:57" ht="16.5" customHeight="1">
      <c r="A7" s="212"/>
      <c r="B7" s="201" t="s">
        <v>5</v>
      </c>
      <c r="C7" s="201"/>
      <c r="D7" s="201"/>
      <c r="E7" s="201"/>
      <c r="F7" s="201"/>
      <c r="G7" s="203">
        <f>SUM(G5:L6)</f>
        <v>0</v>
      </c>
      <c r="H7" s="203"/>
      <c r="I7" s="203"/>
      <c r="J7" s="203"/>
      <c r="K7" s="203"/>
      <c r="L7" s="203"/>
      <c r="M7" s="203">
        <f>SUM(M5:R6)</f>
        <v>0</v>
      </c>
      <c r="N7" s="203"/>
      <c r="O7" s="203"/>
      <c r="P7" s="203"/>
      <c r="Q7" s="203"/>
      <c r="R7" s="203"/>
      <c r="S7" s="203">
        <f>SUM(S5:X6)</f>
        <v>0</v>
      </c>
      <c r="T7" s="203"/>
      <c r="U7" s="203"/>
      <c r="V7" s="203"/>
      <c r="W7" s="203"/>
      <c r="X7" s="203"/>
      <c r="Y7" s="203">
        <f>SUM(Y5:AD6)</f>
        <v>0</v>
      </c>
      <c r="Z7" s="203"/>
      <c r="AA7" s="203"/>
      <c r="AB7" s="203"/>
      <c r="AC7" s="203"/>
      <c r="AD7" s="203"/>
      <c r="AE7" s="203">
        <f>SUM(AE5:AJ6)</f>
        <v>0</v>
      </c>
      <c r="AF7" s="203"/>
      <c r="AG7" s="203"/>
      <c r="AH7" s="203"/>
      <c r="AI7" s="203"/>
      <c r="AJ7" s="203"/>
      <c r="AK7" s="203">
        <f>SUM(AK5:AP6)</f>
        <v>0</v>
      </c>
      <c r="AL7" s="203"/>
      <c r="AM7" s="203"/>
      <c r="AN7" s="203"/>
      <c r="AO7" s="203"/>
      <c r="AP7" s="203"/>
      <c r="AQ7" s="203">
        <f>SUM(AQ5:AX6)</f>
        <v>0</v>
      </c>
      <c r="AR7" s="203"/>
      <c r="AS7" s="203"/>
      <c r="AT7" s="203"/>
      <c r="AU7" s="203"/>
      <c r="AV7" s="203"/>
      <c r="AW7" s="203"/>
      <c r="AX7" s="203"/>
      <c r="AY7" s="234"/>
      <c r="AZ7" s="235"/>
      <c r="BA7" s="235"/>
      <c r="BB7" s="235"/>
      <c r="BC7" s="235"/>
      <c r="BD7" s="235"/>
      <c r="BE7" s="235"/>
    </row>
    <row r="8" spans="1:57" s="20" customFormat="1" ht="19.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row>
    <row r="9" spans="1:57" s="20" customFormat="1" ht="15.75" customHeight="1">
      <c r="A9" s="46" t="s">
        <v>109</v>
      </c>
      <c r="B9" s="119" t="s">
        <v>123</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47"/>
      <c r="AF9" s="47"/>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row>
    <row r="10" spans="1:58" s="20" customFormat="1" ht="15.75" customHeight="1">
      <c r="A10" s="46"/>
      <c r="B10" s="92"/>
      <c r="C10" s="93"/>
      <c r="D10" s="93"/>
      <c r="E10" s="93"/>
      <c r="F10" s="93"/>
      <c r="G10" s="94"/>
      <c r="H10" s="205" t="s">
        <v>124</v>
      </c>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62"/>
    </row>
    <row r="11" spans="1:57" s="20" customFormat="1" ht="19.5" customHeight="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row>
    <row r="12" spans="1:57" s="50" customFormat="1" ht="16.5" customHeight="1">
      <c r="A12" s="48" t="s">
        <v>110</v>
      </c>
      <c r="B12" s="49" t="s">
        <v>156</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s="50" customFormat="1" ht="24" customHeight="1">
      <c r="A13" s="48"/>
      <c r="B13" s="86"/>
      <c r="C13" s="86"/>
      <c r="D13" s="86"/>
      <c r="E13" s="86"/>
      <c r="F13" s="86"/>
      <c r="G13" s="86"/>
      <c r="H13" s="86"/>
      <c r="I13" s="86"/>
      <c r="J13" s="86"/>
      <c r="K13" s="121" t="s">
        <v>125</v>
      </c>
      <c r="L13" s="121"/>
      <c r="M13" s="121"/>
      <c r="N13" s="121"/>
      <c r="O13" s="121"/>
      <c r="P13" s="121"/>
      <c r="Q13" s="121"/>
      <c r="R13" s="121"/>
      <c r="S13" s="122" t="s">
        <v>154</v>
      </c>
      <c r="T13" s="122"/>
      <c r="U13" s="122"/>
      <c r="V13" s="122"/>
      <c r="W13" s="122"/>
      <c r="X13" s="122"/>
      <c r="Y13" s="122"/>
      <c r="Z13" s="122"/>
      <c r="AA13" s="122" t="s">
        <v>155</v>
      </c>
      <c r="AB13" s="122"/>
      <c r="AC13" s="122"/>
      <c r="AD13" s="122"/>
      <c r="AE13" s="122"/>
      <c r="AF13" s="122"/>
      <c r="AG13" s="122"/>
      <c r="AH13" s="122"/>
      <c r="AI13" s="122" t="s">
        <v>126</v>
      </c>
      <c r="AJ13" s="122"/>
      <c r="AK13" s="122"/>
      <c r="AL13" s="122"/>
      <c r="AM13" s="122"/>
      <c r="AN13" s="122"/>
      <c r="AO13" s="122"/>
      <c r="AP13" s="122"/>
      <c r="AQ13" s="123" t="s">
        <v>65</v>
      </c>
      <c r="AR13" s="123"/>
      <c r="AS13" s="123"/>
      <c r="AT13" s="123"/>
      <c r="AU13" s="123"/>
      <c r="AV13" s="123"/>
      <c r="AW13" s="123"/>
      <c r="AX13" s="123"/>
      <c r="AY13" s="49" t="s">
        <v>76</v>
      </c>
      <c r="AZ13" s="49"/>
      <c r="BA13" s="49"/>
      <c r="BB13" s="49"/>
      <c r="BC13" s="49"/>
      <c r="BD13" s="52"/>
      <c r="BE13" s="52"/>
    </row>
    <row r="14" spans="1:57" s="50" customFormat="1" ht="19.5" customHeight="1">
      <c r="A14" s="48"/>
      <c r="B14" s="86" t="s">
        <v>132</v>
      </c>
      <c r="C14" s="86"/>
      <c r="D14" s="86"/>
      <c r="E14" s="86"/>
      <c r="F14" s="86"/>
      <c r="G14" s="86"/>
      <c r="H14" s="86"/>
      <c r="I14" s="86"/>
      <c r="J14" s="86"/>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6">
        <f>SUM(K14:AP14)</f>
        <v>0</v>
      </c>
      <c r="AR14" s="86"/>
      <c r="AS14" s="86"/>
      <c r="AT14" s="86"/>
      <c r="AU14" s="86"/>
      <c r="AV14" s="86"/>
      <c r="AW14" s="86"/>
      <c r="AX14" s="86"/>
      <c r="AZ14" s="47"/>
      <c r="BA14" s="47"/>
      <c r="BB14" s="48"/>
      <c r="BC14" s="48"/>
      <c r="BD14" s="48"/>
      <c r="BE14" s="48"/>
    </row>
    <row r="15" spans="1:57" s="53" customFormat="1" ht="6" customHeight="1">
      <c r="A15" s="47"/>
      <c r="B15" s="54"/>
      <c r="C15" s="54"/>
      <c r="D15" s="54"/>
      <c r="E15" s="54"/>
      <c r="F15" s="54"/>
      <c r="G15" s="54"/>
      <c r="H15" s="51"/>
      <c r="I15" s="51"/>
      <c r="J15" s="51"/>
      <c r="K15" s="51"/>
      <c r="L15" s="55"/>
      <c r="M15" s="55"/>
      <c r="N15" s="55"/>
      <c r="O15" s="55"/>
      <c r="P15" s="55"/>
      <c r="Q15" s="55"/>
      <c r="R15" s="51"/>
      <c r="S15" s="51"/>
      <c r="T15" s="51"/>
      <c r="V15" s="55"/>
      <c r="W15" s="55"/>
      <c r="X15" s="55"/>
      <c r="Y15" s="55"/>
      <c r="Z15" s="55"/>
      <c r="AA15" s="55"/>
      <c r="AB15" s="51"/>
      <c r="AC15" s="51"/>
      <c r="AD15" s="51"/>
      <c r="AF15" s="55"/>
      <c r="AG15" s="55"/>
      <c r="AH15" s="55"/>
      <c r="AI15" s="55"/>
      <c r="AJ15" s="55"/>
      <c r="AK15" s="55"/>
      <c r="AL15" s="51"/>
      <c r="AM15" s="51"/>
      <c r="AN15" s="51"/>
      <c r="AU15" s="47"/>
      <c r="AV15" s="47"/>
      <c r="AW15" s="47"/>
      <c r="AX15" s="47"/>
      <c r="AY15" s="47"/>
      <c r="AZ15" s="47"/>
      <c r="BA15" s="47"/>
      <c r="BB15" s="47"/>
      <c r="BC15" s="47"/>
      <c r="BD15" s="47"/>
      <c r="BE15" s="47"/>
    </row>
    <row r="16" spans="2:57" s="50" customFormat="1" ht="17.25" customHeight="1">
      <c r="B16" s="87" t="s">
        <v>128</v>
      </c>
      <c r="C16" s="87"/>
      <c r="D16" s="87"/>
      <c r="E16" s="87"/>
      <c r="F16" s="87"/>
      <c r="G16" s="87"/>
      <c r="H16" s="87"/>
      <c r="I16" s="87"/>
      <c r="J16" s="88"/>
      <c r="K16" s="89"/>
      <c r="L16" s="89"/>
      <c r="M16" s="89"/>
      <c r="N16" s="89"/>
      <c r="O16" s="89"/>
      <c r="P16" s="89"/>
      <c r="Q16" s="89"/>
      <c r="R16" s="89"/>
      <c r="S16" s="78" t="s">
        <v>129</v>
      </c>
      <c r="U16" s="60"/>
      <c r="V16" s="90" t="s">
        <v>130</v>
      </c>
      <c r="W16" s="90"/>
      <c r="X16" s="90"/>
      <c r="Y16" s="90"/>
      <c r="Z16" s="91"/>
      <c r="AA16" s="92"/>
      <c r="AB16" s="93"/>
      <c r="AC16" s="93"/>
      <c r="AD16" s="93"/>
      <c r="AE16" s="93"/>
      <c r="AF16" s="94"/>
      <c r="AG16" s="76" t="s">
        <v>223</v>
      </c>
      <c r="AH16" s="77"/>
      <c r="AI16" s="52"/>
      <c r="AJ16" s="52"/>
      <c r="AK16" s="52"/>
      <c r="AL16" s="52"/>
      <c r="AM16" s="52"/>
      <c r="AN16" s="52"/>
      <c r="AO16" s="52"/>
      <c r="AP16" s="52"/>
      <c r="AQ16" s="52"/>
      <c r="AR16" s="52"/>
      <c r="AS16" s="52"/>
      <c r="AT16" s="52"/>
      <c r="AU16" s="49"/>
      <c r="AV16" s="49"/>
      <c r="AW16" s="49"/>
      <c r="AX16" s="49"/>
      <c r="AY16" s="49"/>
      <c r="AZ16" s="49"/>
      <c r="BA16" s="49"/>
      <c r="BB16" s="49"/>
      <c r="BC16" s="49"/>
      <c r="BD16" s="49"/>
      <c r="BE16" s="49"/>
    </row>
    <row r="17" spans="1:57" ht="19.5" customHeight="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row>
    <row r="18" spans="1:57" s="25" customFormat="1" ht="16.5" customHeight="1">
      <c r="A18" s="48" t="s">
        <v>111</v>
      </c>
      <c r="B18" s="214" t="s">
        <v>118</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row>
    <row r="19" spans="1:57" s="25" customFormat="1" ht="16.5" customHeight="1">
      <c r="A19" s="48"/>
      <c r="B19" s="226" t="s">
        <v>103</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row>
    <row r="20" spans="1:57" s="25" customFormat="1" ht="24" customHeight="1">
      <c r="A20" s="48"/>
      <c r="B20" s="201"/>
      <c r="C20" s="201"/>
      <c r="D20" s="201"/>
      <c r="E20" s="201"/>
      <c r="F20" s="201"/>
      <c r="G20" s="143" t="s">
        <v>57</v>
      </c>
      <c r="H20" s="143"/>
      <c r="I20" s="143"/>
      <c r="J20" s="143"/>
      <c r="K20" s="143"/>
      <c r="L20" s="143"/>
      <c r="M20" s="143" t="s">
        <v>58</v>
      </c>
      <c r="N20" s="143"/>
      <c r="O20" s="143"/>
      <c r="P20" s="143"/>
      <c r="Q20" s="143"/>
      <c r="R20" s="143"/>
      <c r="S20" s="143" t="s">
        <v>59</v>
      </c>
      <c r="T20" s="143"/>
      <c r="U20" s="143"/>
      <c r="V20" s="143"/>
      <c r="W20" s="143"/>
      <c r="X20" s="143"/>
      <c r="Y20" s="143" t="s">
        <v>60</v>
      </c>
      <c r="Z20" s="143"/>
      <c r="AA20" s="143"/>
      <c r="AB20" s="143"/>
      <c r="AC20" s="143"/>
      <c r="AD20" s="143"/>
      <c r="AE20" s="143" t="s">
        <v>61</v>
      </c>
      <c r="AF20" s="143"/>
      <c r="AG20" s="143"/>
      <c r="AH20" s="143"/>
      <c r="AI20" s="143"/>
      <c r="AJ20" s="143"/>
      <c r="AK20" s="202" t="s">
        <v>107</v>
      </c>
      <c r="AL20" s="202"/>
      <c r="AM20" s="202"/>
      <c r="AN20" s="202"/>
      <c r="AO20" s="202"/>
      <c r="AP20" s="202"/>
      <c r="AQ20" s="123" t="s">
        <v>5</v>
      </c>
      <c r="AR20" s="123"/>
      <c r="AS20" s="123"/>
      <c r="AT20" s="123"/>
      <c r="AU20" s="123"/>
      <c r="AV20" s="123"/>
      <c r="AW20" s="123"/>
      <c r="AX20" s="123"/>
      <c r="AY20" s="237" t="s">
        <v>76</v>
      </c>
      <c r="AZ20" s="64"/>
      <c r="BA20" s="64"/>
      <c r="BB20" s="64"/>
      <c r="BC20" s="64"/>
      <c r="BD20" s="64"/>
      <c r="BE20" s="64"/>
    </row>
    <row r="21" spans="1:58" s="25" customFormat="1" ht="19.5" customHeight="1">
      <c r="A21" s="48"/>
      <c r="B21" s="149" t="s">
        <v>56</v>
      </c>
      <c r="C21" s="150"/>
      <c r="D21" s="150"/>
      <c r="E21" s="150"/>
      <c r="F21" s="151"/>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238">
        <f>SUM(G21:AP21)</f>
        <v>0</v>
      </c>
      <c r="AR21" s="238"/>
      <c r="AS21" s="238"/>
      <c r="AT21" s="238"/>
      <c r="AU21" s="238"/>
      <c r="AV21" s="238"/>
      <c r="AW21" s="238"/>
      <c r="AX21" s="238"/>
      <c r="AY21" s="237"/>
      <c r="AZ21" s="64"/>
      <c r="BA21" s="64"/>
      <c r="BB21" s="64"/>
      <c r="BC21" s="64"/>
      <c r="BD21" s="64"/>
      <c r="BE21" s="64"/>
      <c r="BF21" s="45" t="s">
        <v>222</v>
      </c>
    </row>
    <row r="22" spans="1:57" s="25" customFormat="1" ht="19.5" customHeight="1" thickBot="1">
      <c r="A22" s="48"/>
      <c r="B22" s="146" t="s">
        <v>7</v>
      </c>
      <c r="C22" s="147"/>
      <c r="D22" s="147"/>
      <c r="E22" s="147"/>
      <c r="F22" s="148"/>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53">
        <f>SUM(G22:AP22)</f>
        <v>0</v>
      </c>
      <c r="AR22" s="153"/>
      <c r="AS22" s="153"/>
      <c r="AT22" s="153"/>
      <c r="AU22" s="153"/>
      <c r="AV22" s="153"/>
      <c r="AW22" s="153"/>
      <c r="AX22" s="153"/>
      <c r="AY22" s="237"/>
      <c r="AZ22" s="64"/>
      <c r="BA22" s="64"/>
      <c r="BB22" s="64"/>
      <c r="BC22" s="64"/>
      <c r="BD22" s="64"/>
      <c r="BE22" s="64"/>
    </row>
    <row r="23" spans="1:57" s="25" customFormat="1" ht="16.5" customHeight="1" thickTop="1">
      <c r="A23" s="48"/>
      <c r="B23" s="145" t="s">
        <v>5</v>
      </c>
      <c r="C23" s="145"/>
      <c r="D23" s="145"/>
      <c r="E23" s="145"/>
      <c r="F23" s="145"/>
      <c r="G23" s="130">
        <f>SUM(G21:L22)</f>
        <v>0</v>
      </c>
      <c r="H23" s="130"/>
      <c r="I23" s="130"/>
      <c r="J23" s="130"/>
      <c r="K23" s="130"/>
      <c r="L23" s="130"/>
      <c r="M23" s="130">
        <f>SUM(M21:R22)</f>
        <v>0</v>
      </c>
      <c r="N23" s="130"/>
      <c r="O23" s="130"/>
      <c r="P23" s="130"/>
      <c r="Q23" s="130"/>
      <c r="R23" s="130"/>
      <c r="S23" s="130">
        <f>SUM(S21:X22)</f>
        <v>0</v>
      </c>
      <c r="T23" s="130"/>
      <c r="U23" s="130"/>
      <c r="V23" s="130"/>
      <c r="W23" s="130"/>
      <c r="X23" s="130"/>
      <c r="Y23" s="130">
        <f>SUM(Y21:AD22)</f>
        <v>0</v>
      </c>
      <c r="Z23" s="130"/>
      <c r="AA23" s="130"/>
      <c r="AB23" s="130"/>
      <c r="AC23" s="130"/>
      <c r="AD23" s="130"/>
      <c r="AE23" s="130">
        <f>SUM(AE21:AJ22)</f>
        <v>0</v>
      </c>
      <c r="AF23" s="130"/>
      <c r="AG23" s="130"/>
      <c r="AH23" s="130"/>
      <c r="AI23" s="130"/>
      <c r="AJ23" s="130"/>
      <c r="AK23" s="130">
        <f>SUM(AK21:AP22)</f>
        <v>0</v>
      </c>
      <c r="AL23" s="130"/>
      <c r="AM23" s="130"/>
      <c r="AN23" s="130"/>
      <c r="AO23" s="130"/>
      <c r="AP23" s="130"/>
      <c r="AQ23" s="130">
        <f>SUM(AQ21:AX22)</f>
        <v>0</v>
      </c>
      <c r="AR23" s="130"/>
      <c r="AS23" s="130"/>
      <c r="AT23" s="130"/>
      <c r="AU23" s="130"/>
      <c r="AV23" s="130"/>
      <c r="AW23" s="130"/>
      <c r="AX23" s="130"/>
      <c r="AY23" s="237"/>
      <c r="AZ23" s="64"/>
      <c r="BA23" s="64"/>
      <c r="BB23" s="64"/>
      <c r="BC23" s="64"/>
      <c r="BD23" s="64"/>
      <c r="BE23" s="64"/>
    </row>
    <row r="24" spans="1:57" s="25" customFormat="1" ht="19.5" customHeight="1">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row>
    <row r="25" spans="1:57" s="50" customFormat="1" ht="16.5" customHeight="1">
      <c r="A25" s="48" t="s">
        <v>112</v>
      </c>
      <c r="B25" s="49" t="s">
        <v>153</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s="50" customFormat="1" ht="16.5" customHeight="1">
      <c r="A26" s="48"/>
      <c r="B26" s="154"/>
      <c r="C26" s="155"/>
      <c r="D26" s="155"/>
      <c r="E26" s="155"/>
      <c r="F26" s="155"/>
      <c r="G26" s="156"/>
      <c r="H26" s="205" t="s">
        <v>39</v>
      </c>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row>
    <row r="27" spans="1:57" s="50" customFormat="1" ht="19.5" customHeight="1">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s="20" customFormat="1" ht="16.5" customHeight="1">
      <c r="A28" s="46" t="s">
        <v>113</v>
      </c>
      <c r="B28" s="214" t="s">
        <v>231</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row>
    <row r="29" spans="1:57" s="20" customFormat="1" ht="47.25" customHeight="1">
      <c r="A29" s="46"/>
      <c r="B29" s="268" t="s">
        <v>174</v>
      </c>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row>
    <row r="30" spans="1:57" s="50" customFormat="1" ht="30" customHeight="1">
      <c r="A30" s="258"/>
      <c r="B30" s="270" t="s">
        <v>131</v>
      </c>
      <c r="C30" s="270"/>
      <c r="D30" s="270"/>
      <c r="E30" s="270"/>
      <c r="F30" s="270"/>
      <c r="G30" s="270"/>
      <c r="H30" s="270"/>
      <c r="I30" s="270"/>
      <c r="J30" s="270"/>
      <c r="K30" s="270"/>
      <c r="L30" s="270"/>
      <c r="M30" s="270"/>
      <c r="N30" s="270"/>
      <c r="O30" s="270"/>
      <c r="P30" s="157" t="s">
        <v>169</v>
      </c>
      <c r="Q30" s="158"/>
      <c r="R30" s="158"/>
      <c r="S30" s="158"/>
      <c r="T30" s="158"/>
      <c r="U30" s="158"/>
      <c r="V30" s="186" t="s">
        <v>173</v>
      </c>
      <c r="W30" s="187"/>
      <c r="X30" s="187"/>
      <c r="Y30" s="187"/>
      <c r="Z30" s="187"/>
      <c r="AA30" s="187"/>
      <c r="AB30" s="293"/>
      <c r="AC30" s="187" t="s">
        <v>176</v>
      </c>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8"/>
    </row>
    <row r="31" spans="1:57" s="50" customFormat="1" ht="19.5" customHeight="1">
      <c r="A31" s="258"/>
      <c r="B31" s="210" t="s">
        <v>133</v>
      </c>
      <c r="C31" s="210"/>
      <c r="D31" s="210"/>
      <c r="E31" s="210"/>
      <c r="F31" s="210"/>
      <c r="G31" s="210"/>
      <c r="H31" s="210"/>
      <c r="I31" s="210"/>
      <c r="J31" s="210"/>
      <c r="K31" s="210"/>
      <c r="L31" s="210"/>
      <c r="M31" s="210"/>
      <c r="N31" s="210"/>
      <c r="O31" s="211"/>
      <c r="P31" s="138"/>
      <c r="Q31" s="138"/>
      <c r="R31" s="138"/>
      <c r="S31" s="138"/>
      <c r="T31" s="138"/>
      <c r="U31" s="138"/>
      <c r="V31" s="110" t="s">
        <v>175</v>
      </c>
      <c r="W31" s="111"/>
      <c r="X31" s="111"/>
      <c r="Y31" s="111"/>
      <c r="Z31" s="111"/>
      <c r="AA31" s="111"/>
      <c r="AB31" s="200"/>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6"/>
    </row>
    <row r="32" spans="1:57" s="50" customFormat="1" ht="19.5" customHeight="1">
      <c r="A32" s="258"/>
      <c r="B32" s="210" t="s">
        <v>134</v>
      </c>
      <c r="C32" s="210"/>
      <c r="D32" s="210"/>
      <c r="E32" s="210"/>
      <c r="F32" s="210"/>
      <c r="G32" s="210"/>
      <c r="H32" s="210"/>
      <c r="I32" s="210"/>
      <c r="J32" s="210"/>
      <c r="K32" s="210"/>
      <c r="L32" s="210"/>
      <c r="M32" s="210"/>
      <c r="N32" s="210"/>
      <c r="O32" s="211"/>
      <c r="P32" s="138"/>
      <c r="Q32" s="138"/>
      <c r="R32" s="138"/>
      <c r="S32" s="138"/>
      <c r="T32" s="138"/>
      <c r="U32" s="138"/>
      <c r="V32" s="110" t="s">
        <v>175</v>
      </c>
      <c r="W32" s="111"/>
      <c r="X32" s="111"/>
      <c r="Y32" s="111"/>
      <c r="Z32" s="111"/>
      <c r="AA32" s="111"/>
      <c r="AB32" s="200"/>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6"/>
    </row>
    <row r="33" spans="1:57" s="50" customFormat="1" ht="19.5" customHeight="1">
      <c r="A33" s="258"/>
      <c r="B33" s="210" t="s">
        <v>135</v>
      </c>
      <c r="C33" s="210"/>
      <c r="D33" s="210"/>
      <c r="E33" s="210"/>
      <c r="F33" s="210"/>
      <c r="G33" s="210"/>
      <c r="H33" s="210"/>
      <c r="I33" s="210"/>
      <c r="J33" s="210"/>
      <c r="K33" s="210"/>
      <c r="L33" s="210"/>
      <c r="M33" s="210"/>
      <c r="N33" s="210"/>
      <c r="O33" s="211"/>
      <c r="P33" s="138"/>
      <c r="Q33" s="138"/>
      <c r="R33" s="138"/>
      <c r="S33" s="138"/>
      <c r="T33" s="138"/>
      <c r="U33" s="138"/>
      <c r="V33" s="110" t="s">
        <v>175</v>
      </c>
      <c r="W33" s="111"/>
      <c r="X33" s="111"/>
      <c r="Y33" s="111"/>
      <c r="Z33" s="111"/>
      <c r="AA33" s="111"/>
      <c r="AB33" s="200"/>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6"/>
    </row>
    <row r="34" spans="1:57" s="50" customFormat="1" ht="19.5" customHeight="1">
      <c r="A34" s="258"/>
      <c r="B34" s="210" t="s">
        <v>136</v>
      </c>
      <c r="C34" s="210"/>
      <c r="D34" s="210"/>
      <c r="E34" s="210"/>
      <c r="F34" s="210"/>
      <c r="G34" s="210"/>
      <c r="H34" s="210"/>
      <c r="I34" s="210"/>
      <c r="J34" s="210"/>
      <c r="K34" s="210"/>
      <c r="L34" s="210"/>
      <c r="M34" s="210"/>
      <c r="N34" s="210"/>
      <c r="O34" s="211"/>
      <c r="P34" s="138"/>
      <c r="Q34" s="138"/>
      <c r="R34" s="138"/>
      <c r="S34" s="138"/>
      <c r="T34" s="138"/>
      <c r="U34" s="138"/>
      <c r="V34" s="110" t="s">
        <v>175</v>
      </c>
      <c r="W34" s="111"/>
      <c r="X34" s="111"/>
      <c r="Y34" s="111"/>
      <c r="Z34" s="111"/>
      <c r="AA34" s="111"/>
      <c r="AB34" s="200"/>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6"/>
    </row>
    <row r="35" spans="1:57" s="50" customFormat="1" ht="19.5" customHeight="1">
      <c r="A35" s="258"/>
      <c r="B35" s="210" t="s">
        <v>137</v>
      </c>
      <c r="C35" s="210"/>
      <c r="D35" s="210"/>
      <c r="E35" s="210"/>
      <c r="F35" s="210"/>
      <c r="G35" s="210"/>
      <c r="H35" s="210"/>
      <c r="I35" s="210"/>
      <c r="J35" s="210"/>
      <c r="K35" s="210"/>
      <c r="L35" s="210"/>
      <c r="M35" s="210"/>
      <c r="N35" s="210"/>
      <c r="O35" s="211"/>
      <c r="P35" s="138"/>
      <c r="Q35" s="138"/>
      <c r="R35" s="138"/>
      <c r="S35" s="138"/>
      <c r="T35" s="138"/>
      <c r="U35" s="138"/>
      <c r="V35" s="110" t="s">
        <v>175</v>
      </c>
      <c r="W35" s="111"/>
      <c r="X35" s="111"/>
      <c r="Y35" s="111"/>
      <c r="Z35" s="111"/>
      <c r="AA35" s="111"/>
      <c r="AB35" s="200"/>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6"/>
    </row>
    <row r="36" spans="1:57" s="50" customFormat="1" ht="19.5" customHeight="1">
      <c r="A36" s="258"/>
      <c r="B36" s="210" t="s">
        <v>63</v>
      </c>
      <c r="C36" s="210"/>
      <c r="D36" s="210"/>
      <c r="E36" s="210"/>
      <c r="F36" s="210"/>
      <c r="G36" s="210"/>
      <c r="H36" s="210"/>
      <c r="I36" s="210"/>
      <c r="J36" s="210"/>
      <c r="K36" s="210"/>
      <c r="L36" s="210"/>
      <c r="M36" s="210"/>
      <c r="N36" s="210"/>
      <c r="O36" s="211"/>
      <c r="P36" s="138"/>
      <c r="Q36" s="138"/>
      <c r="R36" s="138"/>
      <c r="S36" s="138"/>
      <c r="T36" s="138"/>
      <c r="U36" s="138"/>
      <c r="V36" s="110" t="s">
        <v>175</v>
      </c>
      <c r="W36" s="111"/>
      <c r="X36" s="111"/>
      <c r="Y36" s="111"/>
      <c r="Z36" s="111"/>
      <c r="AA36" s="111"/>
      <c r="AB36" s="200"/>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6"/>
    </row>
    <row r="37" spans="1:57" s="50" customFormat="1" ht="19.5" customHeight="1">
      <c r="A37" s="258"/>
      <c r="B37" s="210" t="s">
        <v>138</v>
      </c>
      <c r="C37" s="210"/>
      <c r="D37" s="210"/>
      <c r="E37" s="210"/>
      <c r="F37" s="210"/>
      <c r="G37" s="210"/>
      <c r="H37" s="210"/>
      <c r="I37" s="210"/>
      <c r="J37" s="210"/>
      <c r="K37" s="210"/>
      <c r="L37" s="210"/>
      <c r="M37" s="210"/>
      <c r="N37" s="210"/>
      <c r="O37" s="211"/>
      <c r="P37" s="138"/>
      <c r="Q37" s="138"/>
      <c r="R37" s="138"/>
      <c r="S37" s="138"/>
      <c r="T37" s="138"/>
      <c r="U37" s="138"/>
      <c r="V37" s="110" t="s">
        <v>175</v>
      </c>
      <c r="W37" s="111"/>
      <c r="X37" s="111"/>
      <c r="Y37" s="111"/>
      <c r="Z37" s="111"/>
      <c r="AA37" s="111"/>
      <c r="AB37" s="200"/>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6"/>
    </row>
    <row r="38" spans="1:57" s="50" customFormat="1" ht="19.5" customHeight="1">
      <c r="A38" s="258"/>
      <c r="B38" s="210" t="s">
        <v>139</v>
      </c>
      <c r="C38" s="210"/>
      <c r="D38" s="210"/>
      <c r="E38" s="210"/>
      <c r="F38" s="210"/>
      <c r="G38" s="210"/>
      <c r="H38" s="210"/>
      <c r="I38" s="210"/>
      <c r="J38" s="210"/>
      <c r="K38" s="210"/>
      <c r="L38" s="210"/>
      <c r="M38" s="210"/>
      <c r="N38" s="210"/>
      <c r="O38" s="211"/>
      <c r="P38" s="138"/>
      <c r="Q38" s="138"/>
      <c r="R38" s="138"/>
      <c r="S38" s="138"/>
      <c r="T38" s="138"/>
      <c r="U38" s="138"/>
      <c r="V38" s="110" t="s">
        <v>175</v>
      </c>
      <c r="W38" s="111"/>
      <c r="X38" s="111"/>
      <c r="Y38" s="111"/>
      <c r="Z38" s="111"/>
      <c r="AA38" s="111"/>
      <c r="AB38" s="200"/>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6"/>
    </row>
    <row r="39" spans="1:57" s="50" customFormat="1" ht="19.5" customHeight="1">
      <c r="A39" s="258"/>
      <c r="B39" s="271" t="s">
        <v>140</v>
      </c>
      <c r="C39" s="272"/>
      <c r="D39" s="272"/>
      <c r="E39" s="272"/>
      <c r="F39" s="272"/>
      <c r="G39" s="272"/>
      <c r="H39" s="272"/>
      <c r="I39" s="273"/>
      <c r="J39" s="211" t="s">
        <v>170</v>
      </c>
      <c r="K39" s="277"/>
      <c r="L39" s="277"/>
      <c r="M39" s="277"/>
      <c r="N39" s="277"/>
      <c r="O39" s="277"/>
      <c r="P39" s="138"/>
      <c r="Q39" s="138"/>
      <c r="R39" s="138"/>
      <c r="S39" s="138"/>
      <c r="T39" s="138"/>
      <c r="U39" s="138"/>
      <c r="V39" s="110" t="s">
        <v>175</v>
      </c>
      <c r="W39" s="111"/>
      <c r="X39" s="111"/>
      <c r="Y39" s="111"/>
      <c r="Z39" s="111"/>
      <c r="AA39" s="111"/>
      <c r="AB39" s="200"/>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6"/>
    </row>
    <row r="40" spans="1:57" s="50" customFormat="1" ht="19.5" customHeight="1">
      <c r="A40" s="258"/>
      <c r="B40" s="274"/>
      <c r="C40" s="275"/>
      <c r="D40" s="275"/>
      <c r="E40" s="275"/>
      <c r="F40" s="275"/>
      <c r="G40" s="275"/>
      <c r="H40" s="275"/>
      <c r="I40" s="276"/>
      <c r="J40" s="211" t="s">
        <v>15</v>
      </c>
      <c r="K40" s="277"/>
      <c r="L40" s="277"/>
      <c r="M40" s="277"/>
      <c r="N40" s="277"/>
      <c r="O40" s="277"/>
      <c r="P40" s="138"/>
      <c r="Q40" s="138"/>
      <c r="R40" s="138"/>
      <c r="S40" s="138"/>
      <c r="T40" s="138"/>
      <c r="U40" s="138"/>
      <c r="V40" s="110" t="s">
        <v>175</v>
      </c>
      <c r="W40" s="111"/>
      <c r="X40" s="111"/>
      <c r="Y40" s="111"/>
      <c r="Z40" s="111"/>
      <c r="AA40" s="111"/>
      <c r="AB40" s="200"/>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6"/>
    </row>
    <row r="41" spans="1:57" s="50" customFormat="1" ht="19.5" customHeight="1">
      <c r="A41" s="258"/>
      <c r="B41" s="210" t="s">
        <v>141</v>
      </c>
      <c r="C41" s="210"/>
      <c r="D41" s="210"/>
      <c r="E41" s="210"/>
      <c r="F41" s="210"/>
      <c r="G41" s="210"/>
      <c r="H41" s="210"/>
      <c r="I41" s="210"/>
      <c r="J41" s="210"/>
      <c r="K41" s="210"/>
      <c r="L41" s="210"/>
      <c r="M41" s="210"/>
      <c r="N41" s="210"/>
      <c r="O41" s="211"/>
      <c r="P41" s="138"/>
      <c r="Q41" s="138"/>
      <c r="R41" s="138"/>
      <c r="S41" s="138"/>
      <c r="T41" s="138"/>
      <c r="U41" s="138"/>
      <c r="V41" s="110" t="s">
        <v>175</v>
      </c>
      <c r="W41" s="111"/>
      <c r="X41" s="111"/>
      <c r="Y41" s="111"/>
      <c r="Z41" s="111"/>
      <c r="AA41" s="111"/>
      <c r="AB41" s="200"/>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6"/>
    </row>
    <row r="42" spans="1:57" s="50" customFormat="1" ht="19.5" customHeight="1">
      <c r="A42" s="258"/>
      <c r="B42" s="210" t="s">
        <v>142</v>
      </c>
      <c r="C42" s="210"/>
      <c r="D42" s="210"/>
      <c r="E42" s="210"/>
      <c r="F42" s="210"/>
      <c r="G42" s="210"/>
      <c r="H42" s="210"/>
      <c r="I42" s="210"/>
      <c r="J42" s="210"/>
      <c r="K42" s="210"/>
      <c r="L42" s="210"/>
      <c r="M42" s="210"/>
      <c r="N42" s="210"/>
      <c r="O42" s="211"/>
      <c r="P42" s="138"/>
      <c r="Q42" s="138"/>
      <c r="R42" s="138"/>
      <c r="S42" s="138"/>
      <c r="T42" s="138"/>
      <c r="U42" s="138"/>
      <c r="V42" s="110" t="s">
        <v>175</v>
      </c>
      <c r="W42" s="111"/>
      <c r="X42" s="111"/>
      <c r="Y42" s="111"/>
      <c r="Z42" s="111"/>
      <c r="AA42" s="111"/>
      <c r="AB42" s="200"/>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6"/>
    </row>
    <row r="43" spans="1:57" s="50" customFormat="1" ht="19.5" customHeight="1">
      <c r="A43" s="258"/>
      <c r="B43" s="210" t="s">
        <v>64</v>
      </c>
      <c r="C43" s="210"/>
      <c r="D43" s="210"/>
      <c r="E43" s="210"/>
      <c r="F43" s="210"/>
      <c r="G43" s="210"/>
      <c r="H43" s="210"/>
      <c r="I43" s="210"/>
      <c r="J43" s="210"/>
      <c r="K43" s="210"/>
      <c r="L43" s="210"/>
      <c r="M43" s="210"/>
      <c r="N43" s="210"/>
      <c r="O43" s="211"/>
      <c r="P43" s="138"/>
      <c r="Q43" s="138"/>
      <c r="R43" s="138"/>
      <c r="S43" s="138"/>
      <c r="T43" s="138"/>
      <c r="U43" s="138"/>
      <c r="V43" s="110" t="s">
        <v>175</v>
      </c>
      <c r="W43" s="111"/>
      <c r="X43" s="111"/>
      <c r="Y43" s="111"/>
      <c r="Z43" s="111"/>
      <c r="AA43" s="111"/>
      <c r="AB43" s="200"/>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6"/>
    </row>
    <row r="44" spans="1:57" s="50" customFormat="1" ht="19.5" customHeight="1">
      <c r="A44" s="258"/>
      <c r="B44" s="210" t="s">
        <v>143</v>
      </c>
      <c r="C44" s="210"/>
      <c r="D44" s="210"/>
      <c r="E44" s="210"/>
      <c r="F44" s="210"/>
      <c r="G44" s="210"/>
      <c r="H44" s="210"/>
      <c r="I44" s="210"/>
      <c r="J44" s="210"/>
      <c r="K44" s="210"/>
      <c r="L44" s="210"/>
      <c r="M44" s="210"/>
      <c r="N44" s="210"/>
      <c r="O44" s="211"/>
      <c r="P44" s="138"/>
      <c r="Q44" s="138"/>
      <c r="R44" s="138"/>
      <c r="S44" s="138"/>
      <c r="T44" s="138"/>
      <c r="U44" s="138"/>
      <c r="V44" s="110" t="s">
        <v>175</v>
      </c>
      <c r="W44" s="111"/>
      <c r="X44" s="111"/>
      <c r="Y44" s="111"/>
      <c r="Z44" s="111"/>
      <c r="AA44" s="111"/>
      <c r="AB44" s="200"/>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6"/>
    </row>
    <row r="45" spans="1:57" s="50" customFormat="1" ht="19.5" customHeight="1" thickBot="1">
      <c r="A45" s="258"/>
      <c r="B45" s="282" t="s">
        <v>144</v>
      </c>
      <c r="C45" s="282"/>
      <c r="D45" s="282"/>
      <c r="E45" s="282"/>
      <c r="F45" s="282"/>
      <c r="G45" s="282"/>
      <c r="H45" s="282"/>
      <c r="I45" s="282"/>
      <c r="J45" s="282"/>
      <c r="K45" s="282"/>
      <c r="L45" s="282"/>
      <c r="M45" s="282"/>
      <c r="N45" s="282"/>
      <c r="O45" s="283"/>
      <c r="P45" s="284"/>
      <c r="Q45" s="284"/>
      <c r="R45" s="284"/>
      <c r="S45" s="284"/>
      <c r="T45" s="284"/>
      <c r="U45" s="284"/>
      <c r="V45" s="207" t="s">
        <v>175</v>
      </c>
      <c r="W45" s="208"/>
      <c r="X45" s="208"/>
      <c r="Y45" s="208"/>
      <c r="Z45" s="208"/>
      <c r="AA45" s="208"/>
      <c r="AB45" s="209"/>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6"/>
    </row>
    <row r="46" spans="1:57" s="50" customFormat="1" ht="19.5" customHeight="1" thickTop="1">
      <c r="A46" s="56"/>
      <c r="B46" s="291" t="s">
        <v>11</v>
      </c>
      <c r="C46" s="291"/>
      <c r="D46" s="291"/>
      <c r="E46" s="291"/>
      <c r="F46" s="291"/>
      <c r="G46" s="291"/>
      <c r="H46" s="291"/>
      <c r="I46" s="291"/>
      <c r="J46" s="291"/>
      <c r="K46" s="291"/>
      <c r="L46" s="291"/>
      <c r="M46" s="291"/>
      <c r="N46" s="291"/>
      <c r="O46" s="274"/>
      <c r="P46" s="215">
        <f>SUM(P31:U45)</f>
        <v>0</v>
      </c>
      <c r="Q46" s="215"/>
      <c r="R46" s="215"/>
      <c r="S46" s="215"/>
      <c r="T46" s="215"/>
      <c r="U46" s="215"/>
      <c r="V46" s="197"/>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9"/>
    </row>
    <row r="47" spans="1:57" s="50" customFormat="1" ht="9" customHeigh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row>
    <row r="48" spans="1:57" s="50" customFormat="1" ht="16.5" customHeight="1">
      <c r="A48" s="48"/>
      <c r="B48" s="53" t="s">
        <v>145</v>
      </c>
      <c r="C48" s="53"/>
      <c r="D48" s="53"/>
      <c r="E48" s="53"/>
      <c r="F48" s="53"/>
      <c r="G48" s="53"/>
      <c r="H48" s="53"/>
      <c r="I48" s="53"/>
      <c r="J48" s="53"/>
      <c r="K48" s="53"/>
      <c r="L48" s="53"/>
      <c r="M48" s="53"/>
      <c r="N48" s="53"/>
      <c r="O48" s="53"/>
      <c r="P48" s="53"/>
      <c r="Q48" s="53"/>
      <c r="R48" s="53"/>
      <c r="S48" s="53"/>
      <c r="T48" s="53"/>
      <c r="U48" s="53"/>
      <c r="V48" s="53"/>
      <c r="W48" s="53"/>
      <c r="X48" s="281"/>
      <c r="Y48" s="138"/>
      <c r="Z48" s="138"/>
      <c r="AA48" s="138"/>
      <c r="AB48" s="138"/>
      <c r="AC48" s="138"/>
      <c r="AD48" s="138"/>
      <c r="AE48" s="138"/>
      <c r="AF48" s="138"/>
      <c r="AG48" s="266" t="s">
        <v>127</v>
      </c>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s="50" customFormat="1" ht="16.5" customHeight="1">
      <c r="A49" s="65" t="s">
        <v>178</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row>
    <row r="50" spans="1:57" s="53" customFormat="1" ht="22.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row>
    <row r="51" spans="1:57" s="50" customFormat="1" ht="16.5" customHeight="1">
      <c r="A51" s="48" t="s">
        <v>157</v>
      </c>
      <c r="B51" s="49" t="s">
        <v>158</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106"/>
      <c r="AG51" s="110"/>
      <c r="AH51" s="111"/>
      <c r="AI51" s="111"/>
      <c r="AJ51" s="111"/>
      <c r="AK51" s="111"/>
      <c r="AL51" s="111"/>
      <c r="AM51" s="111"/>
      <c r="AN51" s="112"/>
      <c r="AO51" s="57" t="s">
        <v>127</v>
      </c>
      <c r="AP51" s="53"/>
      <c r="AQ51" s="53"/>
      <c r="AR51" s="53"/>
      <c r="AS51" s="53"/>
      <c r="AT51" s="53"/>
      <c r="AU51" s="53"/>
      <c r="AV51" s="53"/>
      <c r="AW51" s="53"/>
      <c r="AX51" s="53"/>
      <c r="AY51" s="53"/>
      <c r="AZ51" s="53"/>
      <c r="BA51" s="53"/>
      <c r="BB51" s="53"/>
      <c r="BC51" s="53"/>
      <c r="BD51" s="53"/>
      <c r="BE51" s="53"/>
    </row>
    <row r="52" spans="1:58" s="25" customFormat="1" ht="15" customHeight="1">
      <c r="A52" s="152" t="s">
        <v>160</v>
      </c>
      <c r="B52" s="49" t="s">
        <v>159</v>
      </c>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50"/>
    </row>
    <row r="53" spans="1:57" s="25" customFormat="1" ht="15" customHeight="1">
      <c r="A53" s="152"/>
      <c r="B53" s="65" t="s">
        <v>179</v>
      </c>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row>
    <row r="54" spans="1:57" s="25" customFormat="1" ht="22.5" customHeight="1">
      <c r="A54" s="152"/>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row>
    <row r="55" spans="1:57" s="25" customFormat="1" ht="16.5" customHeight="1">
      <c r="A55" s="47" t="s">
        <v>114</v>
      </c>
      <c r="B55" s="49" t="s">
        <v>119</v>
      </c>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s="25" customFormat="1" ht="16.5" customHeight="1">
      <c r="A56" s="47"/>
      <c r="B56" s="72" t="s">
        <v>121</v>
      </c>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row>
    <row r="57" spans="1:57" s="25" customFormat="1" ht="16.5" customHeight="1">
      <c r="A57" s="47"/>
      <c r="B57" s="239" t="s">
        <v>122</v>
      </c>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row>
    <row r="58" spans="1:57" s="25" customFormat="1" ht="7.5" customHeight="1">
      <c r="A58" s="47"/>
      <c r="B58" s="216"/>
      <c r="C58" s="217"/>
      <c r="D58" s="217"/>
      <c r="E58" s="217"/>
      <c r="F58" s="217"/>
      <c r="G58" s="217"/>
      <c r="H58" s="217"/>
      <c r="I58" s="217"/>
      <c r="J58" s="217"/>
      <c r="K58" s="217"/>
      <c r="L58" s="218"/>
      <c r="M58" s="254" t="s">
        <v>166</v>
      </c>
      <c r="N58" s="255"/>
      <c r="O58" s="255"/>
      <c r="P58" s="255"/>
      <c r="Q58" s="255"/>
      <c r="R58" s="255"/>
      <c r="S58" s="255"/>
      <c r="T58" s="255"/>
      <c r="U58" s="255"/>
      <c r="V58" s="255"/>
      <c r="W58" s="256"/>
      <c r="X58" s="254" t="s">
        <v>180</v>
      </c>
      <c r="Y58" s="255"/>
      <c r="Z58" s="255"/>
      <c r="AA58" s="255"/>
      <c r="AB58" s="255"/>
      <c r="AC58" s="255"/>
      <c r="AD58" s="255"/>
      <c r="AE58" s="255"/>
      <c r="AF58" s="255"/>
      <c r="AG58" s="255"/>
      <c r="AH58" s="255"/>
      <c r="AI58" s="255"/>
      <c r="AJ58" s="66"/>
      <c r="AK58" s="66"/>
      <c r="AL58" s="66"/>
      <c r="AM58" s="66"/>
      <c r="AN58" s="66"/>
      <c r="AO58" s="66"/>
      <c r="AP58" s="66"/>
      <c r="AQ58" s="66"/>
      <c r="AR58" s="66"/>
      <c r="AS58" s="66"/>
      <c r="AT58" s="66"/>
      <c r="AU58" s="66"/>
      <c r="AV58" s="66"/>
      <c r="AW58" s="67"/>
      <c r="AX58" s="278"/>
      <c r="AY58" s="23"/>
      <c r="AZ58" s="23"/>
      <c r="BA58" s="23"/>
      <c r="BB58" s="23"/>
      <c r="BC58" s="23"/>
      <c r="BD58" s="23"/>
      <c r="BE58" s="23"/>
    </row>
    <row r="59" spans="1:57" s="25" customFormat="1" ht="9.75" customHeight="1">
      <c r="A59" s="47"/>
      <c r="B59" s="219"/>
      <c r="C59" s="220"/>
      <c r="D59" s="220"/>
      <c r="E59" s="220"/>
      <c r="F59" s="220"/>
      <c r="G59" s="220"/>
      <c r="H59" s="220"/>
      <c r="I59" s="220"/>
      <c r="J59" s="220"/>
      <c r="K59" s="220"/>
      <c r="L59" s="221"/>
      <c r="M59" s="257"/>
      <c r="N59" s="56"/>
      <c r="O59" s="56"/>
      <c r="P59" s="56"/>
      <c r="Q59" s="56"/>
      <c r="R59" s="56"/>
      <c r="S59" s="56"/>
      <c r="T59" s="56"/>
      <c r="U59" s="56"/>
      <c r="V59" s="56"/>
      <c r="W59" s="258"/>
      <c r="X59" s="257"/>
      <c r="Y59" s="56"/>
      <c r="Z59" s="56"/>
      <c r="AA59" s="56"/>
      <c r="AB59" s="56"/>
      <c r="AC59" s="56"/>
      <c r="AD59" s="56"/>
      <c r="AE59" s="56"/>
      <c r="AF59" s="56"/>
      <c r="AG59" s="56"/>
      <c r="AH59" s="56"/>
      <c r="AI59" s="56"/>
      <c r="AJ59" s="246" t="s">
        <v>106</v>
      </c>
      <c r="AK59" s="247"/>
      <c r="AL59" s="247"/>
      <c r="AM59" s="250" t="s">
        <v>120</v>
      </c>
      <c r="AN59" s="250"/>
      <c r="AO59" s="250"/>
      <c r="AP59" s="250"/>
      <c r="AQ59" s="250"/>
      <c r="AR59" s="250"/>
      <c r="AS59" s="250"/>
      <c r="AT59" s="250"/>
      <c r="AU59" s="250"/>
      <c r="AV59" s="250"/>
      <c r="AW59" s="251"/>
      <c r="AX59" s="278"/>
      <c r="AY59" s="23"/>
      <c r="AZ59" s="23"/>
      <c r="BA59" s="23"/>
      <c r="BB59" s="23"/>
      <c r="BC59" s="23"/>
      <c r="BD59" s="23"/>
      <c r="BE59" s="23"/>
    </row>
    <row r="60" spans="1:57" s="25" customFormat="1" ht="9.75" customHeight="1">
      <c r="A60" s="47"/>
      <c r="B60" s="222"/>
      <c r="C60" s="223"/>
      <c r="D60" s="223"/>
      <c r="E60" s="223"/>
      <c r="F60" s="223"/>
      <c r="G60" s="223"/>
      <c r="H60" s="223"/>
      <c r="I60" s="223"/>
      <c r="J60" s="223"/>
      <c r="K60" s="223"/>
      <c r="L60" s="224"/>
      <c r="M60" s="259"/>
      <c r="N60" s="260"/>
      <c r="O60" s="260"/>
      <c r="P60" s="260"/>
      <c r="Q60" s="260"/>
      <c r="R60" s="260"/>
      <c r="S60" s="260"/>
      <c r="T60" s="260"/>
      <c r="U60" s="260"/>
      <c r="V60" s="260"/>
      <c r="W60" s="261"/>
      <c r="X60" s="259"/>
      <c r="Y60" s="260"/>
      <c r="Z60" s="260"/>
      <c r="AA60" s="260"/>
      <c r="AB60" s="260"/>
      <c r="AC60" s="260"/>
      <c r="AD60" s="260"/>
      <c r="AE60" s="260"/>
      <c r="AF60" s="260"/>
      <c r="AG60" s="260"/>
      <c r="AH60" s="260"/>
      <c r="AI60" s="260"/>
      <c r="AJ60" s="248"/>
      <c r="AK60" s="249"/>
      <c r="AL60" s="249"/>
      <c r="AM60" s="252"/>
      <c r="AN60" s="252"/>
      <c r="AO60" s="252"/>
      <c r="AP60" s="252"/>
      <c r="AQ60" s="252"/>
      <c r="AR60" s="252"/>
      <c r="AS60" s="252"/>
      <c r="AT60" s="252"/>
      <c r="AU60" s="252"/>
      <c r="AV60" s="252"/>
      <c r="AW60" s="253"/>
      <c r="AX60" s="278"/>
      <c r="AY60" s="23"/>
      <c r="AZ60" s="23"/>
      <c r="BA60" s="23"/>
      <c r="BB60" s="23"/>
      <c r="BC60" s="23"/>
      <c r="BD60" s="23"/>
      <c r="BE60" s="23"/>
    </row>
    <row r="61" spans="1:57" s="25" customFormat="1" ht="24" customHeight="1">
      <c r="A61" s="47"/>
      <c r="B61" s="95" t="s">
        <v>10</v>
      </c>
      <c r="C61" s="96"/>
      <c r="D61" s="96"/>
      <c r="E61" s="96"/>
      <c r="F61" s="96"/>
      <c r="G61" s="96"/>
      <c r="H61" s="96"/>
      <c r="I61" s="96"/>
      <c r="J61" s="96"/>
      <c r="K61" s="96"/>
      <c r="L61" s="97"/>
      <c r="M61" s="132"/>
      <c r="N61" s="133"/>
      <c r="O61" s="133"/>
      <c r="P61" s="133"/>
      <c r="Q61" s="133"/>
      <c r="R61" s="133"/>
      <c r="S61" s="133"/>
      <c r="T61" s="133"/>
      <c r="U61" s="133"/>
      <c r="V61" s="133"/>
      <c r="W61" s="134"/>
      <c r="X61" s="132"/>
      <c r="Y61" s="133"/>
      <c r="Z61" s="133"/>
      <c r="AA61" s="133"/>
      <c r="AB61" s="133"/>
      <c r="AC61" s="133"/>
      <c r="AD61" s="133"/>
      <c r="AE61" s="133"/>
      <c r="AF61" s="133"/>
      <c r="AG61" s="133"/>
      <c r="AH61" s="133"/>
      <c r="AI61" s="134"/>
      <c r="AJ61" s="135"/>
      <c r="AK61" s="136"/>
      <c r="AL61" s="136"/>
      <c r="AM61" s="136"/>
      <c r="AN61" s="136"/>
      <c r="AO61" s="136"/>
      <c r="AP61" s="136"/>
      <c r="AQ61" s="136"/>
      <c r="AR61" s="136"/>
      <c r="AS61" s="136"/>
      <c r="AT61" s="136"/>
      <c r="AU61" s="136"/>
      <c r="AV61" s="136"/>
      <c r="AW61" s="139"/>
      <c r="AX61" s="278"/>
      <c r="AY61" s="23"/>
      <c r="AZ61" s="23"/>
      <c r="BA61" s="23"/>
      <c r="BB61" s="23"/>
      <c r="BC61" s="23"/>
      <c r="BD61" s="23"/>
      <c r="BE61" s="23"/>
    </row>
    <row r="62" spans="1:57" s="25" customFormat="1" ht="24" customHeight="1" thickBot="1">
      <c r="A62" s="47"/>
      <c r="B62" s="95" t="s">
        <v>9</v>
      </c>
      <c r="C62" s="96"/>
      <c r="D62" s="96"/>
      <c r="E62" s="96"/>
      <c r="F62" s="96"/>
      <c r="G62" s="96"/>
      <c r="H62" s="96"/>
      <c r="I62" s="96"/>
      <c r="J62" s="96"/>
      <c r="K62" s="96"/>
      <c r="L62" s="97"/>
      <c r="M62" s="132"/>
      <c r="N62" s="133"/>
      <c r="O62" s="133"/>
      <c r="P62" s="133"/>
      <c r="Q62" s="133"/>
      <c r="R62" s="133"/>
      <c r="S62" s="133"/>
      <c r="T62" s="133"/>
      <c r="U62" s="133"/>
      <c r="V62" s="133"/>
      <c r="W62" s="134"/>
      <c r="X62" s="132"/>
      <c r="Y62" s="133"/>
      <c r="Z62" s="133"/>
      <c r="AA62" s="133"/>
      <c r="AB62" s="133"/>
      <c r="AC62" s="133"/>
      <c r="AD62" s="133"/>
      <c r="AE62" s="133"/>
      <c r="AF62" s="133"/>
      <c r="AG62" s="133"/>
      <c r="AH62" s="133"/>
      <c r="AI62" s="134"/>
      <c r="AJ62" s="135"/>
      <c r="AK62" s="136"/>
      <c r="AL62" s="136"/>
      <c r="AM62" s="136"/>
      <c r="AN62" s="136"/>
      <c r="AO62" s="136"/>
      <c r="AP62" s="136"/>
      <c r="AQ62" s="136"/>
      <c r="AR62" s="136"/>
      <c r="AS62" s="136"/>
      <c r="AT62" s="136"/>
      <c r="AU62" s="136"/>
      <c r="AV62" s="136"/>
      <c r="AW62" s="139"/>
      <c r="AX62" s="279"/>
      <c r="AY62" s="280"/>
      <c r="AZ62" s="280"/>
      <c r="BA62" s="280"/>
      <c r="BB62" s="280"/>
      <c r="BC62" s="280"/>
      <c r="BD62" s="280"/>
      <c r="BE62" s="280"/>
    </row>
    <row r="63" spans="1:57" s="25" customFormat="1" ht="24.75" customHeight="1">
      <c r="A63" s="47"/>
      <c r="B63" s="186" t="s">
        <v>66</v>
      </c>
      <c r="C63" s="187"/>
      <c r="D63" s="187"/>
      <c r="E63" s="187"/>
      <c r="F63" s="187"/>
      <c r="G63" s="187"/>
      <c r="H63" s="187"/>
      <c r="I63" s="187"/>
      <c r="J63" s="187"/>
      <c r="K63" s="187"/>
      <c r="L63" s="188"/>
      <c r="M63" s="132"/>
      <c r="N63" s="133"/>
      <c r="O63" s="133"/>
      <c r="P63" s="133"/>
      <c r="Q63" s="133"/>
      <c r="R63" s="133"/>
      <c r="S63" s="133"/>
      <c r="T63" s="133"/>
      <c r="U63" s="133"/>
      <c r="V63" s="133"/>
      <c r="W63" s="134"/>
      <c r="X63" s="132"/>
      <c r="Y63" s="133"/>
      <c r="Z63" s="133"/>
      <c r="AA63" s="133"/>
      <c r="AB63" s="133"/>
      <c r="AC63" s="133"/>
      <c r="AD63" s="133"/>
      <c r="AE63" s="133"/>
      <c r="AF63" s="133"/>
      <c r="AG63" s="133"/>
      <c r="AH63" s="133"/>
      <c r="AI63" s="134"/>
      <c r="AJ63" s="135"/>
      <c r="AK63" s="136"/>
      <c r="AL63" s="136"/>
      <c r="AM63" s="136"/>
      <c r="AN63" s="136"/>
      <c r="AO63" s="136"/>
      <c r="AP63" s="136"/>
      <c r="AQ63" s="136"/>
      <c r="AR63" s="136"/>
      <c r="AS63" s="136"/>
      <c r="AT63" s="136"/>
      <c r="AU63" s="136"/>
      <c r="AV63" s="136"/>
      <c r="AW63" s="137"/>
      <c r="AX63" s="127" t="s">
        <v>19</v>
      </c>
      <c r="AY63" s="128"/>
      <c r="AZ63" s="128"/>
      <c r="BA63" s="128"/>
      <c r="BB63" s="128"/>
      <c r="BC63" s="128"/>
      <c r="BD63" s="128"/>
      <c r="BE63" s="129"/>
    </row>
    <row r="64" spans="1:57" s="25" customFormat="1" ht="24.75" customHeight="1" thickBot="1">
      <c r="A64" s="47"/>
      <c r="B64" s="186" t="s">
        <v>67</v>
      </c>
      <c r="C64" s="187"/>
      <c r="D64" s="187"/>
      <c r="E64" s="187"/>
      <c r="F64" s="187"/>
      <c r="G64" s="187"/>
      <c r="H64" s="187"/>
      <c r="I64" s="187"/>
      <c r="J64" s="187"/>
      <c r="K64" s="187"/>
      <c r="L64" s="188"/>
      <c r="M64" s="132"/>
      <c r="N64" s="133"/>
      <c r="O64" s="133"/>
      <c r="P64" s="133"/>
      <c r="Q64" s="133"/>
      <c r="R64" s="133"/>
      <c r="S64" s="133"/>
      <c r="T64" s="133"/>
      <c r="U64" s="133"/>
      <c r="V64" s="133"/>
      <c r="W64" s="134"/>
      <c r="X64" s="132"/>
      <c r="Y64" s="133"/>
      <c r="Z64" s="133"/>
      <c r="AA64" s="133"/>
      <c r="AB64" s="133"/>
      <c r="AC64" s="133"/>
      <c r="AD64" s="133"/>
      <c r="AE64" s="133"/>
      <c r="AF64" s="133"/>
      <c r="AG64" s="133"/>
      <c r="AH64" s="133"/>
      <c r="AI64" s="134"/>
      <c r="AJ64" s="135"/>
      <c r="AK64" s="136"/>
      <c r="AL64" s="136"/>
      <c r="AM64" s="136"/>
      <c r="AN64" s="136"/>
      <c r="AO64" s="136"/>
      <c r="AP64" s="136"/>
      <c r="AQ64" s="136"/>
      <c r="AR64" s="136"/>
      <c r="AS64" s="136"/>
      <c r="AT64" s="136"/>
      <c r="AU64" s="136"/>
      <c r="AV64" s="136"/>
      <c r="AW64" s="137"/>
      <c r="AX64" s="165" t="str">
        <f>IF(AQ7=M66-X66,"合ってる","違う")</f>
        <v>合ってる</v>
      </c>
      <c r="AY64" s="166"/>
      <c r="AZ64" s="166"/>
      <c r="BA64" s="166"/>
      <c r="BB64" s="166"/>
      <c r="BC64" s="166"/>
      <c r="BD64" s="166"/>
      <c r="BE64" s="167"/>
    </row>
    <row r="65" spans="1:57" s="25" customFormat="1" ht="24.75" customHeight="1" thickBot="1">
      <c r="A65" s="47"/>
      <c r="B65" s="227" t="s">
        <v>68</v>
      </c>
      <c r="C65" s="228"/>
      <c r="D65" s="228"/>
      <c r="E65" s="228"/>
      <c r="F65" s="228"/>
      <c r="G65" s="228"/>
      <c r="H65" s="228"/>
      <c r="I65" s="228"/>
      <c r="J65" s="228"/>
      <c r="K65" s="228"/>
      <c r="L65" s="229"/>
      <c r="M65" s="107"/>
      <c r="N65" s="108"/>
      <c r="O65" s="108"/>
      <c r="P65" s="108"/>
      <c r="Q65" s="108"/>
      <c r="R65" s="108"/>
      <c r="S65" s="108"/>
      <c r="T65" s="108"/>
      <c r="U65" s="108"/>
      <c r="V65" s="108"/>
      <c r="W65" s="109"/>
      <c r="X65" s="107"/>
      <c r="Y65" s="108"/>
      <c r="Z65" s="108"/>
      <c r="AA65" s="108"/>
      <c r="AB65" s="108"/>
      <c r="AC65" s="108"/>
      <c r="AD65" s="108"/>
      <c r="AE65" s="108"/>
      <c r="AF65" s="108"/>
      <c r="AG65" s="108"/>
      <c r="AH65" s="108"/>
      <c r="AI65" s="109"/>
      <c r="AJ65" s="175"/>
      <c r="AK65" s="176"/>
      <c r="AL65" s="176"/>
      <c r="AM65" s="176"/>
      <c r="AN65" s="176"/>
      <c r="AO65" s="176"/>
      <c r="AP65" s="176"/>
      <c r="AQ65" s="176"/>
      <c r="AR65" s="176"/>
      <c r="AS65" s="176"/>
      <c r="AT65" s="176"/>
      <c r="AU65" s="176"/>
      <c r="AV65" s="176"/>
      <c r="AW65" s="177"/>
      <c r="AX65" s="127" t="s">
        <v>20</v>
      </c>
      <c r="AY65" s="128"/>
      <c r="AZ65" s="128"/>
      <c r="BA65" s="128"/>
      <c r="BB65" s="128"/>
      <c r="BC65" s="128"/>
      <c r="BD65" s="128"/>
      <c r="BE65" s="129"/>
    </row>
    <row r="66" spans="1:57" s="25" customFormat="1" ht="25.5" customHeight="1" thickBot="1" thickTop="1">
      <c r="A66" s="47"/>
      <c r="B66" s="113" t="s">
        <v>11</v>
      </c>
      <c r="C66" s="114"/>
      <c r="D66" s="114"/>
      <c r="E66" s="114"/>
      <c r="F66" s="114"/>
      <c r="G66" s="114"/>
      <c r="H66" s="114"/>
      <c r="I66" s="114"/>
      <c r="J66" s="114"/>
      <c r="K66" s="114"/>
      <c r="L66" s="115"/>
      <c r="M66" s="116">
        <f>SUM(M61:W65)</f>
        <v>0</v>
      </c>
      <c r="N66" s="117"/>
      <c r="O66" s="117"/>
      <c r="P66" s="117"/>
      <c r="Q66" s="117"/>
      <c r="R66" s="117"/>
      <c r="S66" s="117"/>
      <c r="T66" s="117"/>
      <c r="U66" s="117"/>
      <c r="V66" s="117"/>
      <c r="W66" s="118"/>
      <c r="X66" s="116">
        <f>SUM(X61:AI65)</f>
        <v>0</v>
      </c>
      <c r="Y66" s="117"/>
      <c r="Z66" s="117"/>
      <c r="AA66" s="117"/>
      <c r="AB66" s="117"/>
      <c r="AC66" s="117"/>
      <c r="AD66" s="117"/>
      <c r="AE66" s="117"/>
      <c r="AF66" s="117"/>
      <c r="AG66" s="117"/>
      <c r="AH66" s="117"/>
      <c r="AI66" s="118"/>
      <c r="AJ66" s="172">
        <f>SUM(AJ61:AW65)</f>
        <v>0</v>
      </c>
      <c r="AK66" s="173"/>
      <c r="AL66" s="173"/>
      <c r="AM66" s="173"/>
      <c r="AN66" s="173"/>
      <c r="AO66" s="173"/>
      <c r="AP66" s="173"/>
      <c r="AQ66" s="173"/>
      <c r="AR66" s="173"/>
      <c r="AS66" s="173"/>
      <c r="AT66" s="173"/>
      <c r="AU66" s="173"/>
      <c r="AV66" s="173"/>
      <c r="AW66" s="174"/>
      <c r="AX66" s="124" t="str">
        <f>IF(AK7=AJ66,"合ってる","違う")</f>
        <v>合ってる</v>
      </c>
      <c r="AY66" s="125"/>
      <c r="AZ66" s="125"/>
      <c r="BA66" s="125"/>
      <c r="BB66" s="125"/>
      <c r="BC66" s="125"/>
      <c r="BD66" s="125"/>
      <c r="BE66" s="126"/>
    </row>
    <row r="67" spans="1:57" s="25" customFormat="1" ht="12" customHeight="1">
      <c r="A67" s="47"/>
      <c r="B67" s="180" t="s">
        <v>181</v>
      </c>
      <c r="C67" s="181"/>
      <c r="D67" s="181"/>
      <c r="E67" s="181"/>
      <c r="F67" s="181"/>
      <c r="G67" s="181"/>
      <c r="H67" s="181"/>
      <c r="I67" s="181"/>
      <c r="J67" s="181"/>
      <c r="K67" s="181"/>
      <c r="L67" s="182"/>
      <c r="M67" s="294"/>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row>
    <row r="68" spans="1:57" s="73" customFormat="1" ht="17.25" customHeight="1" thickBot="1">
      <c r="A68" s="47"/>
      <c r="B68" s="183">
        <f>_xlfn.IFERROR(X66/M66,"")</f>
      </c>
      <c r="C68" s="184"/>
      <c r="D68" s="184"/>
      <c r="E68" s="184"/>
      <c r="F68" s="184"/>
      <c r="G68" s="184"/>
      <c r="H68" s="184"/>
      <c r="I68" s="184"/>
      <c r="J68" s="184"/>
      <c r="K68" s="184"/>
      <c r="L68" s="185"/>
      <c r="M68" s="294"/>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row>
    <row r="69" spans="1:57" s="73" customFormat="1" ht="9" customHeight="1">
      <c r="A69" s="47"/>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row>
    <row r="70" spans="1:57" s="73" customFormat="1" ht="17.25" customHeight="1">
      <c r="A70" s="47"/>
      <c r="B70" s="120" t="s">
        <v>182</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row>
    <row r="71" spans="1:65" s="50" customFormat="1" ht="36" customHeight="1">
      <c r="A71" s="47"/>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53"/>
      <c r="BG71" s="53"/>
      <c r="BH71" s="53"/>
      <c r="BI71" s="53"/>
      <c r="BJ71" s="53"/>
      <c r="BK71" s="53"/>
      <c r="BL71" s="53"/>
      <c r="BM71" s="53"/>
    </row>
    <row r="72" spans="1:65" s="50" customFormat="1" ht="22.5" customHeight="1">
      <c r="A72" s="47"/>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53"/>
      <c r="BG72" s="53"/>
      <c r="BH72" s="53"/>
      <c r="BI72" s="53"/>
      <c r="BJ72" s="53"/>
      <c r="BK72" s="53"/>
      <c r="BL72" s="53"/>
      <c r="BM72" s="53"/>
    </row>
    <row r="73" spans="1:57" s="25" customFormat="1" ht="16.5" customHeight="1" thickBot="1">
      <c r="A73" s="47" t="s">
        <v>115</v>
      </c>
      <c r="B73" s="49" t="s">
        <v>152</v>
      </c>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s="25" customFormat="1" ht="16.5" customHeight="1" thickBot="1">
      <c r="A74" s="47"/>
      <c r="B74" s="160" t="s">
        <v>69</v>
      </c>
      <c r="C74" s="161"/>
      <c r="D74" s="161"/>
      <c r="E74" s="161"/>
      <c r="F74" s="161"/>
      <c r="G74" s="161"/>
      <c r="H74" s="161"/>
      <c r="I74" s="168" t="s">
        <v>85</v>
      </c>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9"/>
      <c r="AV74" s="178" t="s">
        <v>76</v>
      </c>
      <c r="AW74" s="64"/>
      <c r="AX74" s="64"/>
      <c r="AY74" s="64"/>
      <c r="AZ74" s="64"/>
      <c r="BA74" s="64"/>
      <c r="BB74" s="64"/>
      <c r="BC74" s="64"/>
      <c r="BD74" s="64"/>
      <c r="BE74" s="64"/>
    </row>
    <row r="75" spans="1:57" s="25" customFormat="1" ht="15.75" customHeight="1">
      <c r="A75" s="47"/>
      <c r="B75" s="162"/>
      <c r="C75" s="163"/>
      <c r="D75" s="163"/>
      <c r="E75" s="163"/>
      <c r="F75" s="163"/>
      <c r="G75" s="163"/>
      <c r="H75" s="164"/>
      <c r="I75" s="142" t="s">
        <v>12</v>
      </c>
      <c r="J75" s="104"/>
      <c r="K75" s="104"/>
      <c r="L75" s="104"/>
      <c r="M75" s="104"/>
      <c r="N75" s="104"/>
      <c r="O75" s="104"/>
      <c r="P75" s="104"/>
      <c r="Q75" s="104"/>
      <c r="R75" s="104"/>
      <c r="S75" s="104"/>
      <c r="T75" s="104"/>
      <c r="U75" s="104"/>
      <c r="V75" s="104" t="s">
        <v>70</v>
      </c>
      <c r="W75" s="104"/>
      <c r="X75" s="104"/>
      <c r="Y75" s="104"/>
      <c r="Z75" s="104"/>
      <c r="AA75" s="104"/>
      <c r="AB75" s="104"/>
      <c r="AC75" s="104"/>
      <c r="AD75" s="104"/>
      <c r="AE75" s="104"/>
      <c r="AF75" s="104"/>
      <c r="AG75" s="104"/>
      <c r="AH75" s="104"/>
      <c r="AI75" s="104" t="s">
        <v>71</v>
      </c>
      <c r="AJ75" s="104"/>
      <c r="AK75" s="104"/>
      <c r="AL75" s="104"/>
      <c r="AM75" s="104"/>
      <c r="AN75" s="104"/>
      <c r="AO75" s="104"/>
      <c r="AP75" s="104"/>
      <c r="AQ75" s="104"/>
      <c r="AR75" s="104"/>
      <c r="AS75" s="104"/>
      <c r="AT75" s="104"/>
      <c r="AU75" s="105"/>
      <c r="AV75" s="178"/>
      <c r="AW75" s="64"/>
      <c r="AX75" s="64"/>
      <c r="AY75" s="64"/>
      <c r="AZ75" s="64"/>
      <c r="BA75" s="64"/>
      <c r="BB75" s="64"/>
      <c r="BC75" s="64"/>
      <c r="BD75" s="64"/>
      <c r="BE75" s="64"/>
    </row>
    <row r="76" spans="1:57" s="25" customFormat="1" ht="19.5" customHeight="1" thickBot="1">
      <c r="A76" s="47"/>
      <c r="B76" s="189">
        <f>SUM(I76,V76,AI76,I78,V78,AI78,I80,V80,AI80,I82,V82)</f>
        <v>0</v>
      </c>
      <c r="C76" s="63"/>
      <c r="D76" s="63"/>
      <c r="E76" s="63"/>
      <c r="F76" s="63"/>
      <c r="G76" s="63"/>
      <c r="H76" s="190"/>
      <c r="I76" s="179"/>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1"/>
      <c r="AV76" s="178"/>
      <c r="AW76" s="64"/>
      <c r="AX76" s="64"/>
      <c r="AY76" s="64"/>
      <c r="AZ76" s="64"/>
      <c r="BA76" s="64"/>
      <c r="BB76" s="64"/>
      <c r="BC76" s="64"/>
      <c r="BD76" s="64"/>
      <c r="BE76" s="64"/>
    </row>
    <row r="77" spans="1:57" s="25" customFormat="1" ht="15.75" customHeight="1">
      <c r="A77" s="47"/>
      <c r="B77" s="189"/>
      <c r="C77" s="63"/>
      <c r="D77" s="63"/>
      <c r="E77" s="63"/>
      <c r="F77" s="63"/>
      <c r="G77" s="63"/>
      <c r="H77" s="190"/>
      <c r="I77" s="142" t="s">
        <v>17</v>
      </c>
      <c r="J77" s="104"/>
      <c r="K77" s="104"/>
      <c r="L77" s="104"/>
      <c r="M77" s="104"/>
      <c r="N77" s="104"/>
      <c r="O77" s="104"/>
      <c r="P77" s="104"/>
      <c r="Q77" s="104"/>
      <c r="R77" s="104"/>
      <c r="S77" s="104"/>
      <c r="T77" s="104"/>
      <c r="U77" s="104"/>
      <c r="V77" s="104" t="s">
        <v>72</v>
      </c>
      <c r="W77" s="104"/>
      <c r="X77" s="104"/>
      <c r="Y77" s="104"/>
      <c r="Z77" s="104"/>
      <c r="AA77" s="104"/>
      <c r="AB77" s="104"/>
      <c r="AC77" s="104"/>
      <c r="AD77" s="104"/>
      <c r="AE77" s="104"/>
      <c r="AF77" s="104"/>
      <c r="AG77" s="104"/>
      <c r="AH77" s="104"/>
      <c r="AI77" s="104" t="s">
        <v>73</v>
      </c>
      <c r="AJ77" s="104"/>
      <c r="AK77" s="104"/>
      <c r="AL77" s="104"/>
      <c r="AM77" s="104"/>
      <c r="AN77" s="104"/>
      <c r="AO77" s="104"/>
      <c r="AP77" s="104"/>
      <c r="AQ77" s="104"/>
      <c r="AR77" s="104"/>
      <c r="AS77" s="104"/>
      <c r="AT77" s="104"/>
      <c r="AU77" s="105"/>
      <c r="AV77" s="178"/>
      <c r="AW77" s="64"/>
      <c r="AX77" s="64"/>
      <c r="AY77" s="64"/>
      <c r="AZ77" s="64"/>
      <c r="BA77" s="64"/>
      <c r="BB77" s="64"/>
      <c r="BC77" s="64"/>
      <c r="BD77" s="64"/>
      <c r="BE77" s="64"/>
    </row>
    <row r="78" spans="1:57" s="25" customFormat="1" ht="19.5" customHeight="1" thickBot="1">
      <c r="A78" s="47"/>
      <c r="B78" s="189"/>
      <c r="C78" s="63"/>
      <c r="D78" s="63"/>
      <c r="E78" s="63"/>
      <c r="F78" s="63"/>
      <c r="G78" s="63"/>
      <c r="H78" s="190"/>
      <c r="I78" s="179"/>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1"/>
      <c r="AV78" s="178"/>
      <c r="AW78" s="64"/>
      <c r="AX78" s="64"/>
      <c r="AY78" s="64"/>
      <c r="AZ78" s="64"/>
      <c r="BA78" s="64"/>
      <c r="BB78" s="64"/>
      <c r="BC78" s="64"/>
      <c r="BD78" s="64"/>
      <c r="BE78" s="64"/>
    </row>
    <row r="79" spans="1:57" s="25" customFormat="1" ht="15.75" customHeight="1">
      <c r="A79" s="47"/>
      <c r="B79" s="189"/>
      <c r="C79" s="63"/>
      <c r="D79" s="63"/>
      <c r="E79" s="63"/>
      <c r="F79" s="63"/>
      <c r="G79" s="63"/>
      <c r="H79" s="190"/>
      <c r="I79" s="142" t="s">
        <v>116</v>
      </c>
      <c r="J79" s="104"/>
      <c r="K79" s="104"/>
      <c r="L79" s="104"/>
      <c r="M79" s="104"/>
      <c r="N79" s="104"/>
      <c r="O79" s="104"/>
      <c r="P79" s="104"/>
      <c r="Q79" s="104"/>
      <c r="R79" s="104"/>
      <c r="S79" s="104"/>
      <c r="T79" s="104"/>
      <c r="U79" s="104"/>
      <c r="V79" s="104" t="s">
        <v>13</v>
      </c>
      <c r="W79" s="104"/>
      <c r="X79" s="104"/>
      <c r="Y79" s="104"/>
      <c r="Z79" s="104"/>
      <c r="AA79" s="104"/>
      <c r="AB79" s="104"/>
      <c r="AC79" s="104"/>
      <c r="AD79" s="104"/>
      <c r="AE79" s="104"/>
      <c r="AF79" s="104"/>
      <c r="AG79" s="104"/>
      <c r="AH79" s="104"/>
      <c r="AI79" s="104" t="s">
        <v>18</v>
      </c>
      <c r="AJ79" s="104"/>
      <c r="AK79" s="104"/>
      <c r="AL79" s="104"/>
      <c r="AM79" s="104"/>
      <c r="AN79" s="104"/>
      <c r="AO79" s="104"/>
      <c r="AP79" s="104"/>
      <c r="AQ79" s="104"/>
      <c r="AR79" s="104"/>
      <c r="AS79" s="104"/>
      <c r="AT79" s="104"/>
      <c r="AU79" s="105"/>
      <c r="AV79" s="178"/>
      <c r="AW79" s="64"/>
      <c r="AX79" s="64"/>
      <c r="AY79" s="64"/>
      <c r="AZ79" s="64"/>
      <c r="BA79" s="64"/>
      <c r="BB79" s="64"/>
      <c r="BC79" s="64"/>
      <c r="BD79" s="64"/>
      <c r="BE79" s="64"/>
    </row>
    <row r="80" spans="1:57" s="25" customFormat="1" ht="19.5" customHeight="1" thickBot="1">
      <c r="A80" s="47"/>
      <c r="B80" s="189"/>
      <c r="C80" s="63"/>
      <c r="D80" s="63"/>
      <c r="E80" s="63"/>
      <c r="F80" s="63"/>
      <c r="G80" s="63"/>
      <c r="H80" s="190"/>
      <c r="I80" s="179"/>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1"/>
      <c r="AV80" s="178"/>
      <c r="AW80" s="64"/>
      <c r="AX80" s="64"/>
      <c r="AY80" s="64"/>
      <c r="AZ80" s="64"/>
      <c r="BA80" s="64"/>
      <c r="BB80" s="64"/>
      <c r="BC80" s="64"/>
      <c r="BD80" s="64"/>
      <c r="BE80" s="64"/>
    </row>
    <row r="81" spans="1:57" s="25" customFormat="1" ht="15.75" customHeight="1">
      <c r="A81" s="47"/>
      <c r="B81" s="189"/>
      <c r="C81" s="63"/>
      <c r="D81" s="63"/>
      <c r="E81" s="63"/>
      <c r="F81" s="63"/>
      <c r="G81" s="63"/>
      <c r="H81" s="190"/>
      <c r="I81" s="142" t="s">
        <v>15</v>
      </c>
      <c r="J81" s="104"/>
      <c r="K81" s="104"/>
      <c r="L81" s="104"/>
      <c r="M81" s="104"/>
      <c r="N81" s="104"/>
      <c r="O81" s="104"/>
      <c r="P81" s="104"/>
      <c r="Q81" s="104"/>
      <c r="R81" s="104"/>
      <c r="S81" s="104"/>
      <c r="T81" s="104"/>
      <c r="U81" s="104"/>
      <c r="V81" s="104" t="s">
        <v>16</v>
      </c>
      <c r="W81" s="104"/>
      <c r="X81" s="104"/>
      <c r="Y81" s="104"/>
      <c r="Z81" s="104"/>
      <c r="AA81" s="104"/>
      <c r="AB81" s="104"/>
      <c r="AC81" s="104"/>
      <c r="AD81" s="104"/>
      <c r="AE81" s="104"/>
      <c r="AF81" s="104"/>
      <c r="AG81" s="104"/>
      <c r="AH81" s="104"/>
      <c r="AI81" s="240"/>
      <c r="AJ81" s="241"/>
      <c r="AK81" s="241"/>
      <c r="AL81" s="241"/>
      <c r="AM81" s="241"/>
      <c r="AN81" s="241"/>
      <c r="AO81" s="241"/>
      <c r="AP81" s="241"/>
      <c r="AQ81" s="241"/>
      <c r="AR81" s="241"/>
      <c r="AS81" s="241"/>
      <c r="AT81" s="241"/>
      <c r="AU81" s="242"/>
      <c r="AV81" s="178"/>
      <c r="AW81" s="64"/>
      <c r="AX81" s="64"/>
      <c r="AY81" s="64"/>
      <c r="AZ81" s="64"/>
      <c r="BA81" s="64"/>
      <c r="BB81" s="64"/>
      <c r="BC81" s="64"/>
      <c r="BD81" s="64"/>
      <c r="BE81" s="64"/>
    </row>
    <row r="82" spans="1:57" s="25" customFormat="1" ht="19.5" customHeight="1" thickBot="1">
      <c r="A82" s="47"/>
      <c r="B82" s="191"/>
      <c r="C82" s="192"/>
      <c r="D82" s="192"/>
      <c r="E82" s="192"/>
      <c r="F82" s="192"/>
      <c r="G82" s="192"/>
      <c r="H82" s="193"/>
      <c r="I82" s="179"/>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243"/>
      <c r="AJ82" s="244"/>
      <c r="AK82" s="244"/>
      <c r="AL82" s="244"/>
      <c r="AM82" s="244"/>
      <c r="AN82" s="244"/>
      <c r="AO82" s="244"/>
      <c r="AP82" s="244"/>
      <c r="AQ82" s="244"/>
      <c r="AR82" s="244"/>
      <c r="AS82" s="244"/>
      <c r="AT82" s="244"/>
      <c r="AU82" s="245"/>
      <c r="AV82" s="178"/>
      <c r="AW82" s="64"/>
      <c r="AX82" s="64"/>
      <c r="AY82" s="64"/>
      <c r="AZ82" s="64"/>
      <c r="BA82" s="64"/>
      <c r="BB82" s="64"/>
      <c r="BC82" s="64"/>
      <c r="BD82" s="64"/>
      <c r="BE82" s="64"/>
    </row>
    <row r="83" spans="1:57" s="25" customFormat="1" ht="9" customHeight="1">
      <c r="A83" s="47"/>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row>
    <row r="84" spans="1:57" s="50" customFormat="1" ht="16.5" customHeight="1">
      <c r="A84" s="47"/>
      <c r="B84" s="120" t="s">
        <v>146</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47"/>
      <c r="AW84" s="47"/>
      <c r="AX84" s="47"/>
      <c r="AY84" s="47"/>
      <c r="AZ84" s="47"/>
      <c r="BA84" s="47"/>
      <c r="BB84" s="47"/>
      <c r="BC84" s="47"/>
      <c r="BD84" s="47"/>
      <c r="BE84" s="47"/>
    </row>
    <row r="85" spans="1:57" s="50" customFormat="1" ht="19.5" customHeight="1">
      <c r="A85" s="47"/>
      <c r="B85" s="47"/>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47"/>
      <c r="AW85" s="47"/>
      <c r="AX85" s="47"/>
      <c r="AY85" s="47"/>
      <c r="AZ85" s="47"/>
      <c r="BA85" s="47"/>
      <c r="BB85" s="47"/>
      <c r="BC85" s="47"/>
      <c r="BD85" s="47"/>
      <c r="BE85" s="47"/>
    </row>
    <row r="86" spans="1:57" s="25" customFormat="1" ht="16.5" customHeight="1" thickBot="1">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row>
    <row r="87" spans="1:57" s="25" customFormat="1" ht="16.5" customHeight="1" thickBot="1">
      <c r="A87" s="213"/>
      <c r="B87" s="160" t="s">
        <v>74</v>
      </c>
      <c r="C87" s="161"/>
      <c r="D87" s="161"/>
      <c r="E87" s="161"/>
      <c r="F87" s="161"/>
      <c r="G87" s="161"/>
      <c r="H87" s="161"/>
      <c r="I87" s="168" t="s">
        <v>75</v>
      </c>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9"/>
      <c r="AV87" s="178" t="s">
        <v>76</v>
      </c>
      <c r="AW87" s="64"/>
      <c r="AX87" s="64"/>
      <c r="AY87" s="64"/>
      <c r="AZ87" s="64"/>
      <c r="BA87" s="64"/>
      <c r="BB87" s="64"/>
      <c r="BC87" s="64"/>
      <c r="BD87" s="64"/>
      <c r="BE87" s="64"/>
    </row>
    <row r="88" spans="1:57" s="25" customFormat="1" ht="16.5" customHeight="1">
      <c r="A88" s="213"/>
      <c r="B88" s="162"/>
      <c r="C88" s="163"/>
      <c r="D88" s="163"/>
      <c r="E88" s="163"/>
      <c r="F88" s="163"/>
      <c r="G88" s="163"/>
      <c r="H88" s="164"/>
      <c r="I88" s="142" t="s">
        <v>12</v>
      </c>
      <c r="J88" s="104"/>
      <c r="K88" s="104"/>
      <c r="L88" s="104"/>
      <c r="M88" s="104"/>
      <c r="N88" s="104"/>
      <c r="O88" s="104"/>
      <c r="P88" s="104"/>
      <c r="Q88" s="104"/>
      <c r="R88" s="104"/>
      <c r="S88" s="104"/>
      <c r="T88" s="104"/>
      <c r="U88" s="104"/>
      <c r="V88" s="104" t="s">
        <v>70</v>
      </c>
      <c r="W88" s="104"/>
      <c r="X88" s="104"/>
      <c r="Y88" s="104"/>
      <c r="Z88" s="104"/>
      <c r="AA88" s="104"/>
      <c r="AB88" s="104"/>
      <c r="AC88" s="104"/>
      <c r="AD88" s="104"/>
      <c r="AE88" s="104"/>
      <c r="AF88" s="104"/>
      <c r="AG88" s="104"/>
      <c r="AH88" s="104"/>
      <c r="AI88" s="104" t="s">
        <v>71</v>
      </c>
      <c r="AJ88" s="104"/>
      <c r="AK88" s="104"/>
      <c r="AL88" s="104"/>
      <c r="AM88" s="104"/>
      <c r="AN88" s="104"/>
      <c r="AO88" s="104"/>
      <c r="AP88" s="104"/>
      <c r="AQ88" s="104"/>
      <c r="AR88" s="104"/>
      <c r="AS88" s="104"/>
      <c r="AT88" s="104"/>
      <c r="AU88" s="105"/>
      <c r="AV88" s="178"/>
      <c r="AW88" s="64"/>
      <c r="AX88" s="64"/>
      <c r="AY88" s="64"/>
      <c r="AZ88" s="64"/>
      <c r="BA88" s="64"/>
      <c r="BB88" s="64"/>
      <c r="BC88" s="64"/>
      <c r="BD88" s="64"/>
      <c r="BE88" s="64"/>
    </row>
    <row r="89" spans="1:57" s="25" customFormat="1" ht="21" customHeight="1" thickBot="1">
      <c r="A89" s="213"/>
      <c r="B89" s="189">
        <f>SUM(I89,V89,AI89,I91,V91,AI91,I93,V93,AI93,I95,V95,AI95)</f>
        <v>0</v>
      </c>
      <c r="C89" s="63"/>
      <c r="D89" s="63"/>
      <c r="E89" s="63"/>
      <c r="F89" s="63"/>
      <c r="G89" s="63"/>
      <c r="H89" s="190"/>
      <c r="I89" s="179"/>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1"/>
      <c r="AV89" s="178"/>
      <c r="AW89" s="64"/>
      <c r="AX89" s="64"/>
      <c r="AY89" s="64"/>
      <c r="AZ89" s="64"/>
      <c r="BA89" s="64"/>
      <c r="BB89" s="64"/>
      <c r="BC89" s="64"/>
      <c r="BD89" s="64"/>
      <c r="BE89" s="64"/>
    </row>
    <row r="90" spans="1:57" s="25" customFormat="1" ht="16.5" customHeight="1">
      <c r="A90" s="213"/>
      <c r="B90" s="189"/>
      <c r="C90" s="63"/>
      <c r="D90" s="63"/>
      <c r="E90" s="63"/>
      <c r="F90" s="63"/>
      <c r="G90" s="63"/>
      <c r="H90" s="190"/>
      <c r="I90" s="142" t="s">
        <v>17</v>
      </c>
      <c r="J90" s="104"/>
      <c r="K90" s="104"/>
      <c r="L90" s="104"/>
      <c r="M90" s="104"/>
      <c r="N90" s="104"/>
      <c r="O90" s="104"/>
      <c r="P90" s="104"/>
      <c r="Q90" s="104"/>
      <c r="R90" s="104"/>
      <c r="S90" s="104"/>
      <c r="T90" s="104"/>
      <c r="U90" s="104"/>
      <c r="V90" s="104" t="s">
        <v>72</v>
      </c>
      <c r="W90" s="104"/>
      <c r="X90" s="104"/>
      <c r="Y90" s="104"/>
      <c r="Z90" s="104"/>
      <c r="AA90" s="104"/>
      <c r="AB90" s="104"/>
      <c r="AC90" s="104"/>
      <c r="AD90" s="104"/>
      <c r="AE90" s="104"/>
      <c r="AF90" s="104"/>
      <c r="AG90" s="104"/>
      <c r="AH90" s="104"/>
      <c r="AI90" s="104" t="s">
        <v>73</v>
      </c>
      <c r="AJ90" s="104"/>
      <c r="AK90" s="104"/>
      <c r="AL90" s="104"/>
      <c r="AM90" s="104"/>
      <c r="AN90" s="104"/>
      <c r="AO90" s="104"/>
      <c r="AP90" s="104"/>
      <c r="AQ90" s="104"/>
      <c r="AR90" s="104"/>
      <c r="AS90" s="104"/>
      <c r="AT90" s="104"/>
      <c r="AU90" s="105"/>
      <c r="AV90" s="178"/>
      <c r="AW90" s="64"/>
      <c r="AX90" s="64"/>
      <c r="AY90" s="64"/>
      <c r="AZ90" s="64"/>
      <c r="BA90" s="64"/>
      <c r="BB90" s="64"/>
      <c r="BC90" s="64"/>
      <c r="BD90" s="64"/>
      <c r="BE90" s="64"/>
    </row>
    <row r="91" spans="1:57" s="25" customFormat="1" ht="21" customHeight="1" thickBot="1">
      <c r="A91" s="213"/>
      <c r="B91" s="189"/>
      <c r="C91" s="63"/>
      <c r="D91" s="63"/>
      <c r="E91" s="63"/>
      <c r="F91" s="63"/>
      <c r="G91" s="63"/>
      <c r="H91" s="190"/>
      <c r="I91" s="179"/>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1"/>
      <c r="AV91" s="178"/>
      <c r="AW91" s="64"/>
      <c r="AX91" s="64"/>
      <c r="AY91" s="64"/>
      <c r="AZ91" s="64"/>
      <c r="BA91" s="64"/>
      <c r="BB91" s="64"/>
      <c r="BC91" s="64"/>
      <c r="BD91" s="64"/>
      <c r="BE91" s="64"/>
    </row>
    <row r="92" spans="1:57" s="25" customFormat="1" ht="16.5" customHeight="1">
      <c r="A92" s="213"/>
      <c r="B92" s="189"/>
      <c r="C92" s="63"/>
      <c r="D92" s="63"/>
      <c r="E92" s="63"/>
      <c r="F92" s="63"/>
      <c r="G92" s="63"/>
      <c r="H92" s="190"/>
      <c r="I92" s="142" t="s">
        <v>116</v>
      </c>
      <c r="J92" s="104"/>
      <c r="K92" s="104"/>
      <c r="L92" s="104"/>
      <c r="M92" s="104"/>
      <c r="N92" s="104"/>
      <c r="O92" s="104"/>
      <c r="P92" s="104"/>
      <c r="Q92" s="104"/>
      <c r="R92" s="104"/>
      <c r="S92" s="104"/>
      <c r="T92" s="104"/>
      <c r="U92" s="104"/>
      <c r="V92" s="104" t="s">
        <v>13</v>
      </c>
      <c r="W92" s="104"/>
      <c r="X92" s="104"/>
      <c r="Y92" s="104"/>
      <c r="Z92" s="104"/>
      <c r="AA92" s="104"/>
      <c r="AB92" s="104"/>
      <c r="AC92" s="104"/>
      <c r="AD92" s="104"/>
      <c r="AE92" s="104"/>
      <c r="AF92" s="104"/>
      <c r="AG92" s="104"/>
      <c r="AH92" s="104"/>
      <c r="AI92" s="104" t="s">
        <v>18</v>
      </c>
      <c r="AJ92" s="104"/>
      <c r="AK92" s="104"/>
      <c r="AL92" s="104"/>
      <c r="AM92" s="104"/>
      <c r="AN92" s="104"/>
      <c r="AO92" s="104"/>
      <c r="AP92" s="104"/>
      <c r="AQ92" s="104"/>
      <c r="AR92" s="104"/>
      <c r="AS92" s="104"/>
      <c r="AT92" s="104"/>
      <c r="AU92" s="105"/>
      <c r="AV92" s="178"/>
      <c r="AW92" s="64"/>
      <c r="AX92" s="64"/>
      <c r="AY92" s="64"/>
      <c r="AZ92" s="64"/>
      <c r="BA92" s="64"/>
      <c r="BB92" s="64"/>
      <c r="BC92" s="64"/>
      <c r="BD92" s="64"/>
      <c r="BE92" s="64"/>
    </row>
    <row r="93" spans="1:57" s="25" customFormat="1" ht="21" customHeight="1" thickBot="1">
      <c r="A93" s="213"/>
      <c r="B93" s="189"/>
      <c r="C93" s="63"/>
      <c r="D93" s="63"/>
      <c r="E93" s="63"/>
      <c r="F93" s="63"/>
      <c r="G93" s="63"/>
      <c r="H93" s="190"/>
      <c r="I93" s="179"/>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1"/>
      <c r="AV93" s="178"/>
      <c r="AW93" s="64"/>
      <c r="AX93" s="64"/>
      <c r="AY93" s="64"/>
      <c r="AZ93" s="64"/>
      <c r="BA93" s="64"/>
      <c r="BB93" s="64"/>
      <c r="BC93" s="64"/>
      <c r="BD93" s="64"/>
      <c r="BE93" s="64"/>
    </row>
    <row r="94" spans="1:57" s="25" customFormat="1" ht="16.5" customHeight="1">
      <c r="A94" s="213"/>
      <c r="B94" s="189"/>
      <c r="C94" s="63"/>
      <c r="D94" s="63"/>
      <c r="E94" s="63"/>
      <c r="F94" s="63"/>
      <c r="G94" s="63"/>
      <c r="H94" s="190"/>
      <c r="I94" s="142" t="s">
        <v>15</v>
      </c>
      <c r="J94" s="104"/>
      <c r="K94" s="104"/>
      <c r="L94" s="104"/>
      <c r="M94" s="104"/>
      <c r="N94" s="104"/>
      <c r="O94" s="104"/>
      <c r="P94" s="104"/>
      <c r="Q94" s="104"/>
      <c r="R94" s="104"/>
      <c r="S94" s="104"/>
      <c r="T94" s="104"/>
      <c r="U94" s="104"/>
      <c r="V94" s="104" t="s">
        <v>16</v>
      </c>
      <c r="W94" s="104"/>
      <c r="X94" s="104"/>
      <c r="Y94" s="104"/>
      <c r="Z94" s="104"/>
      <c r="AA94" s="104"/>
      <c r="AB94" s="104"/>
      <c r="AC94" s="104"/>
      <c r="AD94" s="104"/>
      <c r="AE94" s="104"/>
      <c r="AF94" s="104"/>
      <c r="AG94" s="104"/>
      <c r="AH94" s="104"/>
      <c r="AI94" s="104" t="s">
        <v>14</v>
      </c>
      <c r="AJ94" s="104"/>
      <c r="AK94" s="104"/>
      <c r="AL94" s="104"/>
      <c r="AM94" s="104"/>
      <c r="AN94" s="104"/>
      <c r="AO94" s="104"/>
      <c r="AP94" s="104"/>
      <c r="AQ94" s="104"/>
      <c r="AR94" s="104"/>
      <c r="AS94" s="104"/>
      <c r="AT94" s="104"/>
      <c r="AU94" s="105"/>
      <c r="AV94" s="178"/>
      <c r="AW94" s="64"/>
      <c r="AX94" s="64"/>
      <c r="AY94" s="64"/>
      <c r="AZ94" s="64"/>
      <c r="BA94" s="64"/>
      <c r="BB94" s="64"/>
      <c r="BC94" s="64"/>
      <c r="BD94" s="64"/>
      <c r="BE94" s="64"/>
    </row>
    <row r="95" spans="1:57" s="25" customFormat="1" ht="21" customHeight="1" thickBot="1">
      <c r="A95" s="213"/>
      <c r="B95" s="191"/>
      <c r="C95" s="192"/>
      <c r="D95" s="192"/>
      <c r="E95" s="192"/>
      <c r="F95" s="192"/>
      <c r="G95" s="192"/>
      <c r="H95" s="193"/>
      <c r="I95" s="179"/>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1"/>
      <c r="AV95" s="178"/>
      <c r="AW95" s="64"/>
      <c r="AX95" s="64"/>
      <c r="AY95" s="64"/>
      <c r="AZ95" s="64"/>
      <c r="BA95" s="64"/>
      <c r="BB95" s="64"/>
      <c r="BC95" s="64"/>
      <c r="BD95" s="64"/>
      <c r="BE95" s="64"/>
    </row>
    <row r="96" spans="1:57" s="25" customFormat="1" ht="9" customHeight="1">
      <c r="A96" s="47"/>
      <c r="B96" s="63"/>
      <c r="C96" s="63"/>
      <c r="D96" s="63"/>
      <c r="E96" s="63"/>
      <c r="F96" s="63"/>
      <c r="G96" s="63"/>
      <c r="H96" s="63"/>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8"/>
      <c r="AJ96" s="68"/>
      <c r="AK96" s="68"/>
      <c r="AL96" s="68"/>
      <c r="AM96" s="68"/>
      <c r="AN96" s="68"/>
      <c r="AO96" s="68"/>
      <c r="AP96" s="68"/>
      <c r="AQ96" s="68"/>
      <c r="AR96" s="68"/>
      <c r="AS96" s="68"/>
      <c r="AT96" s="68"/>
      <c r="AU96" s="68"/>
      <c r="AV96" s="64"/>
      <c r="AW96" s="64"/>
      <c r="AX96" s="64"/>
      <c r="AY96" s="64"/>
      <c r="AZ96" s="64"/>
      <c r="BA96" s="64"/>
      <c r="BB96" s="64"/>
      <c r="BC96" s="64"/>
      <c r="BD96" s="64"/>
      <c r="BE96" s="64"/>
    </row>
    <row r="97" spans="1:57" s="50" customFormat="1" ht="16.5" customHeight="1">
      <c r="A97" s="47"/>
      <c r="B97" s="120" t="s">
        <v>147</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47"/>
      <c r="AW97" s="47"/>
      <c r="AX97" s="47"/>
      <c r="AY97" s="47"/>
      <c r="AZ97" s="47"/>
      <c r="BA97" s="47"/>
      <c r="BB97" s="47"/>
      <c r="BC97" s="47"/>
      <c r="BD97" s="47"/>
      <c r="BE97" s="47"/>
    </row>
    <row r="98" spans="1:57" s="50" customFormat="1" ht="19.5" customHeight="1">
      <c r="A98" s="47"/>
      <c r="B98" s="47"/>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47"/>
      <c r="AW98" s="47"/>
      <c r="AX98" s="47"/>
      <c r="AY98" s="47"/>
      <c r="AZ98" s="47"/>
      <c r="BA98" s="47"/>
      <c r="BB98" s="47"/>
      <c r="BC98" s="47"/>
      <c r="BD98" s="47"/>
      <c r="BE98" s="47"/>
    </row>
    <row r="99" spans="1:57" s="53" customFormat="1" ht="9"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row>
    <row r="100" spans="1:57" s="50" customFormat="1" ht="16.5" customHeight="1">
      <c r="A100" s="48"/>
      <c r="B100" s="49" t="s">
        <v>148</v>
      </c>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106"/>
      <c r="AF100" s="138"/>
      <c r="AG100" s="138"/>
      <c r="AH100" s="138"/>
      <c r="AI100" s="138"/>
      <c r="AJ100" s="138"/>
      <c r="AK100" s="138"/>
      <c r="AL100" s="138"/>
      <c r="AM100" s="138"/>
      <c r="AN100" s="266" t="s">
        <v>127</v>
      </c>
      <c r="AO100" s="49"/>
      <c r="AP100" s="49"/>
      <c r="AQ100" s="49"/>
      <c r="AR100" s="49"/>
      <c r="AS100" s="49"/>
      <c r="AT100" s="49"/>
      <c r="AU100" s="49"/>
      <c r="AV100" s="49"/>
      <c r="AW100" s="49"/>
      <c r="AX100" s="49"/>
      <c r="AY100" s="49"/>
      <c r="AZ100" s="49"/>
      <c r="BA100" s="49"/>
      <c r="BB100" s="49"/>
      <c r="BC100" s="49"/>
      <c r="BD100" s="49"/>
      <c r="BE100" s="49"/>
    </row>
    <row r="101" spans="1:57" s="50" customFormat="1" ht="14.25" customHeight="1">
      <c r="A101" s="48"/>
      <c r="B101" s="49"/>
      <c r="C101" s="53" t="s">
        <v>177</v>
      </c>
      <c r="D101" s="53"/>
      <c r="E101" s="49" t="s">
        <v>149</v>
      </c>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row>
    <row r="102" spans="1:57" s="50" customFormat="1" ht="14.25" customHeight="1">
      <c r="A102" s="48"/>
      <c r="B102" s="48"/>
      <c r="C102" s="48"/>
      <c r="D102" s="48"/>
      <c r="E102" s="49" t="s">
        <v>150</v>
      </c>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row>
    <row r="103" spans="1:57" s="50" customFormat="1" ht="14.25" customHeight="1">
      <c r="A103" s="48"/>
      <c r="B103" s="48"/>
      <c r="C103" s="48"/>
      <c r="D103" s="48"/>
      <c r="E103" s="70" t="s">
        <v>162</v>
      </c>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row>
    <row r="104" spans="1:57" s="50" customFormat="1" ht="22.5" customHeight="1">
      <c r="A104" s="48"/>
      <c r="B104" s="48"/>
      <c r="C104" s="48"/>
      <c r="D104" s="48"/>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row>
    <row r="105" spans="1:65" s="50" customFormat="1" ht="16.5" customHeight="1">
      <c r="A105" s="48" t="s">
        <v>161</v>
      </c>
      <c r="B105" s="49" t="s">
        <v>163</v>
      </c>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53"/>
      <c r="BG105" s="53"/>
      <c r="BH105" s="53"/>
      <c r="BI105" s="53"/>
      <c r="BJ105" s="53"/>
      <c r="BK105" s="53"/>
      <c r="BL105" s="53"/>
      <c r="BM105" s="53"/>
    </row>
    <row r="106" spans="2:65" s="50" customFormat="1" ht="19.5" customHeight="1">
      <c r="B106" s="140" t="s">
        <v>165</v>
      </c>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1"/>
      <c r="Z106" s="110"/>
      <c r="AA106" s="111"/>
      <c r="AB106" s="111"/>
      <c r="AC106" s="111"/>
      <c r="AD106" s="111"/>
      <c r="AE106" s="111"/>
      <c r="AF106" s="111"/>
      <c r="AG106" s="112"/>
      <c r="AH106" s="266" t="s">
        <v>151</v>
      </c>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290"/>
      <c r="BG106" s="290"/>
      <c r="BH106" s="290"/>
      <c r="BI106" s="290"/>
      <c r="BJ106" s="290"/>
      <c r="BK106" s="290"/>
      <c r="BL106" s="290"/>
      <c r="BM106" s="290"/>
    </row>
    <row r="107" spans="2:65" s="50" customFormat="1" ht="3" customHeight="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53"/>
      <c r="BG107" s="53"/>
      <c r="BH107" s="53"/>
      <c r="BI107" s="53"/>
      <c r="BJ107" s="53"/>
      <c r="BK107" s="53"/>
      <c r="BL107" s="53"/>
      <c r="BM107" s="53"/>
    </row>
    <row r="108" spans="2:57" s="50" customFormat="1" ht="19.5" customHeight="1">
      <c r="B108" s="140" t="s">
        <v>167</v>
      </c>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1"/>
      <c r="Z108" s="110"/>
      <c r="AA108" s="111"/>
      <c r="AB108" s="111"/>
      <c r="AC108" s="111"/>
      <c r="AD108" s="111"/>
      <c r="AE108" s="111"/>
      <c r="AF108" s="111"/>
      <c r="AG108" s="112"/>
      <c r="AH108" s="266" t="s">
        <v>151</v>
      </c>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row>
    <row r="109" spans="2:65" s="50" customFormat="1" ht="3" customHeight="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53"/>
      <c r="BG109" s="53"/>
      <c r="BH109" s="53"/>
      <c r="BI109" s="53"/>
      <c r="BJ109" s="53"/>
      <c r="BK109" s="53"/>
      <c r="BL109" s="53"/>
      <c r="BM109" s="53"/>
    </row>
    <row r="110" spans="2:65" s="50" customFormat="1" ht="19.5" customHeight="1">
      <c r="B110" s="140" t="s">
        <v>168</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1"/>
      <c r="AM110" s="110"/>
      <c r="AN110" s="111"/>
      <c r="AO110" s="111"/>
      <c r="AP110" s="111"/>
      <c r="AQ110" s="111"/>
      <c r="AR110" s="111"/>
      <c r="AS110" s="111"/>
      <c r="AT110" s="112"/>
      <c r="AU110" s="266" t="s">
        <v>151</v>
      </c>
      <c r="AV110" s="49"/>
      <c r="AW110" s="49"/>
      <c r="AX110" s="49"/>
      <c r="AY110" s="49"/>
      <c r="AZ110" s="49"/>
      <c r="BA110" s="49"/>
      <c r="BB110" s="49"/>
      <c r="BC110" s="49"/>
      <c r="BD110" s="49"/>
      <c r="BE110" s="49"/>
      <c r="BF110" s="53"/>
      <c r="BG110" s="53"/>
      <c r="BH110" s="53"/>
      <c r="BI110" s="53"/>
      <c r="BJ110" s="53"/>
      <c r="BK110" s="53"/>
      <c r="BL110" s="53"/>
      <c r="BM110" s="53"/>
    </row>
    <row r="111" spans="2:65" s="50" customFormat="1" ht="3" customHeight="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53"/>
      <c r="BG111" s="53"/>
      <c r="BH111" s="53"/>
      <c r="BI111" s="53"/>
      <c r="BJ111" s="53"/>
      <c r="BK111" s="53"/>
      <c r="BL111" s="53"/>
      <c r="BM111" s="53"/>
    </row>
    <row r="112" spans="1:65" s="59" customFormat="1" ht="19.5" customHeight="1">
      <c r="A112" s="50"/>
      <c r="B112" s="288" t="s">
        <v>164</v>
      </c>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58"/>
      <c r="BG112" s="58"/>
      <c r="BH112" s="58"/>
      <c r="BI112" s="58"/>
      <c r="BJ112" s="58"/>
      <c r="BK112" s="58"/>
      <c r="BL112" s="58"/>
      <c r="BM112" s="58"/>
    </row>
    <row r="113" spans="2:65" s="50" customFormat="1" ht="19.5" customHeight="1">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53"/>
      <c r="BG113" s="53"/>
      <c r="BH113" s="53"/>
      <c r="BI113" s="53"/>
      <c r="BJ113" s="53"/>
      <c r="BK113" s="53"/>
      <c r="BL113" s="53"/>
      <c r="BM113" s="53"/>
    </row>
    <row r="114" spans="2:65" s="50" customFormat="1" ht="19.5" customHeight="1">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53"/>
      <c r="BG114" s="53"/>
      <c r="BH114" s="53"/>
      <c r="BI114" s="53"/>
      <c r="BJ114" s="53"/>
      <c r="BK114" s="53"/>
      <c r="BL114" s="53"/>
      <c r="BM114" s="53"/>
    </row>
    <row r="115" spans="1:57" s="53" customFormat="1" ht="19.5" customHeight="1">
      <c r="A115" s="50">
        <v>11</v>
      </c>
      <c r="B115" s="49" t="s">
        <v>230</v>
      </c>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row>
    <row r="116" spans="1:57" s="25" customFormat="1" ht="19.5" customHeight="1">
      <c r="A116" s="71"/>
      <c r="B116" s="53" t="s">
        <v>219</v>
      </c>
      <c r="C116" s="53"/>
      <c r="D116" s="53"/>
      <c r="E116" s="53"/>
      <c r="F116" s="53"/>
      <c r="G116" s="53"/>
      <c r="H116" s="53"/>
      <c r="I116" s="53"/>
      <c r="J116" s="53"/>
      <c r="K116" s="53"/>
      <c r="L116" s="53"/>
      <c r="M116" s="53"/>
      <c r="N116" s="53"/>
      <c r="O116" s="53"/>
      <c r="P116" s="53"/>
      <c r="Q116" s="53"/>
      <c r="R116" s="53"/>
      <c r="S116" s="53"/>
      <c r="T116" s="53"/>
      <c r="U116" s="53"/>
      <c r="V116" s="81"/>
      <c r="W116" s="81"/>
      <c r="X116" s="305" t="s">
        <v>187</v>
      </c>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row>
    <row r="117" spans="1:57" s="25" customFormat="1" ht="19.5" customHeight="1">
      <c r="A117" s="71"/>
      <c r="B117" s="71"/>
      <c r="C117" s="71"/>
      <c r="D117" s="71"/>
      <c r="E117" s="71"/>
      <c r="F117" s="71"/>
      <c r="G117" s="71"/>
      <c r="H117" s="71"/>
      <c r="I117" s="71"/>
      <c r="J117" s="71"/>
      <c r="K117" s="71"/>
      <c r="L117" s="71"/>
      <c r="M117" s="71"/>
      <c r="N117" s="71"/>
      <c r="O117" s="71"/>
      <c r="P117" s="71"/>
      <c r="Q117" s="71"/>
      <c r="R117" s="71"/>
      <c r="S117" s="71"/>
      <c r="T117" s="71"/>
      <c r="U117" s="71"/>
      <c r="V117" s="82"/>
      <c r="W117" s="82"/>
      <c r="X117" s="82" t="s">
        <v>188</v>
      </c>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row>
    <row r="118" spans="1:57" s="25" customFormat="1" ht="19.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row>
    <row r="119" spans="1:57" s="25" customFormat="1" ht="19.5" customHeight="1">
      <c r="A119" s="71"/>
      <c r="B119" s="49" t="s">
        <v>224</v>
      </c>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row>
    <row r="120" spans="1:57" s="25" customFormat="1" ht="19.5" customHeight="1">
      <c r="A120" s="71"/>
      <c r="B120" s="71"/>
      <c r="C120" s="71"/>
      <c r="D120" s="80"/>
      <c r="E120" s="79"/>
      <c r="F120" s="82" t="s">
        <v>189</v>
      </c>
      <c r="G120" s="82"/>
      <c r="H120" s="82"/>
      <c r="I120" s="82"/>
      <c r="J120" s="82"/>
      <c r="K120" s="82"/>
      <c r="L120" s="79"/>
      <c r="M120" s="79"/>
      <c r="N120" s="82" t="s">
        <v>190</v>
      </c>
      <c r="O120" s="82"/>
      <c r="P120" s="82"/>
      <c r="Q120" s="82"/>
      <c r="R120" s="82"/>
      <c r="S120" s="82"/>
      <c r="T120" s="79"/>
      <c r="U120" s="82"/>
      <c r="V120" s="82" t="s">
        <v>191</v>
      </c>
      <c r="W120" s="82"/>
      <c r="X120" s="82"/>
      <c r="Y120" s="82"/>
      <c r="Z120" s="82"/>
      <c r="AA120" s="79"/>
      <c r="AB120" s="79"/>
      <c r="AC120" s="82" t="s">
        <v>192</v>
      </c>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row>
    <row r="121" spans="1:57" s="25" customFormat="1" ht="19.5" customHeight="1">
      <c r="A121" s="71"/>
      <c r="B121" s="71"/>
      <c r="C121" s="71"/>
      <c r="D121" s="79"/>
      <c r="E121" s="79"/>
      <c r="F121" s="82" t="s">
        <v>193</v>
      </c>
      <c r="G121" s="82"/>
      <c r="H121" s="82"/>
      <c r="I121" s="82"/>
      <c r="J121" s="82"/>
      <c r="K121" s="82"/>
      <c r="L121" s="79"/>
      <c r="M121" s="79"/>
      <c r="N121" s="82" t="s">
        <v>194</v>
      </c>
      <c r="O121" s="82"/>
      <c r="P121" s="82"/>
      <c r="Q121" s="82"/>
      <c r="R121" s="82"/>
      <c r="S121" s="82"/>
      <c r="T121" s="79"/>
      <c r="U121" s="79"/>
      <c r="V121" s="82" t="s">
        <v>195</v>
      </c>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row>
    <row r="122" spans="1:57" s="25" customFormat="1" ht="22.5" customHeight="1">
      <c r="A122" s="71"/>
      <c r="B122" s="23"/>
      <c r="C122" s="23"/>
      <c r="D122" s="75"/>
      <c r="E122" s="312" t="s">
        <v>183</v>
      </c>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c r="AT122" s="312"/>
      <c r="AU122" s="312"/>
      <c r="AV122" s="312"/>
      <c r="AW122" s="312"/>
      <c r="AX122" s="312"/>
      <c r="AY122" s="312"/>
      <c r="AZ122" s="312"/>
      <c r="BA122" s="312"/>
      <c r="BB122" s="312"/>
      <c r="BC122" s="312"/>
      <c r="BD122" s="312"/>
      <c r="BE122" s="312"/>
    </row>
    <row r="123" spans="1:57" s="25" customFormat="1" ht="19.5" customHeight="1">
      <c r="A123" s="71"/>
      <c r="B123" s="23"/>
      <c r="C123" s="23"/>
      <c r="D123" s="23"/>
      <c r="E123" s="296"/>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297"/>
      <c r="AM123" s="297"/>
      <c r="AN123" s="297"/>
      <c r="AO123" s="297"/>
      <c r="AP123" s="297"/>
      <c r="AQ123" s="297"/>
      <c r="AR123" s="297"/>
      <c r="AS123" s="297"/>
      <c r="AT123" s="297"/>
      <c r="AU123" s="297"/>
      <c r="AV123" s="297"/>
      <c r="AW123" s="297"/>
      <c r="AX123" s="297"/>
      <c r="AY123" s="297"/>
      <c r="AZ123" s="297"/>
      <c r="BA123" s="297"/>
      <c r="BB123" s="297"/>
      <c r="BC123" s="297"/>
      <c r="BD123" s="297"/>
      <c r="BE123" s="298"/>
    </row>
    <row r="124" spans="1:57" s="25" customFormat="1" ht="19.5" customHeight="1">
      <c r="A124" s="71"/>
      <c r="B124" s="23"/>
      <c r="C124" s="23"/>
      <c r="D124" s="23"/>
      <c r="E124" s="299"/>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0"/>
      <c r="BA124" s="300"/>
      <c r="BB124" s="300"/>
      <c r="BC124" s="300"/>
      <c r="BD124" s="300"/>
      <c r="BE124" s="301"/>
    </row>
    <row r="125" spans="1:57" s="25" customFormat="1" ht="12.75" customHeight="1">
      <c r="A125" s="71"/>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row>
    <row r="126" spans="1:57" s="25" customFormat="1" ht="19.5" customHeight="1">
      <c r="A126" s="71"/>
      <c r="B126" s="49" t="s">
        <v>225</v>
      </c>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row>
    <row r="127" spans="1:57" s="25" customFormat="1" ht="19.5" customHeight="1">
      <c r="A127" s="71"/>
      <c r="B127" s="23"/>
      <c r="C127" s="23"/>
      <c r="D127" s="79"/>
      <c r="E127" s="79"/>
      <c r="F127" s="306" t="s">
        <v>196</v>
      </c>
      <c r="G127" s="306"/>
      <c r="H127" s="306"/>
      <c r="I127" s="306"/>
      <c r="J127" s="306"/>
      <c r="K127" s="306"/>
      <c r="L127" s="79"/>
      <c r="M127" s="79"/>
      <c r="N127" s="306" t="s">
        <v>197</v>
      </c>
      <c r="O127" s="306"/>
      <c r="P127" s="306"/>
      <c r="Q127" s="306"/>
      <c r="R127" s="306"/>
      <c r="S127" s="306"/>
      <c r="T127" s="306"/>
      <c r="U127" s="306"/>
      <c r="V127" s="306"/>
      <c r="W127" s="306"/>
      <c r="X127" s="306"/>
      <c r="Y127" s="306"/>
      <c r="Z127" s="306"/>
      <c r="AA127" s="306"/>
      <c r="AB127" s="306"/>
      <c r="AC127" s="306"/>
      <c r="AD127" s="79"/>
      <c r="AE127" s="79"/>
      <c r="AF127" s="306" t="s">
        <v>198</v>
      </c>
      <c r="AG127" s="306"/>
      <c r="AH127" s="306"/>
      <c r="AI127" s="306"/>
      <c r="AJ127" s="306"/>
      <c r="AK127" s="306"/>
      <c r="AL127" s="306"/>
      <c r="AM127" s="306"/>
      <c r="AN127" s="306"/>
      <c r="AO127" s="306"/>
      <c r="AP127" s="306"/>
      <c r="AQ127" s="306"/>
      <c r="AR127" s="306"/>
      <c r="AS127" s="306"/>
      <c r="AT127" s="306"/>
      <c r="AU127" s="306"/>
      <c r="AV127" s="306"/>
      <c r="AW127" s="306"/>
      <c r="AX127" s="306"/>
      <c r="AY127" s="306"/>
      <c r="AZ127" s="306"/>
      <c r="BA127" s="306"/>
      <c r="BB127" s="306"/>
      <c r="BC127" s="306"/>
      <c r="BD127" s="306"/>
      <c r="BE127" s="306"/>
    </row>
    <row r="128" spans="1:57" s="25" customFormat="1" ht="19.5" customHeight="1">
      <c r="A128" s="71"/>
      <c r="B128" s="23"/>
      <c r="C128" s="23"/>
      <c r="D128" s="83"/>
      <c r="E128" s="83"/>
      <c r="F128" s="306" t="s">
        <v>199</v>
      </c>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6"/>
      <c r="AZ128" s="306"/>
      <c r="BA128" s="306"/>
      <c r="BB128" s="306"/>
      <c r="BC128" s="306"/>
      <c r="BD128" s="306"/>
      <c r="BE128" s="306"/>
    </row>
    <row r="129" spans="1:57" s="25" customFormat="1" ht="19.5" customHeight="1">
      <c r="A129" s="71"/>
      <c r="B129" s="23"/>
      <c r="C129" s="23"/>
      <c r="D129" s="83"/>
      <c r="E129" s="83"/>
      <c r="F129" s="310" t="s">
        <v>200</v>
      </c>
      <c r="G129" s="310"/>
      <c r="H129" s="310"/>
      <c r="I129" s="311"/>
      <c r="J129" s="307"/>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08"/>
      <c r="BC129" s="308"/>
      <c r="BD129" s="308"/>
      <c r="BE129" s="309"/>
    </row>
    <row r="130" spans="1:57" s="25" customFormat="1" ht="19.5" customHeight="1">
      <c r="A130" s="71"/>
      <c r="B130" s="23"/>
      <c r="C130" s="23"/>
      <c r="D130" s="23"/>
      <c r="E130" s="23"/>
      <c r="F130" s="23"/>
      <c r="G130" s="23"/>
      <c r="H130" s="23"/>
      <c r="I130" s="74"/>
      <c r="J130" s="74"/>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2"/>
      <c r="AY130" s="302"/>
      <c r="AZ130" s="302"/>
      <c r="BA130" s="302"/>
      <c r="BB130" s="302"/>
      <c r="BC130" s="302"/>
      <c r="BD130" s="302"/>
      <c r="BE130" s="302"/>
    </row>
    <row r="131" spans="1:57" s="25" customFormat="1" ht="19.5" customHeight="1">
      <c r="A131" s="71"/>
      <c r="B131" s="49" t="s">
        <v>184</v>
      </c>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23"/>
      <c r="AX131" s="23"/>
      <c r="AY131" s="23"/>
      <c r="AZ131" s="23"/>
      <c r="BA131" s="23"/>
      <c r="BB131" s="23"/>
      <c r="BC131" s="23"/>
      <c r="BD131" s="23"/>
      <c r="BE131" s="23"/>
    </row>
    <row r="132" spans="1:57" s="74" customFormat="1" ht="19.5" customHeight="1">
      <c r="A132" s="56"/>
      <c r="B132" s="23"/>
      <c r="C132" s="23"/>
      <c r="D132" s="83"/>
      <c r="E132" s="83"/>
      <c r="F132" s="82" t="s">
        <v>201</v>
      </c>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row>
    <row r="133" spans="1:57" s="74" customFormat="1" ht="19.5" customHeight="1">
      <c r="A133" s="56"/>
      <c r="B133" s="23"/>
      <c r="C133" s="23"/>
      <c r="D133" s="83"/>
      <c r="E133" s="83"/>
      <c r="F133" s="82" t="s">
        <v>226</v>
      </c>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row>
    <row r="134" spans="1:57" s="74" customFormat="1" ht="19.5" customHeight="1">
      <c r="A134" s="56"/>
      <c r="B134" s="23"/>
      <c r="C134" s="23"/>
      <c r="D134" s="83"/>
      <c r="E134" s="83"/>
      <c r="F134" s="82" t="s">
        <v>227</v>
      </c>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row>
    <row r="135" spans="1:57" s="74" customFormat="1" ht="19.5" customHeight="1">
      <c r="A135" s="56"/>
      <c r="B135" s="23"/>
      <c r="C135" s="23"/>
      <c r="D135" s="83"/>
      <c r="E135" s="83"/>
      <c r="F135" s="82" t="s">
        <v>228</v>
      </c>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row>
    <row r="136" spans="1:57" s="74" customFormat="1" ht="19.5" customHeight="1">
      <c r="A136" s="56"/>
      <c r="B136" s="23"/>
      <c r="C136" s="23"/>
      <c r="D136" s="83"/>
      <c r="E136" s="83"/>
      <c r="F136" s="82" t="s">
        <v>229</v>
      </c>
      <c r="G136" s="82"/>
      <c r="H136" s="82"/>
      <c r="I136" s="313"/>
      <c r="J136" s="307"/>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308"/>
      <c r="AW136" s="308"/>
      <c r="AX136" s="308"/>
      <c r="AY136" s="308"/>
      <c r="AZ136" s="308"/>
      <c r="BA136" s="308"/>
      <c r="BB136" s="308"/>
      <c r="BC136" s="308"/>
      <c r="BD136" s="308"/>
      <c r="BE136" s="309"/>
    </row>
    <row r="137" spans="1:57" s="74" customFormat="1" ht="19.5" customHeight="1">
      <c r="A137" s="56"/>
      <c r="B137" s="23"/>
      <c r="C137" s="23"/>
      <c r="D137" s="23"/>
      <c r="E137" s="23"/>
      <c r="F137" s="23"/>
      <c r="G137" s="23"/>
      <c r="H137" s="23"/>
      <c r="J137" s="303"/>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c r="AI137" s="304"/>
      <c r="AJ137" s="304"/>
      <c r="AK137" s="304"/>
      <c r="AL137" s="304"/>
      <c r="AM137" s="304"/>
      <c r="AN137" s="304"/>
      <c r="AO137" s="304"/>
      <c r="AP137" s="304"/>
      <c r="AQ137" s="304"/>
      <c r="AR137" s="304"/>
      <c r="AS137" s="304"/>
      <c r="AT137" s="304"/>
      <c r="AU137" s="304"/>
      <c r="AV137" s="304"/>
      <c r="AW137" s="304"/>
      <c r="AX137" s="304"/>
      <c r="AY137" s="304"/>
      <c r="AZ137" s="304"/>
      <c r="BA137" s="304"/>
      <c r="BB137" s="304"/>
      <c r="BC137" s="304"/>
      <c r="BD137" s="304"/>
      <c r="BE137" s="304"/>
    </row>
    <row r="138" spans="1:57" s="74" customFormat="1" ht="19.5" customHeight="1">
      <c r="A138" s="56"/>
      <c r="B138" s="49" t="s">
        <v>185</v>
      </c>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23"/>
      <c r="AX138" s="23"/>
      <c r="AY138" s="23"/>
      <c r="AZ138" s="23"/>
      <c r="BA138" s="23"/>
      <c r="BB138" s="23"/>
      <c r="BC138" s="23"/>
      <c r="BD138" s="23"/>
      <c r="BE138" s="23"/>
    </row>
    <row r="139" spans="1:57" s="74" customFormat="1" ht="19.5" customHeight="1">
      <c r="A139" s="56"/>
      <c r="B139" s="23"/>
      <c r="C139" s="23"/>
      <c r="D139" s="83"/>
      <c r="E139" s="83"/>
      <c r="F139" s="82" t="s">
        <v>202</v>
      </c>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row>
    <row r="140" spans="1:57" s="74" customFormat="1" ht="19.5" customHeight="1">
      <c r="A140" s="56"/>
      <c r="B140" s="23"/>
      <c r="C140" s="23"/>
      <c r="D140" s="83"/>
      <c r="E140" s="83"/>
      <c r="F140" s="82" t="s">
        <v>220</v>
      </c>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row>
    <row r="141" spans="1:57" s="74" customFormat="1" ht="19.5" customHeight="1">
      <c r="A141" s="56"/>
      <c r="B141" s="23"/>
      <c r="C141" s="23"/>
      <c r="D141" s="83"/>
      <c r="E141" s="83"/>
      <c r="F141" s="82" t="s">
        <v>203</v>
      </c>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row>
    <row r="142" spans="1:57" s="74" customFormat="1" ht="19.5" customHeight="1">
      <c r="A142" s="56"/>
      <c r="B142" s="23"/>
      <c r="C142" s="23"/>
      <c r="D142" s="83"/>
      <c r="E142" s="83"/>
      <c r="F142" s="82" t="s">
        <v>204</v>
      </c>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row>
    <row r="143" spans="1:57" s="74" customFormat="1" ht="19.5" customHeight="1">
      <c r="A143" s="56"/>
      <c r="B143" s="23"/>
      <c r="C143" s="23"/>
      <c r="D143" s="83"/>
      <c r="E143" s="83"/>
      <c r="F143" s="82" t="s">
        <v>205</v>
      </c>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row>
    <row r="144" spans="1:57" s="74" customFormat="1" ht="19.5" customHeight="1">
      <c r="A144" s="56"/>
      <c r="B144" s="23"/>
      <c r="C144" s="23"/>
      <c r="D144" s="83"/>
      <c r="E144" s="83"/>
      <c r="F144" s="82" t="s">
        <v>206</v>
      </c>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row>
    <row r="145" spans="1:57" s="74" customFormat="1" ht="19.5" customHeight="1">
      <c r="A145" s="56"/>
      <c r="B145" s="23"/>
      <c r="C145" s="23"/>
      <c r="D145" s="83"/>
      <c r="E145" s="83"/>
      <c r="F145" s="82" t="s">
        <v>207</v>
      </c>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row>
    <row r="146" spans="1:57" s="74" customFormat="1" ht="19.5" customHeight="1">
      <c r="A146" s="56"/>
      <c r="B146" s="23"/>
      <c r="C146" s="23"/>
      <c r="D146" s="83"/>
      <c r="E146" s="83"/>
      <c r="F146" s="82" t="s">
        <v>208</v>
      </c>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row>
    <row r="147" spans="1:57" s="74" customFormat="1" ht="19.5" customHeight="1">
      <c r="A147" s="56"/>
      <c r="B147" s="23"/>
      <c r="C147" s="23"/>
      <c r="D147" s="83"/>
      <c r="E147" s="83"/>
      <c r="F147" s="79" t="s">
        <v>200</v>
      </c>
      <c r="G147" s="79"/>
      <c r="H147" s="79"/>
      <c r="I147" s="314"/>
      <c r="J147" s="307"/>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08"/>
      <c r="AY147" s="308"/>
      <c r="AZ147" s="308"/>
      <c r="BA147" s="308"/>
      <c r="BB147" s="308"/>
      <c r="BC147" s="308"/>
      <c r="BD147" s="308"/>
      <c r="BE147" s="309"/>
    </row>
    <row r="148" spans="1:57" s="74" customFormat="1" ht="19.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row>
    <row r="149" spans="1:57" s="74" customFormat="1" ht="19.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row>
    <row r="150" spans="1:57" s="74" customFormat="1" ht="19.5" customHeight="1">
      <c r="A150" s="56"/>
      <c r="B150" s="49" t="s">
        <v>221</v>
      </c>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row>
    <row r="151" spans="1:57" s="74" customFormat="1" ht="19.5" customHeight="1">
      <c r="A151" s="56"/>
      <c r="B151" s="56"/>
      <c r="C151" s="56"/>
      <c r="D151" s="83"/>
      <c r="E151" s="83"/>
      <c r="F151" s="82" t="s">
        <v>209</v>
      </c>
      <c r="G151" s="82"/>
      <c r="H151" s="82"/>
      <c r="I151" s="82"/>
      <c r="J151" s="82"/>
      <c r="K151" s="82"/>
      <c r="L151" s="83"/>
      <c r="M151" s="83"/>
      <c r="N151" s="82" t="s">
        <v>210</v>
      </c>
      <c r="O151" s="82"/>
      <c r="P151" s="82"/>
      <c r="Q151" s="82"/>
      <c r="R151" s="82"/>
      <c r="S151" s="82"/>
      <c r="T151" s="82"/>
      <c r="U151" s="82"/>
      <c r="V151" s="82"/>
      <c r="W151" s="83"/>
      <c r="X151" s="83"/>
      <c r="Y151" s="82" t="s">
        <v>211</v>
      </c>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row>
    <row r="152" spans="1:57" s="74" customFormat="1" ht="19.5" customHeight="1">
      <c r="A152" s="56"/>
      <c r="B152" s="56"/>
      <c r="C152" s="56"/>
      <c r="D152" s="83"/>
      <c r="E152" s="83"/>
      <c r="F152" s="82" t="s">
        <v>212</v>
      </c>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row>
    <row r="153" spans="1:57" s="74" customFormat="1" ht="19.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row>
    <row r="154" spans="1:57" s="74" customFormat="1" ht="19.5" customHeight="1">
      <c r="A154" s="56"/>
      <c r="B154" s="49" t="s">
        <v>186</v>
      </c>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row>
    <row r="155" spans="1:57" s="74" customFormat="1" ht="19.5" customHeight="1">
      <c r="A155" s="56"/>
      <c r="B155" s="23"/>
      <c r="C155" s="23"/>
      <c r="D155" s="83"/>
      <c r="E155" s="83"/>
      <c r="F155" s="82" t="s">
        <v>213</v>
      </c>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row>
    <row r="156" spans="1:57" s="74" customFormat="1" ht="19.5" customHeight="1">
      <c r="A156" s="56"/>
      <c r="B156" s="23"/>
      <c r="C156" s="23"/>
      <c r="D156" s="83"/>
      <c r="E156" s="83"/>
      <c r="F156" s="82" t="s">
        <v>214</v>
      </c>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row>
    <row r="157" spans="1:57" s="74" customFormat="1" ht="19.5" customHeight="1">
      <c r="A157" s="56"/>
      <c r="B157" s="23"/>
      <c r="C157" s="23"/>
      <c r="D157" s="83"/>
      <c r="E157" s="83"/>
      <c r="F157" s="82" t="s">
        <v>215</v>
      </c>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row>
    <row r="158" spans="1:57" s="74" customFormat="1" ht="19.5" customHeight="1">
      <c r="A158" s="56"/>
      <c r="B158" s="23"/>
      <c r="C158" s="23"/>
      <c r="D158" s="83"/>
      <c r="E158" s="83"/>
      <c r="F158" s="82" t="s">
        <v>216</v>
      </c>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row>
    <row r="159" spans="1:57" s="74" customFormat="1" ht="19.5" customHeight="1">
      <c r="A159" s="56"/>
      <c r="B159" s="23"/>
      <c r="C159" s="23"/>
      <c r="D159" s="83"/>
      <c r="E159" s="83"/>
      <c r="F159" s="82" t="s">
        <v>217</v>
      </c>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row>
    <row r="160" spans="1:57" s="74" customFormat="1" ht="19.5" customHeight="1">
      <c r="A160" s="56"/>
      <c r="B160" s="23"/>
      <c r="C160" s="23"/>
      <c r="D160" s="83"/>
      <c r="E160" s="83"/>
      <c r="F160" s="82" t="s">
        <v>218</v>
      </c>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row>
    <row r="161" spans="1:57" s="74" customFormat="1" ht="19.5" customHeight="1">
      <c r="A161" s="56"/>
      <c r="B161" s="23"/>
      <c r="C161" s="23"/>
      <c r="D161" s="83"/>
      <c r="E161" s="83"/>
      <c r="F161" s="82" t="s">
        <v>200</v>
      </c>
      <c r="G161" s="82"/>
      <c r="H161" s="82"/>
      <c r="I161" s="313"/>
      <c r="J161" s="307"/>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08"/>
      <c r="AY161" s="308"/>
      <c r="AZ161" s="308"/>
      <c r="BA161" s="308"/>
      <c r="BB161" s="308"/>
      <c r="BC161" s="308"/>
      <c r="BD161" s="308"/>
      <c r="BE161" s="309"/>
    </row>
    <row r="162" spans="1:57" s="74" customFormat="1" ht="19.5" customHeight="1">
      <c r="A162" s="56"/>
      <c r="B162" s="23"/>
      <c r="C162" s="23"/>
      <c r="D162" s="23"/>
      <c r="E162" s="23"/>
      <c r="F162" s="23"/>
      <c r="G162" s="23"/>
      <c r="H162" s="23"/>
      <c r="J162" s="22"/>
      <c r="K162" s="22"/>
      <c r="L162" s="22"/>
      <c r="M162" s="22"/>
      <c r="N162" s="22"/>
      <c r="O162" s="22"/>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row>
    <row r="163" spans="1:57" s="74" customFormat="1" ht="19.5" customHeight="1">
      <c r="A163" s="56"/>
      <c r="B163" s="23"/>
      <c r="C163" s="23"/>
      <c r="D163" s="23"/>
      <c r="E163" s="23"/>
      <c r="F163" s="23"/>
      <c r="G163" s="23"/>
      <c r="H163" s="23"/>
      <c r="J163" s="23"/>
      <c r="K163" s="23"/>
      <c r="L163" s="23"/>
      <c r="M163" s="23"/>
      <c r="N163" s="23"/>
      <c r="O163" s="23"/>
      <c r="P163" s="23"/>
      <c r="Q163" s="23"/>
      <c r="R163" s="23"/>
      <c r="S163" s="23"/>
      <c r="T163" s="2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23"/>
      <c r="AV163" s="23"/>
      <c r="AW163" s="23"/>
      <c r="AX163" s="23"/>
      <c r="AY163" s="23"/>
      <c r="AZ163" s="23"/>
      <c r="BA163" s="23"/>
      <c r="BB163" s="23"/>
      <c r="BC163" s="23"/>
      <c r="BD163" s="23"/>
      <c r="BE163" s="23"/>
    </row>
    <row r="164" spans="1:57" s="50" customFormat="1" ht="19.5" customHeight="1">
      <c r="A164" s="61"/>
      <c r="B164" s="23"/>
      <c r="C164" s="23"/>
      <c r="D164" s="23"/>
      <c r="E164" s="23"/>
      <c r="F164" s="23"/>
      <c r="G164" s="23"/>
      <c r="H164" s="23"/>
      <c r="I164" s="23"/>
      <c r="J164" s="23"/>
      <c r="K164" s="23"/>
      <c r="L164" s="23"/>
      <c r="M164" s="98" t="s">
        <v>172</v>
      </c>
      <c r="N164" s="99"/>
      <c r="O164" s="99"/>
      <c r="P164" s="99"/>
      <c r="Q164" s="99"/>
      <c r="R164" s="99"/>
      <c r="S164" s="99"/>
      <c r="T164" s="99"/>
      <c r="U164" s="100"/>
      <c r="V164" s="101"/>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3"/>
    </row>
    <row r="165" spans="1:57" s="50" customFormat="1" ht="19.5" customHeight="1">
      <c r="A165" s="61"/>
      <c r="B165" s="48"/>
      <c r="C165" s="48"/>
      <c r="D165" s="48"/>
      <c r="E165" s="48"/>
      <c r="F165" s="48"/>
      <c r="G165" s="48"/>
      <c r="H165" s="48"/>
      <c r="I165" s="48"/>
      <c r="J165" s="48"/>
      <c r="K165" s="48"/>
      <c r="L165" s="267"/>
      <c r="M165" s="98" t="s">
        <v>32</v>
      </c>
      <c r="N165" s="99"/>
      <c r="O165" s="99"/>
      <c r="P165" s="99"/>
      <c r="Q165" s="99"/>
      <c r="R165" s="99"/>
      <c r="S165" s="99"/>
      <c r="T165" s="99"/>
      <c r="U165" s="100"/>
      <c r="V165" s="285"/>
      <c r="W165" s="286"/>
      <c r="X165" s="286"/>
      <c r="Y165" s="286"/>
      <c r="Z165" s="286"/>
      <c r="AA165" s="286"/>
      <c r="AB165" s="286"/>
      <c r="AC165" s="286"/>
      <c r="AD165" s="286"/>
      <c r="AE165" s="286"/>
      <c r="AF165" s="286"/>
      <c r="AG165" s="286"/>
      <c r="AH165" s="286"/>
      <c r="AI165" s="287"/>
      <c r="AJ165" s="98" t="s">
        <v>33</v>
      </c>
      <c r="AK165" s="99"/>
      <c r="AL165" s="99"/>
      <c r="AM165" s="99"/>
      <c r="AN165" s="99"/>
      <c r="AO165" s="99"/>
      <c r="AP165" s="99"/>
      <c r="AQ165" s="99"/>
      <c r="AR165" s="100"/>
      <c r="AS165" s="262"/>
      <c r="AT165" s="263"/>
      <c r="AU165" s="263"/>
      <c r="AV165" s="263"/>
      <c r="AW165" s="263"/>
      <c r="AX165" s="263"/>
      <c r="AY165" s="263"/>
      <c r="AZ165" s="263"/>
      <c r="BA165" s="263"/>
      <c r="BB165" s="263"/>
      <c r="BC165" s="263"/>
      <c r="BD165" s="263"/>
      <c r="BE165" s="264"/>
    </row>
    <row r="166" spans="1:57" s="50" customFormat="1" ht="19.5" customHeight="1">
      <c r="A166" s="61"/>
      <c r="B166" s="48"/>
      <c r="C166" s="48"/>
      <c r="D166" s="48"/>
      <c r="E166" s="48"/>
      <c r="F166" s="48"/>
      <c r="G166" s="48"/>
      <c r="H166" s="48"/>
      <c r="I166" s="48"/>
      <c r="J166" s="48"/>
      <c r="K166" s="48"/>
      <c r="L166" s="267"/>
      <c r="M166" s="98" t="s">
        <v>31</v>
      </c>
      <c r="N166" s="99"/>
      <c r="O166" s="99"/>
      <c r="P166" s="99"/>
      <c r="Q166" s="99"/>
      <c r="R166" s="99"/>
      <c r="S166" s="99"/>
      <c r="T166" s="99"/>
      <c r="U166" s="100"/>
      <c r="V166" s="230"/>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2"/>
    </row>
    <row r="167" spans="1:21" s="25" customFormat="1" ht="16.5" customHeight="1">
      <c r="A167" s="48"/>
      <c r="B167" s="22"/>
      <c r="C167" s="23"/>
      <c r="D167" s="23"/>
      <c r="E167" s="23"/>
      <c r="F167" s="24"/>
      <c r="H167" s="26"/>
      <c r="I167" s="21"/>
      <c r="J167" s="23"/>
      <c r="K167" s="23"/>
      <c r="L167" s="23"/>
      <c r="M167" s="23"/>
      <c r="N167" s="24"/>
      <c r="O167" s="27"/>
      <c r="P167" s="27"/>
      <c r="Q167" s="27"/>
      <c r="R167" s="27"/>
      <c r="S167" s="27"/>
      <c r="T167" s="27"/>
      <c r="U167" s="26"/>
    </row>
    <row r="168" spans="2:65"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row>
    <row r="169" spans="2:65"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row>
    <row r="170" spans="2:65"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row>
    <row r="171" spans="2:65"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row>
    <row r="172" spans="2:65"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row>
  </sheetData>
  <sheetProtection selectLockedCells="1"/>
  <mergeCells count="388">
    <mergeCell ref="F156:BE156"/>
    <mergeCell ref="F157:BE157"/>
    <mergeCell ref="F158:BE158"/>
    <mergeCell ref="F159:BE159"/>
    <mergeCell ref="F160:BE160"/>
    <mergeCell ref="J161:BE161"/>
    <mergeCell ref="F161:I161"/>
    <mergeCell ref="B115:BE115"/>
    <mergeCell ref="Y151:BE151"/>
    <mergeCell ref="N151:V151"/>
    <mergeCell ref="F151:K151"/>
    <mergeCell ref="A148:BE149"/>
    <mergeCell ref="B150:BE150"/>
    <mergeCell ref="F142:BE142"/>
    <mergeCell ref="F143:BE143"/>
    <mergeCell ref="F144:BE144"/>
    <mergeCell ref="F145:BE145"/>
    <mergeCell ref="F146:BE146"/>
    <mergeCell ref="J147:BE147"/>
    <mergeCell ref="F147:I147"/>
    <mergeCell ref="F132:BE132"/>
    <mergeCell ref="F133:BE133"/>
    <mergeCell ref="F134:BE134"/>
    <mergeCell ref="F135:BE135"/>
    <mergeCell ref="J136:BE136"/>
    <mergeCell ref="F152:BE152"/>
    <mergeCell ref="F136:I136"/>
    <mergeCell ref="F139:BE139"/>
    <mergeCell ref="F140:BE140"/>
    <mergeCell ref="F141:BE141"/>
    <mergeCell ref="B126:BE126"/>
    <mergeCell ref="X116:BE116"/>
    <mergeCell ref="AF127:BE127"/>
    <mergeCell ref="F128:BE128"/>
    <mergeCell ref="J129:BE129"/>
    <mergeCell ref="F129:I129"/>
    <mergeCell ref="N127:AC127"/>
    <mergeCell ref="F127:K127"/>
    <mergeCell ref="E122:BE122"/>
    <mergeCell ref="V121:BE121"/>
    <mergeCell ref="A121:C121"/>
    <mergeCell ref="F120:K120"/>
    <mergeCell ref="F121:K121"/>
    <mergeCell ref="N120:S120"/>
    <mergeCell ref="N121:S121"/>
    <mergeCell ref="V120:Z120"/>
    <mergeCell ref="J137:BE137"/>
    <mergeCell ref="B131:AV131"/>
    <mergeCell ref="B154:BE154"/>
    <mergeCell ref="AC120:BE120"/>
    <mergeCell ref="B138:AV138"/>
    <mergeCell ref="A117:U117"/>
    <mergeCell ref="X117:BE117"/>
    <mergeCell ref="A118:BE118"/>
    <mergeCell ref="B119:BE119"/>
    <mergeCell ref="A120:C120"/>
    <mergeCell ref="B97:AU97"/>
    <mergeCell ref="E103:BE103"/>
    <mergeCell ref="A102:D103"/>
    <mergeCell ref="B111:BE111"/>
    <mergeCell ref="AM110:AT110"/>
    <mergeCell ref="B110:AL110"/>
    <mergeCell ref="AH106:BE106"/>
    <mergeCell ref="AH108:BE108"/>
    <mergeCell ref="AU110:BE110"/>
    <mergeCell ref="A8:BE8"/>
    <mergeCell ref="A1:BE1"/>
    <mergeCell ref="A99:BE99"/>
    <mergeCell ref="V30:AB30"/>
    <mergeCell ref="AC30:BE30"/>
    <mergeCell ref="V31:AB31"/>
    <mergeCell ref="V32:AB32"/>
    <mergeCell ref="V33:AB33"/>
    <mergeCell ref="M67:BE68"/>
    <mergeCell ref="I92:U92"/>
    <mergeCell ref="B84:AU84"/>
    <mergeCell ref="C85:AU85"/>
    <mergeCell ref="X58:AI60"/>
    <mergeCell ref="H10:BE10"/>
    <mergeCell ref="BF106:BM106"/>
    <mergeCell ref="A47:BE47"/>
    <mergeCell ref="A50:BE50"/>
    <mergeCell ref="B46:O46"/>
    <mergeCell ref="A11:BE11"/>
    <mergeCell ref="E102:BE102"/>
    <mergeCell ref="AJ165:AR165"/>
    <mergeCell ref="M166:U166"/>
    <mergeCell ref="B112:BE112"/>
    <mergeCell ref="B113:BE113"/>
    <mergeCell ref="B116:U116"/>
    <mergeCell ref="F155:BE155"/>
    <mergeCell ref="A153:BE153"/>
    <mergeCell ref="A151:C152"/>
    <mergeCell ref="E123:BE124"/>
    <mergeCell ref="J130:BE130"/>
    <mergeCell ref="A49:BE49"/>
    <mergeCell ref="B45:O45"/>
    <mergeCell ref="B32:O32"/>
    <mergeCell ref="B33:O33"/>
    <mergeCell ref="B34:O34"/>
    <mergeCell ref="B35:O35"/>
    <mergeCell ref="P45:U45"/>
    <mergeCell ref="V34:AB34"/>
    <mergeCell ref="V35:AB35"/>
    <mergeCell ref="V36:AB36"/>
    <mergeCell ref="B36:O36"/>
    <mergeCell ref="B37:O37"/>
    <mergeCell ref="B48:X48"/>
    <mergeCell ref="Y48:AF48"/>
    <mergeCell ref="AG48:BE48"/>
    <mergeCell ref="V37:AB37"/>
    <mergeCell ref="V38:AB38"/>
    <mergeCell ref="V39:AB39"/>
    <mergeCell ref="V40:AB40"/>
    <mergeCell ref="B43:O43"/>
    <mergeCell ref="V94:AH94"/>
    <mergeCell ref="B28:BE28"/>
    <mergeCell ref="B29:BE29"/>
    <mergeCell ref="A30:A45"/>
    <mergeCell ref="B30:O30"/>
    <mergeCell ref="B31:O31"/>
    <mergeCell ref="B39:I40"/>
    <mergeCell ref="J39:O39"/>
    <mergeCell ref="AX58:BE62"/>
    <mergeCell ref="J40:O40"/>
    <mergeCell ref="AS165:BE165"/>
    <mergeCell ref="C98:AU98"/>
    <mergeCell ref="B100:AE100"/>
    <mergeCell ref="AF100:AM100"/>
    <mergeCell ref="AN100:BE100"/>
    <mergeCell ref="B107:BE107"/>
    <mergeCell ref="B165:L166"/>
    <mergeCell ref="E101:BE101"/>
    <mergeCell ref="M165:U165"/>
    <mergeCell ref="V165:AI165"/>
    <mergeCell ref="B57:BE57"/>
    <mergeCell ref="AI94:AU94"/>
    <mergeCell ref="AI81:AU82"/>
    <mergeCell ref="AJ59:AL60"/>
    <mergeCell ref="AM59:AW60"/>
    <mergeCell ref="V92:AH92"/>
    <mergeCell ref="M58:W60"/>
    <mergeCell ref="B89:H95"/>
    <mergeCell ref="I89:U89"/>
    <mergeCell ref="V89:AH89"/>
    <mergeCell ref="A56:A72"/>
    <mergeCell ref="A74:A85"/>
    <mergeCell ref="B69:BE69"/>
    <mergeCell ref="AY20:BE23"/>
    <mergeCell ref="AQ21:AX21"/>
    <mergeCell ref="Y20:AD20"/>
    <mergeCell ref="S20:X20"/>
    <mergeCell ref="AK21:AP21"/>
    <mergeCell ref="B55:BE55"/>
    <mergeCell ref="B42:O42"/>
    <mergeCell ref="B41:O41"/>
    <mergeCell ref="B38:O38"/>
    <mergeCell ref="V166:BE166"/>
    <mergeCell ref="B3:BE3"/>
    <mergeCell ref="AY4:BE7"/>
    <mergeCell ref="Y5:AD5"/>
    <mergeCell ref="AE5:AJ5"/>
    <mergeCell ref="AK5:AP5"/>
    <mergeCell ref="M6:R6"/>
    <mergeCell ref="AE4:AJ4"/>
    <mergeCell ref="AQ4:AX4"/>
    <mergeCell ref="G7:L7"/>
    <mergeCell ref="S6:X6"/>
    <mergeCell ref="Y4:AD4"/>
    <mergeCell ref="AK4:AP4"/>
    <mergeCell ref="G4:L4"/>
    <mergeCell ref="S7:X7"/>
    <mergeCell ref="Y6:AD6"/>
    <mergeCell ref="AE6:AJ6"/>
    <mergeCell ref="B18:BE18"/>
    <mergeCell ref="P46:U46"/>
    <mergeCell ref="I78:U78"/>
    <mergeCell ref="B58:L60"/>
    <mergeCell ref="A17:BE17"/>
    <mergeCell ref="B19:BE19"/>
    <mergeCell ref="B65:L65"/>
    <mergeCell ref="AC37:BE37"/>
    <mergeCell ref="AC38:BE38"/>
    <mergeCell ref="AC31:BE31"/>
    <mergeCell ref="A4:A7"/>
    <mergeCell ref="B6:F6"/>
    <mergeCell ref="B5:F5"/>
    <mergeCell ref="A86:BE86"/>
    <mergeCell ref="AV87:BE95"/>
    <mergeCell ref="AI92:AU92"/>
    <mergeCell ref="A87:A95"/>
    <mergeCell ref="V95:AH95"/>
    <mergeCell ref="V93:AH93"/>
    <mergeCell ref="AI93:AU93"/>
    <mergeCell ref="AI95:AU95"/>
    <mergeCell ref="I95:U95"/>
    <mergeCell ref="I94:U94"/>
    <mergeCell ref="V43:AB43"/>
    <mergeCell ref="V44:AB44"/>
    <mergeCell ref="V45:AB45"/>
    <mergeCell ref="I93:U93"/>
    <mergeCell ref="I91:U91"/>
    <mergeCell ref="B44:O44"/>
    <mergeCell ref="B83:BE83"/>
    <mergeCell ref="S4:X4"/>
    <mergeCell ref="M4:R4"/>
    <mergeCell ref="B7:F7"/>
    <mergeCell ref="G5:L5"/>
    <mergeCell ref="G6:L6"/>
    <mergeCell ref="B4:F4"/>
    <mergeCell ref="S5:X5"/>
    <mergeCell ref="M5:R5"/>
    <mergeCell ref="M7:R7"/>
    <mergeCell ref="I90:U90"/>
    <mergeCell ref="V90:AH90"/>
    <mergeCell ref="AI90:AU90"/>
    <mergeCell ref="V91:AH91"/>
    <mergeCell ref="AI91:AU91"/>
    <mergeCell ref="AC41:BE41"/>
    <mergeCell ref="AI89:AU89"/>
    <mergeCell ref="V78:AH78"/>
    <mergeCell ref="P42:U42"/>
    <mergeCell ref="AC43:BE43"/>
    <mergeCell ref="AC32:BE32"/>
    <mergeCell ref="AC33:BE33"/>
    <mergeCell ref="AC34:BE34"/>
    <mergeCell ref="AC35:BE35"/>
    <mergeCell ref="AC36:BE36"/>
    <mergeCell ref="AQ5:AX5"/>
    <mergeCell ref="AQ6:AX6"/>
    <mergeCell ref="AQ7:AX7"/>
    <mergeCell ref="Y7:AD7"/>
    <mergeCell ref="AK7:AP7"/>
    <mergeCell ref="AC39:BE39"/>
    <mergeCell ref="AC40:BE40"/>
    <mergeCell ref="AC42:BE42"/>
    <mergeCell ref="P41:U41"/>
    <mergeCell ref="AK6:AP6"/>
    <mergeCell ref="AE7:AJ7"/>
    <mergeCell ref="A24:BE24"/>
    <mergeCell ref="B25:BE25"/>
    <mergeCell ref="H26:BE26"/>
    <mergeCell ref="A19:A23"/>
    <mergeCell ref="B20:F20"/>
    <mergeCell ref="G20:L20"/>
    <mergeCell ref="AK20:AP20"/>
    <mergeCell ref="AQ20:AX20"/>
    <mergeCell ref="P39:U39"/>
    <mergeCell ref="P40:U40"/>
    <mergeCell ref="Y22:AD22"/>
    <mergeCell ref="AE22:AJ22"/>
    <mergeCell ref="AK22:AP22"/>
    <mergeCell ref="Y21:AD21"/>
    <mergeCell ref="AC44:BE44"/>
    <mergeCell ref="AC45:BE45"/>
    <mergeCell ref="V46:BE46"/>
    <mergeCell ref="P43:U43"/>
    <mergeCell ref="P44:U44"/>
    <mergeCell ref="V41:AB41"/>
    <mergeCell ref="V42:AB42"/>
    <mergeCell ref="B76:H82"/>
    <mergeCell ref="I79:U79"/>
    <mergeCell ref="V82:AH82"/>
    <mergeCell ref="B72:BE72"/>
    <mergeCell ref="AI78:AU78"/>
    <mergeCell ref="M62:W62"/>
    <mergeCell ref="I75:U75"/>
    <mergeCell ref="V80:AH80"/>
    <mergeCell ref="AI80:AU80"/>
    <mergeCell ref="X61:AI61"/>
    <mergeCell ref="B64:L64"/>
    <mergeCell ref="B63:L63"/>
    <mergeCell ref="X62:AI62"/>
    <mergeCell ref="V75:AH75"/>
    <mergeCell ref="I80:U80"/>
    <mergeCell ref="I74:AU74"/>
    <mergeCell ref="M61:W61"/>
    <mergeCell ref="V79:AH79"/>
    <mergeCell ref="M63:W63"/>
    <mergeCell ref="AV74:BE82"/>
    <mergeCell ref="X65:AI65"/>
    <mergeCell ref="I76:U76"/>
    <mergeCell ref="V76:AH76"/>
    <mergeCell ref="I82:U82"/>
    <mergeCell ref="B67:L67"/>
    <mergeCell ref="B68:L68"/>
    <mergeCell ref="I77:U77"/>
    <mergeCell ref="V77:AH77"/>
    <mergeCell ref="I81:U81"/>
    <mergeCell ref="B71:BE71"/>
    <mergeCell ref="B74:H75"/>
    <mergeCell ref="AX64:BE64"/>
    <mergeCell ref="AI77:AU77"/>
    <mergeCell ref="M64:W64"/>
    <mergeCell ref="B87:H88"/>
    <mergeCell ref="I87:AU87"/>
    <mergeCell ref="AI76:AU76"/>
    <mergeCell ref="AJ66:AW66"/>
    <mergeCell ref="AJ65:AW65"/>
    <mergeCell ref="A52:A54"/>
    <mergeCell ref="AQ22:AX22"/>
    <mergeCell ref="P35:U35"/>
    <mergeCell ref="P33:U33"/>
    <mergeCell ref="P34:U34"/>
    <mergeCell ref="AE23:AJ23"/>
    <mergeCell ref="B26:G26"/>
    <mergeCell ref="S22:X22"/>
    <mergeCell ref="P30:U30"/>
    <mergeCell ref="P32:U32"/>
    <mergeCell ref="AE21:AJ21"/>
    <mergeCell ref="B23:F23"/>
    <mergeCell ref="G23:L23"/>
    <mergeCell ref="M23:R23"/>
    <mergeCell ref="S23:X23"/>
    <mergeCell ref="B22:F22"/>
    <mergeCell ref="G21:L21"/>
    <mergeCell ref="B21:F21"/>
    <mergeCell ref="M22:R22"/>
    <mergeCell ref="AE20:AJ20"/>
    <mergeCell ref="M20:R20"/>
    <mergeCell ref="P31:U31"/>
    <mergeCell ref="AJ62:AW62"/>
    <mergeCell ref="AJ64:AW64"/>
    <mergeCell ref="P38:U38"/>
    <mergeCell ref="P36:U36"/>
    <mergeCell ref="M21:R21"/>
    <mergeCell ref="S21:X21"/>
    <mergeCell ref="Y23:AD23"/>
    <mergeCell ref="P37:U37"/>
    <mergeCell ref="AJ61:AW61"/>
    <mergeCell ref="B108:Y108"/>
    <mergeCell ref="B106:Y106"/>
    <mergeCell ref="Z106:AG106"/>
    <mergeCell ref="Z108:AG108"/>
    <mergeCell ref="V81:AH81"/>
    <mergeCell ref="I88:U88"/>
    <mergeCell ref="B70:BE70"/>
    <mergeCell ref="X64:AI64"/>
    <mergeCell ref="B13:J13"/>
    <mergeCell ref="AX66:BE66"/>
    <mergeCell ref="AX65:BE65"/>
    <mergeCell ref="AX63:BE63"/>
    <mergeCell ref="X66:AI66"/>
    <mergeCell ref="AK23:AP23"/>
    <mergeCell ref="AQ23:AX23"/>
    <mergeCell ref="G22:L22"/>
    <mergeCell ref="X63:AI63"/>
    <mergeCell ref="AJ63:AW63"/>
    <mergeCell ref="B9:AD9"/>
    <mergeCell ref="AE9:AF9"/>
    <mergeCell ref="AG9:BE9"/>
    <mergeCell ref="B10:G10"/>
    <mergeCell ref="K13:R13"/>
    <mergeCell ref="S13:Z13"/>
    <mergeCell ref="AA13:AH13"/>
    <mergeCell ref="AI13:AP13"/>
    <mergeCell ref="AQ13:AX13"/>
    <mergeCell ref="B12:BE12"/>
    <mergeCell ref="AI14:AP14"/>
    <mergeCell ref="AI79:AU79"/>
    <mergeCell ref="AI75:AU75"/>
    <mergeCell ref="B52:BE52"/>
    <mergeCell ref="B53:BE53"/>
    <mergeCell ref="B51:AF51"/>
    <mergeCell ref="M65:W65"/>
    <mergeCell ref="AG51:AN51"/>
    <mergeCell ref="B66:L66"/>
    <mergeCell ref="M66:W66"/>
    <mergeCell ref="B61:L61"/>
    <mergeCell ref="B62:L62"/>
    <mergeCell ref="M164:U164"/>
    <mergeCell ref="V164:BE164"/>
    <mergeCell ref="B105:BE105"/>
    <mergeCell ref="B73:BE73"/>
    <mergeCell ref="B109:BE109"/>
    <mergeCell ref="V88:AH88"/>
    <mergeCell ref="AI88:AU88"/>
    <mergeCell ref="C101:D101"/>
    <mergeCell ref="A2:BE2"/>
    <mergeCell ref="AQ14:AX14"/>
    <mergeCell ref="B16:J16"/>
    <mergeCell ref="K16:R16"/>
    <mergeCell ref="V16:Z16"/>
    <mergeCell ref="AA16:AF16"/>
    <mergeCell ref="B14:J14"/>
    <mergeCell ref="K14:R14"/>
    <mergeCell ref="S14:Z14"/>
    <mergeCell ref="AA14:AH14"/>
  </mergeCells>
  <conditionalFormatting sqref="AX66">
    <cfRule type="containsText" priority="2" dxfId="0" operator="containsText" stopIfTrue="1" text="違う">
      <formula>NOT(ISERROR(SEARCH("違う",AX66)))</formula>
    </cfRule>
  </conditionalFormatting>
  <conditionalFormatting sqref="AX64">
    <cfRule type="containsText" priority="3" dxfId="0" operator="containsText" stopIfTrue="1" text="違う">
      <formula>NOT(ISERROR(SEARCH("違う",AX64)))</formula>
    </cfRule>
  </conditionalFormatting>
  <dataValidations count="1">
    <dataValidation type="list" allowBlank="1" showInputMessage="1" showErrorMessage="1" sqref="V31:AB45">
      <formula1>",　,○"</formula1>
    </dataValidation>
  </dataValidations>
  <printOptions horizontalCentered="1"/>
  <pageMargins left="0.31496062992125984" right="0.31496062992125984" top="0.5905511811023623" bottom="0.1968503937007874" header="0.31496062992125984" footer="0.31496062992125984"/>
  <pageSetup horizontalDpi="600" verticalDpi="600" orientation="portrait" paperSize="9" scale="90" r:id="rId3"/>
  <rowBreaks count="2" manualBreakCount="2">
    <brk id="46" max="52" man="1"/>
    <brk id="98" max="52" man="1"/>
  </rowBreaks>
  <ignoredErrors>
    <ignoredError sqref="BF73:IV73 A4 A3 A73:A74 A87 A88:BE90 B87:BE87 A17:A18 A28 B17:BE17 A100:BE100 A99 A102 E102:BE102 F103:BE103 A8:BE9 A25 A97:BE97 A105 A51 A12 A101 E101:BE101 A55 A92:BE95 A91:H91 J91:BE91 A11:BE11 A10 C10:BE10 A98:B98 D98:BE98 C28:BE28" numberStoredAsText="1"/>
    <ignoredError sqref="AQ14"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tabColor indexed="13"/>
  </sheetPr>
  <dimension ref="B1:Q93"/>
  <sheetViews>
    <sheetView showGridLines="0" view="pageBreakPreview" zoomScale="80" zoomScaleSheetLayoutView="80" workbookViewId="0" topLeftCell="A1">
      <selection activeCell="G10" sqref="G10"/>
    </sheetView>
  </sheetViews>
  <sheetFormatPr defaultColWidth="9.00390625" defaultRowHeight="13.5"/>
  <cols>
    <col min="1" max="1" width="2.625" style="2" customWidth="1"/>
    <col min="2" max="2" width="3.625" style="2" bestFit="1" customWidth="1"/>
    <col min="3" max="3" width="6.125" style="2" bestFit="1" customWidth="1"/>
    <col min="4" max="4" width="17.375" style="2" customWidth="1"/>
    <col min="5" max="5" width="8.75390625" style="2" customWidth="1"/>
    <col min="6" max="6" width="18.00390625" style="2" customWidth="1"/>
    <col min="7" max="7" width="20.875" style="2" bestFit="1" customWidth="1"/>
    <col min="8" max="8" width="12.75390625" style="2" bestFit="1" customWidth="1"/>
    <col min="9" max="9" width="6.125" style="2" customWidth="1"/>
    <col min="10" max="10" width="9.00390625" style="2" customWidth="1"/>
    <col min="11" max="17" width="8.125" style="2" customWidth="1"/>
    <col min="18" max="16384" width="9.00390625" style="2" customWidth="1"/>
  </cols>
  <sheetData>
    <row r="1" spans="2:16" s="1" customFormat="1" ht="30" customHeight="1">
      <c r="B1" s="15" t="s">
        <v>171</v>
      </c>
      <c r="C1" s="15"/>
      <c r="D1" s="15"/>
      <c r="E1" s="15"/>
      <c r="F1" s="15"/>
      <c r="G1" s="15"/>
      <c r="H1" s="16" t="s">
        <v>86</v>
      </c>
      <c r="J1" s="28"/>
      <c r="K1" s="28"/>
      <c r="L1" s="28"/>
      <c r="M1" s="28"/>
      <c r="N1" s="28"/>
      <c r="O1" s="28"/>
      <c r="P1" s="28"/>
    </row>
    <row r="2" spans="2:8" ht="44.25" customHeight="1">
      <c r="B2" s="315" t="s">
        <v>25</v>
      </c>
      <c r="C2" s="316"/>
      <c r="D2" s="316"/>
      <c r="E2" s="316"/>
      <c r="F2" s="316"/>
      <c r="G2" s="316"/>
      <c r="H2" s="316"/>
    </row>
    <row r="3" spans="2:17" ht="27" customHeight="1" thickBot="1">
      <c r="B3" s="3"/>
      <c r="C3" s="3"/>
      <c r="D3" s="3"/>
      <c r="E3" s="3"/>
      <c r="F3" s="4" t="s">
        <v>34</v>
      </c>
      <c r="G3" s="317"/>
      <c r="H3" s="318"/>
      <c r="J3" s="29" t="s">
        <v>35</v>
      </c>
      <c r="K3" s="5"/>
      <c r="L3" s="5"/>
      <c r="M3" s="5"/>
      <c r="N3" s="5"/>
      <c r="O3" s="30" t="str">
        <f>IF(Q14=0,"△","")</f>
        <v>△</v>
      </c>
      <c r="P3" s="30">
        <f>IF(Q14='入力用'!AQ23,"","△")</f>
      </c>
      <c r="Q3" s="31">
        <f>IF(AND(K14='入力用'!G23,L14='入力用'!M23,M14='入力用'!S23,N14='入力用'!Y23,O14='入力用'!AE23,P14='入力用'!AK23),"","△")</f>
      </c>
    </row>
    <row r="4" spans="2:17" ht="30" customHeight="1">
      <c r="B4" s="32"/>
      <c r="C4" s="33" t="s">
        <v>21</v>
      </c>
      <c r="D4" s="33" t="s">
        <v>28</v>
      </c>
      <c r="E4" s="34" t="s">
        <v>22</v>
      </c>
      <c r="F4" s="34" t="s">
        <v>37</v>
      </c>
      <c r="G4" s="34" t="s">
        <v>38</v>
      </c>
      <c r="H4" s="35" t="s">
        <v>23</v>
      </c>
      <c r="J4" s="319">
        <f>IF(AND(O3="",P3="△"),"『入力用』シートの設問７に入力した人数と『別紙名簿』シートに入力した人数が異なっています","")</f>
      </c>
      <c r="K4" s="319"/>
      <c r="L4" s="319"/>
      <c r="M4" s="319"/>
      <c r="N4" s="319"/>
      <c r="O4" s="319"/>
      <c r="P4" s="319"/>
      <c r="Q4" s="319"/>
    </row>
    <row r="5" spans="2:17" ht="30" customHeight="1">
      <c r="B5" s="36" t="s">
        <v>24</v>
      </c>
      <c r="C5" s="37" t="s">
        <v>26</v>
      </c>
      <c r="D5" s="38">
        <v>5962</v>
      </c>
      <c r="E5" s="37">
        <v>3</v>
      </c>
      <c r="F5" s="37" t="s">
        <v>29</v>
      </c>
      <c r="G5" s="37" t="s">
        <v>30</v>
      </c>
      <c r="H5" s="39" t="s">
        <v>27</v>
      </c>
      <c r="J5" s="319"/>
      <c r="K5" s="319"/>
      <c r="L5" s="319"/>
      <c r="M5" s="319"/>
      <c r="N5" s="319"/>
      <c r="O5" s="319"/>
      <c r="P5" s="319"/>
      <c r="Q5" s="319"/>
    </row>
    <row r="6" spans="2:17" ht="30" customHeight="1">
      <c r="B6" s="8">
        <v>1</v>
      </c>
      <c r="C6" s="6"/>
      <c r="D6" s="7"/>
      <c r="E6" s="6"/>
      <c r="F6" s="6"/>
      <c r="G6" s="6"/>
      <c r="H6" s="9"/>
      <c r="J6" s="319">
        <f>IF(AND(O3="",Q3="△"),"『入力用』シートの設問７に入力した要介護度と『別紙名簿』シートに入力した要介護度が異なっています","")</f>
      </c>
      <c r="K6" s="319"/>
      <c r="L6" s="319"/>
      <c r="M6" s="319"/>
      <c r="N6" s="319"/>
      <c r="O6" s="319"/>
      <c r="P6" s="319"/>
      <c r="Q6" s="319"/>
    </row>
    <row r="7" spans="2:17" ht="30" customHeight="1">
      <c r="B7" s="8">
        <v>2</v>
      </c>
      <c r="C7" s="6"/>
      <c r="D7" s="7"/>
      <c r="E7" s="6"/>
      <c r="F7" s="6"/>
      <c r="G7" s="6"/>
      <c r="H7" s="9"/>
      <c r="J7" s="319"/>
      <c r="K7" s="319"/>
      <c r="L7" s="319"/>
      <c r="M7" s="319"/>
      <c r="N7" s="319"/>
      <c r="O7" s="319"/>
      <c r="P7" s="319"/>
      <c r="Q7" s="319"/>
    </row>
    <row r="8" spans="2:17" ht="30" customHeight="1">
      <c r="B8" s="8">
        <v>3</v>
      </c>
      <c r="C8" s="6"/>
      <c r="D8" s="7"/>
      <c r="E8" s="6"/>
      <c r="F8" s="6"/>
      <c r="G8" s="6"/>
      <c r="H8" s="9"/>
      <c r="J8" s="320">
        <f>IF(AND(J4="",J6=""),"","名簿の入力が完了しても確認メッセージが表示される場合は、メッセージを参考に設問７と名簿の入力内容をご確認ください。")</f>
      </c>
      <c r="K8" s="320"/>
      <c r="L8" s="320"/>
      <c r="M8" s="320"/>
      <c r="N8" s="320"/>
      <c r="O8" s="320"/>
      <c r="P8" s="320"/>
      <c r="Q8" s="320"/>
    </row>
    <row r="9" spans="2:17" ht="30" customHeight="1">
      <c r="B9" s="8">
        <v>4</v>
      </c>
      <c r="C9" s="6"/>
      <c r="D9" s="7"/>
      <c r="E9" s="6"/>
      <c r="F9" s="6"/>
      <c r="G9" s="6"/>
      <c r="H9" s="9"/>
      <c r="J9" s="320"/>
      <c r="K9" s="320"/>
      <c r="L9" s="320"/>
      <c r="M9" s="320"/>
      <c r="N9" s="320"/>
      <c r="O9" s="320"/>
      <c r="P9" s="320"/>
      <c r="Q9" s="320"/>
    </row>
    <row r="10" spans="2:17" ht="30" customHeight="1">
      <c r="B10" s="8">
        <v>5</v>
      </c>
      <c r="C10" s="6"/>
      <c r="D10" s="7"/>
      <c r="E10" s="6"/>
      <c r="F10" s="6"/>
      <c r="G10" s="6"/>
      <c r="H10" s="9"/>
      <c r="J10" s="40" t="s">
        <v>36</v>
      </c>
      <c r="K10" s="40"/>
      <c r="L10" s="40"/>
      <c r="M10" s="40"/>
      <c r="N10" s="40"/>
      <c r="O10" s="40"/>
      <c r="P10" s="40"/>
      <c r="Q10" s="41"/>
    </row>
    <row r="11" spans="2:17" ht="30" customHeight="1">
      <c r="B11" s="8">
        <v>6</v>
      </c>
      <c r="C11" s="6"/>
      <c r="D11" s="7"/>
      <c r="E11" s="6"/>
      <c r="F11" s="6"/>
      <c r="G11" s="6"/>
      <c r="H11" s="9"/>
      <c r="J11" s="42"/>
      <c r="K11" s="43" t="s">
        <v>0</v>
      </c>
      <c r="L11" s="43" t="s">
        <v>1</v>
      </c>
      <c r="M11" s="43" t="s">
        <v>2</v>
      </c>
      <c r="N11" s="43" t="s">
        <v>3</v>
      </c>
      <c r="O11" s="43" t="s">
        <v>4</v>
      </c>
      <c r="P11" s="44" t="s">
        <v>8</v>
      </c>
      <c r="Q11" s="44" t="s">
        <v>5</v>
      </c>
    </row>
    <row r="12" spans="2:17" ht="30" customHeight="1">
      <c r="B12" s="8">
        <v>7</v>
      </c>
      <c r="C12" s="6"/>
      <c r="D12" s="7"/>
      <c r="E12" s="6"/>
      <c r="F12" s="6"/>
      <c r="G12" s="6"/>
      <c r="H12" s="9"/>
      <c r="J12" s="43" t="s">
        <v>6</v>
      </c>
      <c r="K12" s="6">
        <f>_xlfn.COUNTIFS($E$6:$E$90,1,$F$6:$F$90,"&lt;&gt;99 不明",$F$6:$F$90,"&lt;&gt;88 市外")</f>
        <v>0</v>
      </c>
      <c r="L12" s="6">
        <f>_xlfn.COUNTIFS($E$6:$E$90,2,$F$6:$F$90,"&lt;&gt;99 不明",$F$6:$F$90,"&lt;&gt;88 市外")</f>
        <v>0</v>
      </c>
      <c r="M12" s="6">
        <f>_xlfn.COUNTIFS($E$6:$E$90,3,$F$6:$F$90,"&lt;&gt;99 不明",$F$6:$F$90,"&lt;&gt;88 市外")</f>
        <v>0</v>
      </c>
      <c r="N12" s="6">
        <f>_xlfn.COUNTIFS($E$6:$E$90,4,$F$6:$F$90,"&lt;&gt;99 不明",$F$6:$F$90,"&lt;&gt;88 市外")</f>
        <v>0</v>
      </c>
      <c r="O12" s="6">
        <f>_xlfn.COUNTIFS($E$6:$E$90,5,$F$6:$F$90,"&lt;&gt;99 不明",$F$6:$F$90,"&lt;&gt;88 市外")</f>
        <v>0</v>
      </c>
      <c r="P12" s="6">
        <f>_xlfn.COUNTIFS($E$6:$E$90,"不明",$F$6:$F$90,"&lt;&gt;99 不明",$F$6:$F$90,"&lt;&gt;88 市外")</f>
        <v>0</v>
      </c>
      <c r="Q12" s="6">
        <f>SUM(K12:P12)</f>
        <v>0</v>
      </c>
    </row>
    <row r="13" spans="2:17" ht="30" customHeight="1">
      <c r="B13" s="8">
        <v>8</v>
      </c>
      <c r="C13" s="6"/>
      <c r="D13" s="7"/>
      <c r="E13" s="6"/>
      <c r="F13" s="6"/>
      <c r="G13" s="6"/>
      <c r="H13" s="9"/>
      <c r="J13" s="43" t="s">
        <v>7</v>
      </c>
      <c r="K13" s="6">
        <f>_xlfn.COUNTIFS($E$6:$E$90,1,$F$6:$F$90,"99 不明")+_xlfn.COUNTIFS($E$6:$E$90,1,$F$6:$F$90,"88 市外")</f>
        <v>0</v>
      </c>
      <c r="L13" s="6">
        <f>_xlfn.COUNTIFS($E$6:$E$90,2,$F$6:$F$90,"99 不明")+_xlfn.COUNTIFS($E$6:$E$90,2,$F$6:$F$90,"88 市外")</f>
        <v>0</v>
      </c>
      <c r="M13" s="6">
        <f>_xlfn.COUNTIFS($E$6:$E$90,3,$F$6:$F$90,"99 不明")+_xlfn.COUNTIFS($E$6:$E$90,3,$F$6:$F$90,"88 市外")</f>
        <v>0</v>
      </c>
      <c r="N13" s="6">
        <f>_xlfn.COUNTIFS($E$6:$E$90,4,$F$6:$F$90,"99 不明")+_xlfn.COUNTIFS($E$6:$E$90,4,$F$6:$F$90,"88 市外")</f>
        <v>0</v>
      </c>
      <c r="O13" s="6">
        <f>_xlfn.COUNTIFS($E$6:$E$90,5,$F$6:$F$90,"99 不明")+_xlfn.COUNTIFS($E$6:$E$90,5,$F$6:$F$90,"88 市外")</f>
        <v>0</v>
      </c>
      <c r="P13" s="6">
        <f>_xlfn.COUNTIFS($E$6:$E$90,"不明",$F$6:$F$90,"99 不明")+_xlfn.COUNTIFS($E$6:$E$90,"不明",$F$6:$F$90,"88 市外")</f>
        <v>0</v>
      </c>
      <c r="Q13" s="6">
        <f>SUM(K13:P13)</f>
        <v>0</v>
      </c>
    </row>
    <row r="14" spans="2:17" ht="30" customHeight="1">
      <c r="B14" s="8">
        <v>9</v>
      </c>
      <c r="C14" s="6"/>
      <c r="D14" s="7"/>
      <c r="E14" s="6"/>
      <c r="F14" s="6"/>
      <c r="G14" s="6"/>
      <c r="H14" s="9"/>
      <c r="J14" s="43" t="s">
        <v>5</v>
      </c>
      <c r="K14" s="6">
        <f>K12+K13</f>
        <v>0</v>
      </c>
      <c r="L14" s="6">
        <f aca="true" t="shared" si="0" ref="L14:Q14">L12+L13</f>
        <v>0</v>
      </c>
      <c r="M14" s="6">
        <f t="shared" si="0"/>
        <v>0</v>
      </c>
      <c r="N14" s="6">
        <f t="shared" si="0"/>
        <v>0</v>
      </c>
      <c r="O14" s="6">
        <f t="shared" si="0"/>
        <v>0</v>
      </c>
      <c r="P14" s="6">
        <f t="shared" si="0"/>
        <v>0</v>
      </c>
      <c r="Q14" s="6">
        <f t="shared" si="0"/>
        <v>0</v>
      </c>
    </row>
    <row r="15" spans="2:8" ht="30" customHeight="1">
      <c r="B15" s="8">
        <v>10</v>
      </c>
      <c r="C15" s="6"/>
      <c r="D15" s="7"/>
      <c r="E15" s="6"/>
      <c r="F15" s="6"/>
      <c r="G15" s="6"/>
      <c r="H15" s="9"/>
    </row>
    <row r="16" spans="2:8" ht="30" customHeight="1">
      <c r="B16" s="8">
        <v>11</v>
      </c>
      <c r="C16" s="6"/>
      <c r="D16" s="7"/>
      <c r="E16" s="6"/>
      <c r="F16" s="6"/>
      <c r="G16" s="6"/>
      <c r="H16" s="9"/>
    </row>
    <row r="17" spans="2:8" ht="30" customHeight="1">
      <c r="B17" s="8">
        <v>12</v>
      </c>
      <c r="C17" s="6"/>
      <c r="D17" s="7"/>
      <c r="E17" s="6"/>
      <c r="F17" s="6"/>
      <c r="G17" s="6"/>
      <c r="H17" s="9"/>
    </row>
    <row r="18" spans="2:8" ht="30" customHeight="1">
      <c r="B18" s="8">
        <v>13</v>
      </c>
      <c r="C18" s="6"/>
      <c r="D18" s="7"/>
      <c r="E18" s="6"/>
      <c r="F18" s="6"/>
      <c r="G18" s="6"/>
      <c r="H18" s="9"/>
    </row>
    <row r="19" spans="2:16" ht="30" customHeight="1">
      <c r="B19" s="8">
        <v>14</v>
      </c>
      <c r="C19" s="6"/>
      <c r="D19" s="7"/>
      <c r="E19" s="6"/>
      <c r="F19" s="6"/>
      <c r="G19" s="6"/>
      <c r="H19" s="9"/>
      <c r="J19" s="5"/>
      <c r="K19" s="5"/>
      <c r="L19" s="5"/>
      <c r="M19" s="5"/>
      <c r="N19" s="5"/>
      <c r="O19" s="5"/>
      <c r="P19" s="5"/>
    </row>
    <row r="20" spans="2:16" ht="30" customHeight="1">
      <c r="B20" s="8">
        <v>15</v>
      </c>
      <c r="C20" s="6"/>
      <c r="D20" s="7"/>
      <c r="E20" s="6"/>
      <c r="F20" s="6"/>
      <c r="G20" s="6"/>
      <c r="H20" s="9"/>
      <c r="J20" s="5"/>
      <c r="K20" s="5"/>
      <c r="L20" s="5"/>
      <c r="M20" s="5"/>
      <c r="N20" s="5"/>
      <c r="O20" s="5"/>
      <c r="P20" s="5"/>
    </row>
    <row r="21" spans="2:16" ht="30" customHeight="1">
      <c r="B21" s="8">
        <v>16</v>
      </c>
      <c r="C21" s="6"/>
      <c r="D21" s="7"/>
      <c r="E21" s="6"/>
      <c r="F21" s="6"/>
      <c r="G21" s="6"/>
      <c r="H21" s="9"/>
      <c r="J21" s="5"/>
      <c r="K21" s="5"/>
      <c r="L21" s="5"/>
      <c r="M21" s="5"/>
      <c r="N21" s="5"/>
      <c r="O21" s="5"/>
      <c r="P21" s="5"/>
    </row>
    <row r="22" spans="2:16" ht="30" customHeight="1">
      <c r="B22" s="8">
        <v>17</v>
      </c>
      <c r="C22" s="6"/>
      <c r="D22" s="7"/>
      <c r="E22" s="6"/>
      <c r="F22" s="6"/>
      <c r="G22" s="6"/>
      <c r="H22" s="9"/>
      <c r="J22" s="5"/>
      <c r="K22" s="5"/>
      <c r="L22" s="5"/>
      <c r="M22" s="5"/>
      <c r="N22" s="5"/>
      <c r="O22" s="5"/>
      <c r="P22" s="5"/>
    </row>
    <row r="23" spans="2:16" ht="30" customHeight="1">
      <c r="B23" s="8">
        <v>18</v>
      </c>
      <c r="C23" s="6"/>
      <c r="D23" s="7"/>
      <c r="E23" s="6"/>
      <c r="F23" s="6"/>
      <c r="G23" s="6"/>
      <c r="H23" s="9"/>
      <c r="J23" s="5"/>
      <c r="K23" s="5"/>
      <c r="L23" s="5"/>
      <c r="M23" s="5"/>
      <c r="N23" s="5"/>
      <c r="O23" s="5"/>
      <c r="P23" s="5"/>
    </row>
    <row r="24" spans="2:16" ht="30" customHeight="1">
      <c r="B24" s="8">
        <v>19</v>
      </c>
      <c r="C24" s="6"/>
      <c r="D24" s="7"/>
      <c r="E24" s="6"/>
      <c r="F24" s="6"/>
      <c r="G24" s="6"/>
      <c r="H24" s="9"/>
      <c r="J24" s="5"/>
      <c r="K24" s="5"/>
      <c r="L24" s="5"/>
      <c r="M24" s="5"/>
      <c r="N24" s="5"/>
      <c r="O24" s="5"/>
      <c r="P24" s="5"/>
    </row>
    <row r="25" spans="2:16" ht="30" customHeight="1">
      <c r="B25" s="8">
        <v>20</v>
      </c>
      <c r="C25" s="6"/>
      <c r="D25" s="7"/>
      <c r="E25" s="6"/>
      <c r="F25" s="6"/>
      <c r="G25" s="6"/>
      <c r="H25" s="9"/>
      <c r="J25" s="5"/>
      <c r="K25" s="5"/>
      <c r="L25" s="5"/>
      <c r="M25" s="5"/>
      <c r="N25" s="5"/>
      <c r="O25" s="5"/>
      <c r="P25" s="5"/>
    </row>
    <row r="26" spans="2:16" ht="30" customHeight="1">
      <c r="B26" s="8">
        <v>21</v>
      </c>
      <c r="C26" s="6"/>
      <c r="D26" s="7"/>
      <c r="E26" s="6"/>
      <c r="F26" s="6"/>
      <c r="G26" s="6"/>
      <c r="H26" s="9"/>
      <c r="J26" s="5"/>
      <c r="K26" s="5"/>
      <c r="L26" s="5"/>
      <c r="M26" s="5"/>
      <c r="N26" s="5"/>
      <c r="O26" s="5"/>
      <c r="P26" s="5"/>
    </row>
    <row r="27" spans="2:16" ht="30" customHeight="1">
      <c r="B27" s="8">
        <v>22</v>
      </c>
      <c r="C27" s="6"/>
      <c r="D27" s="7"/>
      <c r="E27" s="6"/>
      <c r="F27" s="6"/>
      <c r="G27" s="6"/>
      <c r="H27" s="9"/>
      <c r="J27" s="5"/>
      <c r="K27" s="5"/>
      <c r="L27" s="5"/>
      <c r="M27" s="5"/>
      <c r="N27" s="5"/>
      <c r="O27" s="5"/>
      <c r="P27" s="5"/>
    </row>
    <row r="28" spans="2:16" ht="30" customHeight="1">
      <c r="B28" s="8">
        <v>23</v>
      </c>
      <c r="C28" s="6"/>
      <c r="D28" s="7"/>
      <c r="E28" s="6"/>
      <c r="F28" s="6"/>
      <c r="G28" s="6"/>
      <c r="H28" s="9"/>
      <c r="J28" s="5"/>
      <c r="K28" s="5"/>
      <c r="L28" s="5"/>
      <c r="M28" s="5"/>
      <c r="N28" s="5"/>
      <c r="O28" s="5"/>
      <c r="P28" s="5"/>
    </row>
    <row r="29" spans="2:16" ht="30" customHeight="1">
      <c r="B29" s="8">
        <v>24</v>
      </c>
      <c r="C29" s="6"/>
      <c r="D29" s="7"/>
      <c r="E29" s="6"/>
      <c r="F29" s="6"/>
      <c r="G29" s="6"/>
      <c r="H29" s="9"/>
      <c r="J29" s="5"/>
      <c r="K29" s="5"/>
      <c r="L29" s="5"/>
      <c r="M29" s="5"/>
      <c r="N29" s="5"/>
      <c r="O29" s="5"/>
      <c r="P29" s="5"/>
    </row>
    <row r="30" spans="2:16" ht="30" customHeight="1">
      <c r="B30" s="8">
        <v>25</v>
      </c>
      <c r="C30" s="6"/>
      <c r="D30" s="7"/>
      <c r="E30" s="6"/>
      <c r="F30" s="6"/>
      <c r="G30" s="6"/>
      <c r="H30" s="9"/>
      <c r="J30" s="5"/>
      <c r="K30" s="5"/>
      <c r="L30" s="5"/>
      <c r="M30" s="5"/>
      <c r="N30" s="5"/>
      <c r="O30" s="5"/>
      <c r="P30" s="5"/>
    </row>
    <row r="31" spans="2:16" ht="30" customHeight="1">
      <c r="B31" s="8">
        <v>26</v>
      </c>
      <c r="C31" s="6"/>
      <c r="D31" s="7"/>
      <c r="E31" s="6"/>
      <c r="F31" s="6"/>
      <c r="G31" s="6"/>
      <c r="H31" s="9"/>
      <c r="J31" s="5"/>
      <c r="K31" s="5"/>
      <c r="L31" s="5"/>
      <c r="M31" s="5"/>
      <c r="N31" s="5"/>
      <c r="O31" s="5"/>
      <c r="P31" s="5"/>
    </row>
    <row r="32" spans="2:16" ht="30" customHeight="1">
      <c r="B32" s="8">
        <v>27</v>
      </c>
      <c r="C32" s="6"/>
      <c r="D32" s="7"/>
      <c r="E32" s="6"/>
      <c r="F32" s="6"/>
      <c r="G32" s="6"/>
      <c r="H32" s="9"/>
      <c r="J32" s="5"/>
      <c r="K32" s="5"/>
      <c r="L32" s="5"/>
      <c r="M32" s="5"/>
      <c r="N32" s="5"/>
      <c r="O32" s="5"/>
      <c r="P32" s="5"/>
    </row>
    <row r="33" spans="2:16" ht="30" customHeight="1">
      <c r="B33" s="8">
        <v>28</v>
      </c>
      <c r="C33" s="6"/>
      <c r="D33" s="7"/>
      <c r="E33" s="6"/>
      <c r="F33" s="6"/>
      <c r="G33" s="6"/>
      <c r="H33" s="9"/>
      <c r="J33" s="5"/>
      <c r="K33" s="5"/>
      <c r="L33" s="5"/>
      <c r="M33" s="5"/>
      <c r="N33" s="5"/>
      <c r="O33" s="5"/>
      <c r="P33" s="5"/>
    </row>
    <row r="34" spans="2:16" ht="30" customHeight="1">
      <c r="B34" s="8">
        <v>29</v>
      </c>
      <c r="C34" s="6"/>
      <c r="D34" s="7"/>
      <c r="E34" s="6"/>
      <c r="F34" s="6"/>
      <c r="G34" s="6"/>
      <c r="H34" s="9"/>
      <c r="J34" s="5"/>
      <c r="K34" s="5"/>
      <c r="L34" s="5"/>
      <c r="M34" s="5"/>
      <c r="N34" s="5"/>
      <c r="O34" s="5"/>
      <c r="P34" s="5"/>
    </row>
    <row r="35" spans="2:16" ht="30" customHeight="1">
      <c r="B35" s="8">
        <v>30</v>
      </c>
      <c r="C35" s="6"/>
      <c r="D35" s="7"/>
      <c r="E35" s="6"/>
      <c r="F35" s="6"/>
      <c r="G35" s="6"/>
      <c r="H35" s="9"/>
      <c r="J35" s="5"/>
      <c r="K35" s="5"/>
      <c r="L35" s="5"/>
      <c r="M35" s="5"/>
      <c r="N35" s="5"/>
      <c r="O35" s="5"/>
      <c r="P35" s="5"/>
    </row>
    <row r="36" spans="2:16" ht="30" customHeight="1">
      <c r="B36" s="8">
        <v>31</v>
      </c>
      <c r="C36" s="6"/>
      <c r="D36" s="7"/>
      <c r="E36" s="6"/>
      <c r="F36" s="6"/>
      <c r="G36" s="6"/>
      <c r="H36" s="9"/>
      <c r="J36" s="5"/>
      <c r="K36" s="5"/>
      <c r="L36" s="5"/>
      <c r="M36" s="5"/>
      <c r="N36" s="5"/>
      <c r="O36" s="5"/>
      <c r="P36" s="5"/>
    </row>
    <row r="37" spans="2:16" ht="30" customHeight="1">
      <c r="B37" s="8">
        <v>32</v>
      </c>
      <c r="C37" s="6"/>
      <c r="D37" s="7"/>
      <c r="E37" s="6"/>
      <c r="F37" s="6"/>
      <c r="G37" s="6"/>
      <c r="H37" s="9"/>
      <c r="J37" s="5"/>
      <c r="K37" s="5"/>
      <c r="L37" s="5"/>
      <c r="M37" s="5"/>
      <c r="N37" s="5"/>
      <c r="O37" s="5"/>
      <c r="P37" s="5"/>
    </row>
    <row r="38" spans="2:16" ht="30" customHeight="1">
      <c r="B38" s="8">
        <v>33</v>
      </c>
      <c r="C38" s="6"/>
      <c r="D38" s="7"/>
      <c r="E38" s="6"/>
      <c r="F38" s="6"/>
      <c r="G38" s="6"/>
      <c r="H38" s="9"/>
      <c r="J38" s="5"/>
      <c r="K38" s="5"/>
      <c r="L38" s="5"/>
      <c r="M38" s="5"/>
      <c r="N38" s="5"/>
      <c r="O38" s="5"/>
      <c r="P38" s="5"/>
    </row>
    <row r="39" spans="2:16" ht="30" customHeight="1">
      <c r="B39" s="8">
        <v>34</v>
      </c>
      <c r="C39" s="6"/>
      <c r="D39" s="7"/>
      <c r="E39" s="6"/>
      <c r="F39" s="6"/>
      <c r="G39" s="6"/>
      <c r="H39" s="9"/>
      <c r="J39" s="5"/>
      <c r="K39" s="5"/>
      <c r="L39" s="5"/>
      <c r="M39" s="5"/>
      <c r="N39" s="5"/>
      <c r="O39" s="5"/>
      <c r="P39" s="5"/>
    </row>
    <row r="40" spans="2:16" ht="30" customHeight="1">
      <c r="B40" s="8">
        <v>35</v>
      </c>
      <c r="C40" s="6"/>
      <c r="D40" s="7"/>
      <c r="E40" s="6"/>
      <c r="F40" s="6"/>
      <c r="G40" s="6"/>
      <c r="H40" s="9"/>
      <c r="J40" s="5"/>
      <c r="K40" s="5"/>
      <c r="L40" s="5"/>
      <c r="M40" s="5"/>
      <c r="N40" s="5"/>
      <c r="O40" s="5"/>
      <c r="P40" s="5"/>
    </row>
    <row r="41" spans="2:16" ht="30" customHeight="1">
      <c r="B41" s="8">
        <v>36</v>
      </c>
      <c r="C41" s="6"/>
      <c r="D41" s="7"/>
      <c r="E41" s="6"/>
      <c r="F41" s="6"/>
      <c r="G41" s="6"/>
      <c r="H41" s="9"/>
      <c r="J41" s="5"/>
      <c r="K41" s="5"/>
      <c r="L41" s="5"/>
      <c r="M41" s="5"/>
      <c r="N41" s="5"/>
      <c r="O41" s="5"/>
      <c r="P41" s="5"/>
    </row>
    <row r="42" spans="2:16" ht="30" customHeight="1">
      <c r="B42" s="8">
        <v>37</v>
      </c>
      <c r="C42" s="6"/>
      <c r="D42" s="7"/>
      <c r="E42" s="6"/>
      <c r="F42" s="6"/>
      <c r="G42" s="6"/>
      <c r="H42" s="9"/>
      <c r="J42" s="5"/>
      <c r="K42" s="5"/>
      <c r="L42" s="5"/>
      <c r="M42" s="5"/>
      <c r="N42" s="5"/>
      <c r="O42" s="5"/>
      <c r="P42" s="5"/>
    </row>
    <row r="43" spans="2:16" ht="30" customHeight="1">
      <c r="B43" s="8">
        <v>38</v>
      </c>
      <c r="C43" s="6"/>
      <c r="D43" s="7"/>
      <c r="E43" s="6"/>
      <c r="F43" s="6"/>
      <c r="G43" s="6"/>
      <c r="H43" s="9"/>
      <c r="J43" s="5"/>
      <c r="K43" s="5"/>
      <c r="L43" s="5"/>
      <c r="M43" s="5"/>
      <c r="N43" s="5"/>
      <c r="O43" s="5"/>
      <c r="P43" s="5"/>
    </row>
    <row r="44" spans="2:16" ht="30" customHeight="1">
      <c r="B44" s="8">
        <v>39</v>
      </c>
      <c r="C44" s="6"/>
      <c r="D44" s="7"/>
      <c r="E44" s="6"/>
      <c r="F44" s="6"/>
      <c r="G44" s="6"/>
      <c r="H44" s="9"/>
      <c r="J44" s="5"/>
      <c r="K44" s="5"/>
      <c r="L44" s="5"/>
      <c r="M44" s="5"/>
      <c r="N44" s="5"/>
      <c r="O44" s="5"/>
      <c r="P44" s="5"/>
    </row>
    <row r="45" spans="2:16" ht="30" customHeight="1">
      <c r="B45" s="8">
        <v>40</v>
      </c>
      <c r="C45" s="6"/>
      <c r="D45" s="7"/>
      <c r="E45" s="6"/>
      <c r="F45" s="6"/>
      <c r="G45" s="6"/>
      <c r="H45" s="9"/>
      <c r="J45" s="5"/>
      <c r="K45" s="5"/>
      <c r="L45" s="5"/>
      <c r="M45" s="5"/>
      <c r="N45" s="5"/>
      <c r="O45" s="5"/>
      <c r="P45" s="5"/>
    </row>
    <row r="46" spans="2:16" ht="30" customHeight="1">
      <c r="B46" s="8">
        <v>41</v>
      </c>
      <c r="C46" s="6"/>
      <c r="D46" s="7"/>
      <c r="E46" s="6"/>
      <c r="F46" s="6"/>
      <c r="G46" s="6"/>
      <c r="H46" s="9"/>
      <c r="J46" s="5"/>
      <c r="K46" s="5"/>
      <c r="L46" s="5"/>
      <c r="M46" s="5"/>
      <c r="N46" s="5"/>
      <c r="O46" s="5"/>
      <c r="P46" s="5"/>
    </row>
    <row r="47" spans="2:16" ht="30" customHeight="1">
      <c r="B47" s="8">
        <v>42</v>
      </c>
      <c r="C47" s="6"/>
      <c r="D47" s="7"/>
      <c r="E47" s="6"/>
      <c r="F47" s="6"/>
      <c r="G47" s="6"/>
      <c r="H47" s="9"/>
      <c r="J47" s="5"/>
      <c r="K47" s="5"/>
      <c r="L47" s="5"/>
      <c r="M47" s="5"/>
      <c r="N47" s="5"/>
      <c r="O47" s="5"/>
      <c r="P47" s="5"/>
    </row>
    <row r="48" spans="2:16" ht="30" customHeight="1">
      <c r="B48" s="8">
        <v>43</v>
      </c>
      <c r="C48" s="6"/>
      <c r="D48" s="7"/>
      <c r="E48" s="6"/>
      <c r="F48" s="6"/>
      <c r="G48" s="6"/>
      <c r="H48" s="9"/>
      <c r="J48" s="5"/>
      <c r="K48" s="5"/>
      <c r="L48" s="5"/>
      <c r="M48" s="5"/>
      <c r="N48" s="5"/>
      <c r="O48" s="5"/>
      <c r="P48" s="5"/>
    </row>
    <row r="49" spans="2:16" ht="30" customHeight="1">
      <c r="B49" s="8">
        <v>44</v>
      </c>
      <c r="C49" s="6"/>
      <c r="D49" s="7"/>
      <c r="E49" s="6"/>
      <c r="F49" s="6"/>
      <c r="G49" s="6"/>
      <c r="H49" s="9"/>
      <c r="J49" s="5"/>
      <c r="K49" s="5"/>
      <c r="L49" s="5"/>
      <c r="M49" s="5"/>
      <c r="N49" s="5"/>
      <c r="O49" s="5"/>
      <c r="P49" s="5"/>
    </row>
    <row r="50" spans="2:16" ht="30" customHeight="1">
      <c r="B50" s="8">
        <v>45</v>
      </c>
      <c r="C50" s="6"/>
      <c r="D50" s="7"/>
      <c r="E50" s="6"/>
      <c r="F50" s="6"/>
      <c r="G50" s="6"/>
      <c r="H50" s="9"/>
      <c r="J50" s="5"/>
      <c r="K50" s="5"/>
      <c r="L50" s="5"/>
      <c r="M50" s="5"/>
      <c r="N50" s="5"/>
      <c r="O50" s="5"/>
      <c r="P50" s="5"/>
    </row>
    <row r="51" spans="2:16" ht="30" customHeight="1">
      <c r="B51" s="8">
        <v>46</v>
      </c>
      <c r="C51" s="6"/>
      <c r="D51" s="7"/>
      <c r="E51" s="6"/>
      <c r="F51" s="6"/>
      <c r="G51" s="6"/>
      <c r="H51" s="9"/>
      <c r="J51" s="5"/>
      <c r="K51" s="5"/>
      <c r="L51" s="5"/>
      <c r="M51" s="5"/>
      <c r="N51" s="5"/>
      <c r="O51" s="5"/>
      <c r="P51" s="5"/>
    </row>
    <row r="52" spans="2:16" ht="30" customHeight="1">
      <c r="B52" s="8">
        <v>47</v>
      </c>
      <c r="C52" s="6"/>
      <c r="D52" s="7"/>
      <c r="E52" s="6"/>
      <c r="F52" s="6"/>
      <c r="G52" s="6"/>
      <c r="H52" s="9"/>
      <c r="J52" s="5"/>
      <c r="K52" s="5"/>
      <c r="L52" s="5"/>
      <c r="M52" s="5"/>
      <c r="N52" s="5"/>
      <c r="O52" s="5"/>
      <c r="P52" s="5"/>
    </row>
    <row r="53" spans="2:16" ht="30" customHeight="1">
      <c r="B53" s="8">
        <v>48</v>
      </c>
      <c r="C53" s="6"/>
      <c r="D53" s="7"/>
      <c r="E53" s="6"/>
      <c r="F53" s="6"/>
      <c r="G53" s="6"/>
      <c r="H53" s="9"/>
      <c r="J53" s="5"/>
      <c r="K53" s="5"/>
      <c r="L53" s="5"/>
      <c r="M53" s="5"/>
      <c r="N53" s="5"/>
      <c r="O53" s="5"/>
      <c r="P53" s="5"/>
    </row>
    <row r="54" spans="2:16" ht="30" customHeight="1">
      <c r="B54" s="8">
        <v>49</v>
      </c>
      <c r="C54" s="6"/>
      <c r="D54" s="7"/>
      <c r="E54" s="6"/>
      <c r="F54" s="6"/>
      <c r="G54" s="6"/>
      <c r="H54" s="9"/>
      <c r="J54" s="5"/>
      <c r="K54" s="5"/>
      <c r="L54" s="5"/>
      <c r="M54" s="5"/>
      <c r="N54" s="5"/>
      <c r="O54" s="5"/>
      <c r="P54" s="5"/>
    </row>
    <row r="55" spans="2:16" ht="30" customHeight="1">
      <c r="B55" s="8">
        <v>50</v>
      </c>
      <c r="C55" s="6"/>
      <c r="D55" s="7"/>
      <c r="E55" s="6"/>
      <c r="F55" s="6"/>
      <c r="G55" s="6"/>
      <c r="H55" s="9"/>
      <c r="J55" s="5"/>
      <c r="K55" s="5"/>
      <c r="L55" s="5"/>
      <c r="M55" s="5"/>
      <c r="N55" s="5"/>
      <c r="O55" s="5"/>
      <c r="P55" s="5"/>
    </row>
    <row r="56" spans="2:16" ht="30" customHeight="1">
      <c r="B56" s="8">
        <v>51</v>
      </c>
      <c r="C56" s="6"/>
      <c r="D56" s="7"/>
      <c r="E56" s="6"/>
      <c r="F56" s="6"/>
      <c r="G56" s="6"/>
      <c r="H56" s="9"/>
      <c r="J56" s="5"/>
      <c r="K56" s="5"/>
      <c r="L56" s="5"/>
      <c r="M56" s="5"/>
      <c r="N56" s="5"/>
      <c r="O56" s="5"/>
      <c r="P56" s="5"/>
    </row>
    <row r="57" spans="2:16" ht="30" customHeight="1">
      <c r="B57" s="8">
        <v>52</v>
      </c>
      <c r="C57" s="6"/>
      <c r="D57" s="7"/>
      <c r="E57" s="6"/>
      <c r="F57" s="6"/>
      <c r="G57" s="6"/>
      <c r="H57" s="9"/>
      <c r="J57" s="5"/>
      <c r="K57" s="5"/>
      <c r="L57" s="5"/>
      <c r="M57" s="5"/>
      <c r="N57" s="5"/>
      <c r="O57" s="5"/>
      <c r="P57" s="5"/>
    </row>
    <row r="58" spans="2:16" ht="30" customHeight="1">
      <c r="B58" s="8">
        <v>53</v>
      </c>
      <c r="C58" s="6"/>
      <c r="D58" s="7"/>
      <c r="E58" s="6"/>
      <c r="F58" s="6"/>
      <c r="G58" s="6"/>
      <c r="H58" s="9"/>
      <c r="J58" s="5"/>
      <c r="K58" s="5"/>
      <c r="L58" s="5"/>
      <c r="M58" s="5"/>
      <c r="N58" s="5"/>
      <c r="O58" s="5"/>
      <c r="P58" s="5"/>
    </row>
    <row r="59" spans="2:16" ht="30" customHeight="1">
      <c r="B59" s="8">
        <v>54</v>
      </c>
      <c r="C59" s="6"/>
      <c r="D59" s="7"/>
      <c r="E59" s="6"/>
      <c r="F59" s="6"/>
      <c r="G59" s="6"/>
      <c r="H59" s="9"/>
      <c r="J59" s="5"/>
      <c r="K59" s="5"/>
      <c r="L59" s="5"/>
      <c r="M59" s="5"/>
      <c r="N59" s="5"/>
      <c r="O59" s="5"/>
      <c r="P59" s="5"/>
    </row>
    <row r="60" spans="2:16" ht="30" customHeight="1">
      <c r="B60" s="8">
        <v>55</v>
      </c>
      <c r="C60" s="6"/>
      <c r="D60" s="7"/>
      <c r="E60" s="6"/>
      <c r="F60" s="6"/>
      <c r="G60" s="6"/>
      <c r="H60" s="9"/>
      <c r="J60" s="5"/>
      <c r="K60" s="5"/>
      <c r="L60" s="5"/>
      <c r="M60" s="5"/>
      <c r="N60" s="5"/>
      <c r="O60" s="5"/>
      <c r="P60" s="5"/>
    </row>
    <row r="61" spans="2:16" ht="30" customHeight="1">
      <c r="B61" s="8">
        <v>56</v>
      </c>
      <c r="C61" s="6"/>
      <c r="D61" s="7"/>
      <c r="E61" s="6"/>
      <c r="F61" s="6"/>
      <c r="G61" s="6"/>
      <c r="H61" s="9"/>
      <c r="J61" s="5"/>
      <c r="K61" s="5"/>
      <c r="L61" s="5"/>
      <c r="M61" s="5"/>
      <c r="N61" s="5"/>
      <c r="O61" s="5"/>
      <c r="P61" s="5"/>
    </row>
    <row r="62" spans="2:16" ht="30" customHeight="1">
      <c r="B62" s="8">
        <v>57</v>
      </c>
      <c r="C62" s="6"/>
      <c r="D62" s="7"/>
      <c r="E62" s="6"/>
      <c r="F62" s="6"/>
      <c r="G62" s="6"/>
      <c r="H62" s="9"/>
      <c r="J62" s="5"/>
      <c r="K62" s="5"/>
      <c r="L62" s="5"/>
      <c r="M62" s="5"/>
      <c r="N62" s="5"/>
      <c r="O62" s="5"/>
      <c r="P62" s="5"/>
    </row>
    <row r="63" spans="2:16" ht="30" customHeight="1">
      <c r="B63" s="8">
        <v>58</v>
      </c>
      <c r="C63" s="6"/>
      <c r="D63" s="7"/>
      <c r="E63" s="6"/>
      <c r="F63" s="6"/>
      <c r="G63" s="6"/>
      <c r="H63" s="9"/>
      <c r="J63" s="5"/>
      <c r="K63" s="5"/>
      <c r="L63" s="5"/>
      <c r="M63" s="5"/>
      <c r="N63" s="5"/>
      <c r="O63" s="5"/>
      <c r="P63" s="5"/>
    </row>
    <row r="64" spans="2:16" ht="30" customHeight="1">
      <c r="B64" s="8">
        <v>59</v>
      </c>
      <c r="C64" s="6"/>
      <c r="D64" s="7"/>
      <c r="E64" s="6"/>
      <c r="F64" s="6"/>
      <c r="G64" s="6"/>
      <c r="H64" s="9"/>
      <c r="J64" s="5"/>
      <c r="K64" s="5"/>
      <c r="L64" s="5"/>
      <c r="M64" s="5"/>
      <c r="N64" s="5"/>
      <c r="O64" s="5"/>
      <c r="P64" s="5"/>
    </row>
    <row r="65" spans="2:16" ht="30" customHeight="1">
      <c r="B65" s="8">
        <v>60</v>
      </c>
      <c r="C65" s="6"/>
      <c r="D65" s="7"/>
      <c r="E65" s="6"/>
      <c r="F65" s="6"/>
      <c r="G65" s="6"/>
      <c r="H65" s="9"/>
      <c r="J65" s="5"/>
      <c r="K65" s="5"/>
      <c r="L65" s="5"/>
      <c r="M65" s="5"/>
      <c r="N65" s="5"/>
      <c r="O65" s="5"/>
      <c r="P65" s="5"/>
    </row>
    <row r="66" spans="2:16" ht="30" customHeight="1">
      <c r="B66" s="8">
        <v>61</v>
      </c>
      <c r="C66" s="6"/>
      <c r="D66" s="7"/>
      <c r="E66" s="6"/>
      <c r="F66" s="6"/>
      <c r="G66" s="6"/>
      <c r="H66" s="9"/>
      <c r="J66" s="5"/>
      <c r="K66" s="5"/>
      <c r="L66" s="5"/>
      <c r="M66" s="5"/>
      <c r="N66" s="5"/>
      <c r="O66" s="5"/>
      <c r="P66" s="5"/>
    </row>
    <row r="67" spans="2:16" ht="30" customHeight="1">
      <c r="B67" s="8">
        <v>62</v>
      </c>
      <c r="C67" s="6"/>
      <c r="D67" s="7"/>
      <c r="E67" s="6"/>
      <c r="F67" s="6"/>
      <c r="G67" s="6"/>
      <c r="H67" s="9"/>
      <c r="J67" s="5"/>
      <c r="K67" s="5"/>
      <c r="L67" s="5"/>
      <c r="M67" s="5"/>
      <c r="N67" s="5"/>
      <c r="O67" s="5"/>
      <c r="P67" s="5"/>
    </row>
    <row r="68" spans="2:16" ht="30" customHeight="1">
      <c r="B68" s="8">
        <v>63</v>
      </c>
      <c r="C68" s="6"/>
      <c r="D68" s="7"/>
      <c r="E68" s="6"/>
      <c r="F68" s="6"/>
      <c r="G68" s="6"/>
      <c r="H68" s="9"/>
      <c r="J68" s="5"/>
      <c r="K68" s="5"/>
      <c r="L68" s="5"/>
      <c r="M68" s="5"/>
      <c r="N68" s="5"/>
      <c r="O68" s="5"/>
      <c r="P68" s="5"/>
    </row>
    <row r="69" spans="2:16" ht="30" customHeight="1">
      <c r="B69" s="8">
        <v>64</v>
      </c>
      <c r="C69" s="6"/>
      <c r="D69" s="7"/>
      <c r="E69" s="6"/>
      <c r="F69" s="6"/>
      <c r="G69" s="6"/>
      <c r="H69" s="9"/>
      <c r="J69" s="5"/>
      <c r="K69" s="5"/>
      <c r="L69" s="5"/>
      <c r="M69" s="5"/>
      <c r="N69" s="5"/>
      <c r="O69" s="5"/>
      <c r="P69" s="5"/>
    </row>
    <row r="70" spans="2:16" ht="30" customHeight="1">
      <c r="B70" s="8">
        <v>65</v>
      </c>
      <c r="C70" s="6"/>
      <c r="D70" s="7"/>
      <c r="E70" s="6"/>
      <c r="F70" s="6"/>
      <c r="G70" s="6"/>
      <c r="H70" s="9"/>
      <c r="J70" s="5"/>
      <c r="K70" s="5"/>
      <c r="L70" s="5"/>
      <c r="M70" s="5"/>
      <c r="N70" s="5"/>
      <c r="O70" s="5"/>
      <c r="P70" s="5"/>
    </row>
    <row r="71" spans="2:16" ht="30" customHeight="1">
      <c r="B71" s="8">
        <v>66</v>
      </c>
      <c r="C71" s="6"/>
      <c r="D71" s="7"/>
      <c r="E71" s="6"/>
      <c r="F71" s="6"/>
      <c r="G71" s="6"/>
      <c r="H71" s="9"/>
      <c r="J71" s="5"/>
      <c r="K71" s="5"/>
      <c r="L71" s="5"/>
      <c r="M71" s="5"/>
      <c r="N71" s="5"/>
      <c r="O71" s="5"/>
      <c r="P71" s="5"/>
    </row>
    <row r="72" spans="2:16" ht="30" customHeight="1">
      <c r="B72" s="8">
        <v>67</v>
      </c>
      <c r="C72" s="6"/>
      <c r="D72" s="7"/>
      <c r="E72" s="6"/>
      <c r="F72" s="6"/>
      <c r="G72" s="6"/>
      <c r="H72" s="9"/>
      <c r="J72" s="5"/>
      <c r="K72" s="5"/>
      <c r="L72" s="5"/>
      <c r="M72" s="5"/>
      <c r="N72" s="5"/>
      <c r="O72" s="5"/>
      <c r="P72" s="5"/>
    </row>
    <row r="73" spans="2:16" ht="30" customHeight="1">
      <c r="B73" s="8">
        <v>68</v>
      </c>
      <c r="C73" s="6"/>
      <c r="D73" s="7"/>
      <c r="E73" s="6"/>
      <c r="F73" s="6"/>
      <c r="G73" s="6"/>
      <c r="H73" s="9"/>
      <c r="J73" s="5"/>
      <c r="K73" s="5"/>
      <c r="L73" s="5"/>
      <c r="M73" s="5"/>
      <c r="N73" s="5"/>
      <c r="O73" s="5"/>
      <c r="P73" s="5"/>
    </row>
    <row r="74" spans="2:16" ht="30" customHeight="1">
      <c r="B74" s="8">
        <v>69</v>
      </c>
      <c r="C74" s="6"/>
      <c r="D74" s="7"/>
      <c r="E74" s="6"/>
      <c r="F74" s="6"/>
      <c r="G74" s="6"/>
      <c r="H74" s="9"/>
      <c r="J74" s="5"/>
      <c r="K74" s="5"/>
      <c r="L74" s="5"/>
      <c r="M74" s="5"/>
      <c r="N74" s="5"/>
      <c r="O74" s="5"/>
      <c r="P74" s="5"/>
    </row>
    <row r="75" spans="2:16" ht="30" customHeight="1">
      <c r="B75" s="8">
        <v>70</v>
      </c>
      <c r="C75" s="6"/>
      <c r="D75" s="7"/>
      <c r="E75" s="6"/>
      <c r="F75" s="6"/>
      <c r="G75" s="6"/>
      <c r="H75" s="9"/>
      <c r="J75" s="5"/>
      <c r="K75" s="5"/>
      <c r="L75" s="5"/>
      <c r="M75" s="5"/>
      <c r="N75" s="5"/>
      <c r="O75" s="5"/>
      <c r="P75" s="5"/>
    </row>
    <row r="76" spans="2:16" ht="30" customHeight="1">
      <c r="B76" s="8">
        <v>71</v>
      </c>
      <c r="C76" s="6"/>
      <c r="D76" s="7"/>
      <c r="E76" s="6"/>
      <c r="F76" s="6"/>
      <c r="G76" s="6"/>
      <c r="H76" s="9"/>
      <c r="J76" s="5"/>
      <c r="K76" s="5"/>
      <c r="L76" s="5"/>
      <c r="M76" s="5"/>
      <c r="N76" s="5"/>
      <c r="O76" s="5"/>
      <c r="P76" s="5"/>
    </row>
    <row r="77" spans="2:16" ht="30" customHeight="1">
      <c r="B77" s="8">
        <v>72</v>
      </c>
      <c r="C77" s="6"/>
      <c r="D77" s="7"/>
      <c r="E77" s="6"/>
      <c r="F77" s="6"/>
      <c r="G77" s="6"/>
      <c r="H77" s="9"/>
      <c r="J77" s="5"/>
      <c r="K77" s="5"/>
      <c r="L77" s="5"/>
      <c r="M77" s="5"/>
      <c r="N77" s="5"/>
      <c r="O77" s="5"/>
      <c r="P77" s="5"/>
    </row>
    <row r="78" spans="2:16" ht="30" customHeight="1">
      <c r="B78" s="8">
        <v>73</v>
      </c>
      <c r="C78" s="6"/>
      <c r="D78" s="7"/>
      <c r="E78" s="6"/>
      <c r="F78" s="6"/>
      <c r="G78" s="6"/>
      <c r="H78" s="9"/>
      <c r="J78" s="5"/>
      <c r="K78" s="5"/>
      <c r="L78" s="5"/>
      <c r="M78" s="5"/>
      <c r="N78" s="5"/>
      <c r="O78" s="5"/>
      <c r="P78" s="5"/>
    </row>
    <row r="79" spans="2:16" ht="30" customHeight="1">
      <c r="B79" s="8">
        <v>74</v>
      </c>
      <c r="C79" s="6"/>
      <c r="D79" s="7"/>
      <c r="E79" s="6"/>
      <c r="F79" s="6"/>
      <c r="G79" s="6"/>
      <c r="H79" s="9"/>
      <c r="J79" s="5"/>
      <c r="K79" s="5"/>
      <c r="L79" s="5"/>
      <c r="M79" s="5"/>
      <c r="N79" s="5"/>
      <c r="O79" s="5"/>
      <c r="P79" s="5"/>
    </row>
    <row r="80" spans="2:16" ht="30" customHeight="1">
      <c r="B80" s="8">
        <v>75</v>
      </c>
      <c r="C80" s="6"/>
      <c r="D80" s="7"/>
      <c r="E80" s="6"/>
      <c r="F80" s="6"/>
      <c r="G80" s="6"/>
      <c r="H80" s="9"/>
      <c r="J80" s="5"/>
      <c r="K80" s="5"/>
      <c r="L80" s="5"/>
      <c r="M80" s="5"/>
      <c r="N80" s="5"/>
      <c r="O80" s="5"/>
      <c r="P80" s="5"/>
    </row>
    <row r="81" spans="2:16" ht="30" customHeight="1">
      <c r="B81" s="8">
        <v>76</v>
      </c>
      <c r="C81" s="6"/>
      <c r="D81" s="7"/>
      <c r="E81" s="6"/>
      <c r="F81" s="6"/>
      <c r="G81" s="6"/>
      <c r="H81" s="9"/>
      <c r="J81" s="5"/>
      <c r="K81" s="5"/>
      <c r="L81" s="5"/>
      <c r="M81" s="5"/>
      <c r="N81" s="5"/>
      <c r="O81" s="5"/>
      <c r="P81" s="5"/>
    </row>
    <row r="82" spans="2:16" ht="30" customHeight="1">
      <c r="B82" s="8">
        <v>77</v>
      </c>
      <c r="C82" s="6"/>
      <c r="D82" s="7"/>
      <c r="E82" s="6"/>
      <c r="F82" s="6"/>
      <c r="G82" s="6"/>
      <c r="H82" s="9"/>
      <c r="J82" s="5"/>
      <c r="K82" s="5"/>
      <c r="L82" s="5"/>
      <c r="M82" s="5"/>
      <c r="N82" s="5"/>
      <c r="O82" s="5"/>
      <c r="P82" s="5"/>
    </row>
    <row r="83" spans="2:16" ht="30" customHeight="1">
      <c r="B83" s="8">
        <v>78</v>
      </c>
      <c r="C83" s="6"/>
      <c r="D83" s="7"/>
      <c r="E83" s="6"/>
      <c r="F83" s="6"/>
      <c r="G83" s="6"/>
      <c r="H83" s="9"/>
      <c r="J83" s="5"/>
      <c r="K83" s="5"/>
      <c r="L83" s="5"/>
      <c r="M83" s="5"/>
      <c r="N83" s="5"/>
      <c r="O83" s="5"/>
      <c r="P83" s="5"/>
    </row>
    <row r="84" spans="2:16" ht="30" customHeight="1">
      <c r="B84" s="8">
        <v>79</v>
      </c>
      <c r="C84" s="6"/>
      <c r="D84" s="7"/>
      <c r="E84" s="6"/>
      <c r="F84" s="6"/>
      <c r="G84" s="6"/>
      <c r="H84" s="9"/>
      <c r="J84" s="5"/>
      <c r="K84" s="5"/>
      <c r="L84" s="5"/>
      <c r="M84" s="5"/>
      <c r="N84" s="5"/>
      <c r="O84" s="5"/>
      <c r="P84" s="5"/>
    </row>
    <row r="85" spans="2:16" ht="30" customHeight="1">
      <c r="B85" s="8">
        <v>80</v>
      </c>
      <c r="C85" s="6"/>
      <c r="D85" s="7"/>
      <c r="E85" s="6"/>
      <c r="F85" s="6"/>
      <c r="G85" s="6"/>
      <c r="H85" s="9"/>
      <c r="J85" s="5"/>
      <c r="K85" s="5"/>
      <c r="L85" s="5"/>
      <c r="M85" s="5"/>
      <c r="N85" s="5"/>
      <c r="O85" s="5"/>
      <c r="P85" s="5"/>
    </row>
    <row r="86" spans="2:16" ht="30" customHeight="1">
      <c r="B86" s="8">
        <v>81</v>
      </c>
      <c r="C86" s="6"/>
      <c r="D86" s="7"/>
      <c r="E86" s="6"/>
      <c r="F86" s="6"/>
      <c r="G86" s="6"/>
      <c r="H86" s="9"/>
      <c r="J86" s="5"/>
      <c r="K86" s="5"/>
      <c r="L86" s="5"/>
      <c r="M86" s="5"/>
      <c r="N86" s="5"/>
      <c r="O86" s="5"/>
      <c r="P86" s="5"/>
    </row>
    <row r="87" spans="2:16" ht="30" customHeight="1">
      <c r="B87" s="8">
        <v>82</v>
      </c>
      <c r="C87" s="6"/>
      <c r="D87" s="7"/>
      <c r="E87" s="6"/>
      <c r="F87" s="6"/>
      <c r="G87" s="6"/>
      <c r="H87" s="9"/>
      <c r="J87" s="5"/>
      <c r="K87" s="5"/>
      <c r="L87" s="5"/>
      <c r="M87" s="5"/>
      <c r="N87" s="5"/>
      <c r="O87" s="5"/>
      <c r="P87" s="5"/>
    </row>
    <row r="88" spans="2:16" ht="30" customHeight="1">
      <c r="B88" s="8">
        <v>83</v>
      </c>
      <c r="C88" s="6"/>
      <c r="D88" s="7"/>
      <c r="E88" s="6"/>
      <c r="F88" s="6"/>
      <c r="G88" s="6"/>
      <c r="H88" s="9"/>
      <c r="J88" s="5"/>
      <c r="K88" s="5"/>
      <c r="L88" s="5"/>
      <c r="M88" s="5"/>
      <c r="N88" s="5"/>
      <c r="O88" s="5"/>
      <c r="P88" s="5"/>
    </row>
    <row r="89" spans="2:16" ht="30" customHeight="1">
      <c r="B89" s="8">
        <v>84</v>
      </c>
      <c r="C89" s="6"/>
      <c r="D89" s="7"/>
      <c r="E89" s="6"/>
      <c r="F89" s="6"/>
      <c r="G89" s="6"/>
      <c r="H89" s="9"/>
      <c r="J89" s="5"/>
      <c r="K89" s="5"/>
      <c r="L89" s="5"/>
      <c r="M89" s="5"/>
      <c r="N89" s="5"/>
      <c r="O89" s="5"/>
      <c r="P89" s="5"/>
    </row>
    <row r="90" spans="2:16" ht="30" customHeight="1" thickBot="1">
      <c r="B90" s="10">
        <v>85</v>
      </c>
      <c r="C90" s="11"/>
      <c r="D90" s="12"/>
      <c r="E90" s="11"/>
      <c r="F90" s="11"/>
      <c r="G90" s="11"/>
      <c r="H90" s="13"/>
      <c r="J90" s="5"/>
      <c r="K90" s="5"/>
      <c r="L90" s="5"/>
      <c r="M90" s="5"/>
      <c r="N90" s="5"/>
      <c r="O90" s="5"/>
      <c r="P90" s="5"/>
    </row>
    <row r="91" spans="10:16" ht="12.75">
      <c r="J91" s="5"/>
      <c r="K91" s="5"/>
      <c r="L91" s="5"/>
      <c r="M91" s="5"/>
      <c r="N91" s="5"/>
      <c r="O91" s="5"/>
      <c r="P91" s="5"/>
    </row>
    <row r="92" spans="10:16" ht="12.75">
      <c r="J92" s="5"/>
      <c r="K92" s="5"/>
      <c r="L92" s="5"/>
      <c r="M92" s="5"/>
      <c r="N92" s="5"/>
      <c r="O92" s="5"/>
      <c r="P92" s="5"/>
    </row>
    <row r="93" spans="10:16" ht="12.75">
      <c r="J93" s="5"/>
      <c r="K93" s="5"/>
      <c r="L93" s="5"/>
      <c r="M93" s="5"/>
      <c r="N93" s="5"/>
      <c r="O93" s="5"/>
      <c r="P93" s="5"/>
    </row>
  </sheetData>
  <sheetProtection insertColumns="0" selectLockedCells="1"/>
  <mergeCells count="5">
    <mergeCell ref="B2:H2"/>
    <mergeCell ref="G3:H3"/>
    <mergeCell ref="J4:Q5"/>
    <mergeCell ref="J6:Q7"/>
    <mergeCell ref="J8:Q9"/>
  </mergeCells>
  <dataValidations count="5">
    <dataValidation type="list" allowBlank="1" showInputMessage="1" showErrorMessage="1" sqref="E5:E90">
      <formula1>"１,２,３,４,５,不明"</formula1>
    </dataValidation>
    <dataValidation type="list" allowBlank="1" showInputMessage="1" showErrorMessage="1" sqref="F5:F90">
      <formula1>"1 千種,2 東,3 北,4 西,5 中村,6 中,7 昭和,8 瑞穂,9 熱田,10 中川,11 港,12 南,13 守山,14 緑,15 名東,16 天白,20 市内,88 市外,99 不明"</formula1>
    </dataValidation>
    <dataValidation type="list" allowBlank="1" showInputMessage="1" showErrorMessage="1" sqref="G5:G90">
      <formula1>"1 在宅,2 医療機関に入院中,3 その他施設に入所中,9 不明"</formula1>
    </dataValidation>
    <dataValidation type="list" allowBlank="1" showInputMessage="1" showErrorMessage="1" sqref="H5:H90">
      <formula1>"1 無,2 有,3 不明"</formula1>
    </dataValidation>
    <dataValidation type="list" allowBlank="1" showInputMessage="1" showErrorMessage="1" sqref="C5:C90">
      <formula1>"1 男,2 女,9 不明"</formula1>
    </dataValidation>
  </dataValidations>
  <printOptions/>
  <pageMargins left="0.7" right="0.7" top="0.75" bottom="0.75" header="0.3" footer="0.3"/>
  <pageSetup horizontalDpi="600" verticalDpi="600" orientation="portrait" paperSize="9" scale="99" r:id="rId1"/>
  <ignoredErrors>
    <ignoredError sqref="J4:Q9 O3:Q3 K12:Q14" unlockedFormula="1"/>
  </ignoredErrors>
</worksheet>
</file>

<file path=xl/worksheets/sheet4.xml><?xml version="1.0" encoding="utf-8"?>
<worksheet xmlns="http://schemas.openxmlformats.org/spreadsheetml/2006/main" xmlns:r="http://schemas.openxmlformats.org/officeDocument/2006/relationships">
  <dimension ref="A1:AX57"/>
  <sheetViews>
    <sheetView showGridLines="0" view="pageBreakPreview" zoomScaleSheetLayoutView="100" workbookViewId="0" topLeftCell="A1">
      <selection activeCell="A1" sqref="A1:IV16384"/>
    </sheetView>
  </sheetViews>
  <sheetFormatPr defaultColWidth="9.00390625" defaultRowHeight="13.5"/>
  <cols>
    <col min="1" max="50" width="1.875" style="14" customWidth="1"/>
    <col min="51" max="16384" width="8.75390625" style="14" customWidth="1"/>
  </cols>
  <sheetData>
    <row r="1" spans="1:50" ht="27.75" customHeight="1">
      <c r="A1" s="17"/>
      <c r="B1" s="17"/>
      <c r="C1" s="17"/>
      <c r="D1" s="17"/>
      <c r="E1" s="17"/>
      <c r="F1" s="17"/>
      <c r="G1" s="17"/>
      <c r="H1" s="18"/>
      <c r="I1" s="17"/>
      <c r="J1" s="17"/>
      <c r="K1" s="17"/>
      <c r="AQ1" s="323" t="s">
        <v>77</v>
      </c>
      <c r="AR1" s="324"/>
      <c r="AS1" s="324"/>
      <c r="AT1" s="324"/>
      <c r="AU1" s="324"/>
      <c r="AV1" s="324"/>
      <c r="AW1" s="324"/>
      <c r="AX1" s="325"/>
    </row>
    <row r="2" spans="1:50" ht="15" customHeight="1">
      <c r="A2" s="326" t="s">
        <v>40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row>
    <row r="4" ht="13.5">
      <c r="A4" s="14" t="s">
        <v>41</v>
      </c>
    </row>
    <row r="5" spans="1:50" ht="13.5">
      <c r="A5" s="321" t="s">
        <v>78</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row>
    <row r="7" ht="13.5">
      <c r="A7" s="14" t="s">
        <v>42</v>
      </c>
    </row>
    <row r="8" spans="1:50" ht="13.5">
      <c r="A8" s="321" t="s">
        <v>79</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row>
    <row r="10" ht="13.5">
      <c r="A10" s="14" t="s">
        <v>43</v>
      </c>
    </row>
    <row r="11" spans="1:50" ht="13.5">
      <c r="A11" s="321" t="s">
        <v>80</v>
      </c>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row>
    <row r="13" ht="13.5">
      <c r="A13" s="14" t="s">
        <v>44</v>
      </c>
    </row>
    <row r="14" spans="1:50" ht="13.5">
      <c r="A14" s="321" t="s">
        <v>87</v>
      </c>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row>
    <row r="15" spans="1:50" ht="13.5">
      <c r="A15" s="322" t="s">
        <v>88</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row>
    <row r="17" ht="13.5">
      <c r="A17" s="14" t="s">
        <v>45</v>
      </c>
    </row>
    <row r="18" spans="1:50" ht="13.5">
      <c r="A18" s="321" t="s">
        <v>84</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row>
    <row r="19" spans="1:50" ht="13.5">
      <c r="A19" s="322" t="s">
        <v>83</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row>
    <row r="21" ht="13.5">
      <c r="A21" s="14" t="s">
        <v>46</v>
      </c>
    </row>
    <row r="22" spans="1:50" ht="13.5">
      <c r="A22" s="321" t="s">
        <v>89</v>
      </c>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row>
    <row r="24" ht="13.5">
      <c r="A24" s="14" t="s">
        <v>47</v>
      </c>
    </row>
    <row r="25" spans="1:50" ht="13.5">
      <c r="A25" s="321" t="s">
        <v>91</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row>
    <row r="26" spans="1:50" ht="13.5">
      <c r="A26" s="322" t="s">
        <v>90</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row>
    <row r="28" ht="13.5">
      <c r="A28" s="14" t="s">
        <v>48</v>
      </c>
    </row>
    <row r="29" spans="1:50" ht="13.5">
      <c r="A29" s="321" t="s">
        <v>105</v>
      </c>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row>
    <row r="30" spans="1:50" ht="13.5">
      <c r="A30" s="322" t="s">
        <v>104</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row>
    <row r="31" spans="1:50" ht="13.5">
      <c r="A31" s="322" t="s">
        <v>93</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row>
    <row r="32" spans="1:50" ht="13.5">
      <c r="A32" s="322" t="s">
        <v>92</v>
      </c>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row>
    <row r="34" ht="13.5">
      <c r="A34" s="14" t="s">
        <v>49</v>
      </c>
    </row>
    <row r="35" spans="1:50" ht="13.5">
      <c r="A35" s="321" t="s">
        <v>94</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row>
    <row r="36" spans="1:50" ht="13.5">
      <c r="A36" s="322" t="s">
        <v>95</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row>
    <row r="37" spans="1:50" ht="13.5">
      <c r="A37" s="322" t="s">
        <v>96</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row>
    <row r="40" ht="13.5">
      <c r="A40" s="14" t="s">
        <v>50</v>
      </c>
    </row>
    <row r="41" spans="1:50" ht="13.5">
      <c r="A41" s="321" t="s">
        <v>97</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row>
    <row r="42" spans="1:50" ht="13.5">
      <c r="A42" s="322" t="s">
        <v>99</v>
      </c>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row>
    <row r="43" spans="1:50" ht="13.5">
      <c r="A43" s="322" t="s">
        <v>98</v>
      </c>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row>
    <row r="45" ht="13.5">
      <c r="A45" s="14" t="s">
        <v>51</v>
      </c>
    </row>
    <row r="46" spans="1:50" ht="13.5">
      <c r="A46" s="321" t="s">
        <v>100</v>
      </c>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row>
    <row r="47" spans="1:50" ht="13.5">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row>
    <row r="49" ht="13.5">
      <c r="A49" s="14" t="s">
        <v>52</v>
      </c>
    </row>
    <row r="50" spans="1:50" ht="13.5">
      <c r="A50" s="321" t="s">
        <v>101</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row>
    <row r="51" spans="1:50" ht="13.5">
      <c r="A51" s="322" t="s">
        <v>102</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row>
    <row r="53" ht="13.5">
      <c r="A53" s="14" t="s">
        <v>53</v>
      </c>
    </row>
    <row r="54" spans="1:50" ht="13.5">
      <c r="A54" s="321" t="s">
        <v>81</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row>
    <row r="56" ht="13.5">
      <c r="A56" s="14" t="s">
        <v>54</v>
      </c>
    </row>
    <row r="57" spans="1:50" ht="13.5">
      <c r="A57" s="321" t="s">
        <v>82</v>
      </c>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row>
  </sheetData>
  <sheetProtection/>
  <mergeCells count="28">
    <mergeCell ref="A15:AX15"/>
    <mergeCell ref="A14:AX14"/>
    <mergeCell ref="A18:AX18"/>
    <mergeCell ref="A19:AX19"/>
    <mergeCell ref="A22:AX22"/>
    <mergeCell ref="AQ1:AX1"/>
    <mergeCell ref="A2:AX2"/>
    <mergeCell ref="A8:AX8"/>
    <mergeCell ref="A5:AX5"/>
    <mergeCell ref="A11:AX11"/>
    <mergeCell ref="A26:AX26"/>
    <mergeCell ref="A25:AX25"/>
    <mergeCell ref="A29:AX29"/>
    <mergeCell ref="A30:AX30"/>
    <mergeCell ref="A31:AX31"/>
    <mergeCell ref="A32:AX32"/>
    <mergeCell ref="A35:AX35"/>
    <mergeCell ref="A36:AX36"/>
    <mergeCell ref="A37:AX37"/>
    <mergeCell ref="A41:AX41"/>
    <mergeCell ref="A42:AX42"/>
    <mergeCell ref="A43:AX43"/>
    <mergeCell ref="A46:AX46"/>
    <mergeCell ref="A47:AX47"/>
    <mergeCell ref="A51:AX51"/>
    <mergeCell ref="A50:AX50"/>
    <mergeCell ref="A57:AX57"/>
    <mergeCell ref="A54:AX54"/>
  </mergeCells>
  <printOptions horizontalCentered="1"/>
  <pageMargins left="0.9055118110236221" right="0.5118110236220472" top="0.6692913385826772" bottom="0.5905511811023623"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名古屋市衛生局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eise015023</dc:creator>
  <cp:keywords/>
  <dc:description/>
  <cp:lastModifiedBy>介護保険課</cp:lastModifiedBy>
  <cp:lastPrinted>2024-04-15T00:46:16Z</cp:lastPrinted>
  <dcterms:created xsi:type="dcterms:W3CDTF">2000-05-17T10:11:38Z</dcterms:created>
  <dcterms:modified xsi:type="dcterms:W3CDTF">2024-04-19T08:19:57Z</dcterms:modified>
  <cp:category/>
  <cp:version/>
  <cp:contentType/>
  <cp:contentStatus/>
</cp:coreProperties>
</file>