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0.219.35.12\介護保険課\04_居宅指定係\97_庶務\照会・回答\令和06年度\20250213　【愛知県高齢福祉課】「訪問介護等サービス提供体制確保支援事業」に係る令和７年度の所要額調査について（依頼）\"/>
    </mc:Choice>
  </mc:AlternateContent>
  <bookViews>
    <workbookView xWindow="0" yWindow="0" windowWidth="19200" windowHeight="6850"/>
  </bookViews>
  <sheets>
    <sheet name="回答書①" sheetId="1" r:id="rId1"/>
    <sheet name="回答書②" sheetId="2" r:id="rId2"/>
  </sheets>
  <definedNames>
    <definedName name="_xlnm.Print_Area" localSheetId="0">回答書①!$A$1:$I$50</definedName>
    <definedName name="_xlnm.Print_Area" localSheetId="1">回答書②!$A$1:$I$37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2" l="1"/>
  <c r="H35" i="2"/>
  <c r="L35" i="2" s="1"/>
  <c r="I35" i="2" s="1"/>
  <c r="H29" i="2"/>
  <c r="L29" i="2" s="1"/>
  <c r="I29" i="2" s="1"/>
  <c r="G26" i="2"/>
  <c r="N21" i="2"/>
  <c r="N18" i="2"/>
  <c r="N13" i="2"/>
  <c r="N10" i="2"/>
  <c r="M21" i="2"/>
  <c r="M18" i="2"/>
  <c r="M13" i="2"/>
  <c r="M10" i="2"/>
  <c r="O9" i="2" s="1"/>
  <c r="G8" i="2" s="1"/>
  <c r="H8" i="2" s="1"/>
  <c r="H24" i="2"/>
  <c r="L24" i="2" s="1"/>
  <c r="I24" i="2" s="1"/>
  <c r="H6" i="2"/>
  <c r="L6" i="2" s="1"/>
  <c r="I6" i="2" s="1"/>
  <c r="H3" i="2"/>
  <c r="H26" i="2" l="1"/>
  <c r="L26" i="2" s="1"/>
  <c r="I26" i="2" s="1"/>
  <c r="L10" i="2"/>
  <c r="I8" i="2" s="1"/>
  <c r="L3" i="2"/>
  <c r="I3" i="2" s="1"/>
</calcChain>
</file>

<file path=xl/sharedStrings.xml><?xml version="1.0" encoding="utf-8"?>
<sst xmlns="http://schemas.openxmlformats.org/spreadsheetml/2006/main" count="120" uniqueCount="95">
  <si>
    <t>回答書</t>
  </si>
  <si>
    <t>訪問介護等サービス提供体制確保支援事業に伴う所要額調査の回答書</t>
  </si>
  <si>
    <t>　　　　　　　　　　　　　　　　　　　　　　　　　　　　　　　　　　　　</t>
  </si>
  <si>
    <t>　</t>
  </si>
  <si>
    <t>１　提出期限</t>
  </si>
  <si>
    <t>２　提出先・提出方法</t>
  </si>
  <si>
    <t>３　回答方法等</t>
  </si>
  <si>
    <t>法人住所：</t>
    <phoneticPr fontId="3"/>
  </si>
  <si>
    <t>法人名：</t>
    <phoneticPr fontId="3"/>
  </si>
  <si>
    <t>事業所住所</t>
    <rPh sb="0" eb="3">
      <t>ジギョウショ</t>
    </rPh>
    <rPh sb="3" eb="5">
      <t>ジュウショ</t>
    </rPh>
    <phoneticPr fontId="3"/>
  </si>
  <si>
    <t>事業所名</t>
    <rPh sb="0" eb="3">
      <t>ジギョウショ</t>
    </rPh>
    <rPh sb="3" eb="4">
      <t>メイ</t>
    </rPh>
    <phoneticPr fontId="3"/>
  </si>
  <si>
    <t>市町村</t>
  </si>
  <si>
    <t>対象地域</t>
  </si>
  <si>
    <t>西尾市</t>
  </si>
  <si>
    <t>佐久島</t>
  </si>
  <si>
    <t>南知多町</t>
  </si>
  <si>
    <t>篠島、日間賀島</t>
  </si>
  <si>
    <t>新城市</t>
  </si>
  <si>
    <t>旧鳳来町の一部、旧作手村</t>
  </si>
  <si>
    <t>豊田市</t>
  </si>
  <si>
    <t>旧藤岡町、旧小原村、旧足助町の一部、旧下山村の一部、旧旭町、旧稲武町</t>
  </si>
  <si>
    <t>設楽町</t>
  </si>
  <si>
    <t>旧設楽町の一部、旧津具村</t>
  </si>
  <si>
    <t>東栄町</t>
  </si>
  <si>
    <t>一部地域</t>
  </si>
  <si>
    <t>豊根村</t>
  </si>
  <si>
    <t>全域</t>
  </si>
  <si>
    <t>下山田代町、田折町、蕪木町、蘭町（大向、皿田、下海通、下洞、神田、新田、西洞、狭田、花ノ木、平岩、分里）</t>
  </si>
  <si>
    <t>長篠、富保、富栄、豊岡、乗本、大野</t>
  </si>
  <si>
    <t>田口、清崎、荒尾、和市、小松、長江、八橋、松戸</t>
  </si>
  <si>
    <t>大字本郷、大字奈根、大字下田、大字川角</t>
  </si>
  <si>
    <t>担当者</t>
    <rPh sb="0" eb="2">
      <t>タントウ</t>
    </rPh>
    <rPh sb="2" eb="3">
      <t>シャ</t>
    </rPh>
    <phoneticPr fontId="3"/>
  </si>
  <si>
    <t>氏名</t>
    <rPh sb="0" eb="2">
      <t>シメイ</t>
    </rPh>
    <phoneticPr fontId="3"/>
  </si>
  <si>
    <t>TEL</t>
    <phoneticPr fontId="3"/>
  </si>
  <si>
    <t>e-mail</t>
    <phoneticPr fontId="3"/>
  </si>
  <si>
    <t>○回答にあたり、金額の根拠となる資料（見積書等）は不要です。</t>
    <phoneticPr fontId="3"/>
  </si>
  <si>
    <t>○利用希望がない場合の回答は不要です。</t>
    <phoneticPr fontId="3"/>
  </si>
  <si>
    <t>○本調査の対象となる事業所は、『愛知県内に所在する「訪問介護事業所」、「定期巡回・随時対応型訪問 介護看護事業所」及び「夜間対応型訪問介護事業所」』です。</t>
    <phoneticPr fontId="3"/>
  </si>
  <si>
    <t>○本調査は、今後の事業の実施及び補助金の交付を確約するものではありません。</t>
    <phoneticPr fontId="3"/>
  </si>
  <si>
    <t>○本回答書における『中山間・離島等地域』は、以下の地域と定義します。（詳しくは、各市町村へお問い合わせください。）</t>
    <phoneticPr fontId="3"/>
  </si>
  <si>
    <t>所要額</t>
    <rPh sb="0" eb="3">
      <t>ショヨウガク</t>
    </rPh>
    <phoneticPr fontId="3"/>
  </si>
  <si>
    <t>基準額</t>
    <rPh sb="0" eb="3">
      <t>キジュンガク</t>
    </rPh>
    <phoneticPr fontId="3"/>
  </si>
  <si>
    <t>補助額</t>
    <rPh sb="0" eb="3">
      <t>ホジョガク</t>
    </rPh>
    <phoneticPr fontId="3"/>
  </si>
  <si>
    <t>【中山間・離島等地域に所在する事業所】</t>
    <rPh sb="1" eb="2">
      <t>チュウ</t>
    </rPh>
    <rPh sb="2" eb="4">
      <t>サンカン</t>
    </rPh>
    <rPh sb="5" eb="7">
      <t>リトウ</t>
    </rPh>
    <rPh sb="7" eb="8">
      <t>トウ</t>
    </rPh>
    <rPh sb="8" eb="10">
      <t>チイキ</t>
    </rPh>
    <rPh sb="11" eb="13">
      <t>ショザイ</t>
    </rPh>
    <rPh sb="15" eb="18">
      <t>ジギョウショ</t>
    </rPh>
    <phoneticPr fontId="3"/>
  </si>
  <si>
    <t>②30分以上の同行支援</t>
  </si>
  <si>
    <t>①30分未満の同行支援</t>
  </si>
  <si>
    <t>【中山間・離島等地域以外に所在する事業所】</t>
    <rPh sb="1" eb="2">
      <t>チュウ</t>
    </rPh>
    <rPh sb="2" eb="4">
      <t>サンカン</t>
    </rPh>
    <rPh sb="5" eb="7">
      <t>リトウ</t>
    </rPh>
    <rPh sb="7" eb="8">
      <t>トウ</t>
    </rPh>
    <rPh sb="8" eb="10">
      <t>チイキ</t>
    </rPh>
    <rPh sb="10" eb="12">
      <t>イガイ</t>
    </rPh>
    <rPh sb="13" eb="15">
      <t>ショザイ</t>
    </rPh>
    <rPh sb="17" eb="20">
      <t>ジギョウショ</t>
    </rPh>
    <phoneticPr fontId="3"/>
  </si>
  <si>
    <t>○別添「実施要綱」を参照いただき、補助を希望する項目について、所要額等をご回答ください。</t>
    <rPh sb="31" eb="34">
      <t>ショヨウガク</t>
    </rPh>
    <rPh sb="34" eb="35">
      <t>トウ</t>
    </rPh>
    <phoneticPr fontId="3"/>
  </si>
  <si>
    <t>・「対象となるヘルパーの人数」をご記入ください。</t>
    <rPh sb="17" eb="19">
      <t>キニュウ</t>
    </rPh>
    <phoneticPr fontId="3"/>
  </si>
  <si>
    <t>①30分未満の同行支援</t>
    <phoneticPr fontId="3"/>
  </si>
  <si>
    <t>※以下に所要額をご記入ください。</t>
    <rPh sb="1" eb="3">
      <t>イカ</t>
    </rPh>
    <rPh sb="4" eb="7">
      <t>ショヨウガク</t>
    </rPh>
    <rPh sb="9" eb="11">
      <t>キニュウ</t>
    </rPh>
    <phoneticPr fontId="3"/>
  </si>
  <si>
    <t>・常勤化を希望する人数をご記入ください。</t>
    <rPh sb="1" eb="3">
      <t>ジョウキン</t>
    </rPh>
    <rPh sb="3" eb="4">
      <t>カ</t>
    </rPh>
    <rPh sb="5" eb="7">
      <t>キボウ</t>
    </rPh>
    <rPh sb="9" eb="11">
      <t>ニンズウ</t>
    </rPh>
    <rPh sb="13" eb="15">
      <t>キニュウ</t>
    </rPh>
    <phoneticPr fontId="3"/>
  </si>
  <si>
    <t>人</t>
    <rPh sb="0" eb="1">
      <t>ニン</t>
    </rPh>
    <phoneticPr fontId="3"/>
  </si>
  <si>
    <t>回</t>
    <rPh sb="0" eb="1">
      <t>カイ</t>
    </rPh>
    <phoneticPr fontId="3"/>
  </si>
  <si>
    <t>ヶ月</t>
    <rPh sb="1" eb="2">
      <t>ゲツ</t>
    </rPh>
    <phoneticPr fontId="3"/>
  </si>
  <si>
    <r>
      <t xml:space="preserve">①人材確保体制構築支援事業
</t>
    </r>
    <r>
      <rPr>
        <sz val="14"/>
        <color theme="1"/>
        <rFont val="ＭＳ ゴシック"/>
        <family val="3"/>
        <charset val="128"/>
      </rPr>
      <t>＜内容＞</t>
    </r>
    <r>
      <rPr>
        <b/>
        <sz val="14"/>
        <color theme="1"/>
        <rFont val="ＭＳ ゴシック"/>
        <family val="3"/>
        <charset val="128"/>
      </rPr>
      <t xml:space="preserve">
</t>
    </r>
    <r>
      <rPr>
        <sz val="14"/>
        <color theme="1"/>
        <rFont val="ＭＳ ゴシック"/>
        <family val="3"/>
        <charset val="128"/>
      </rPr>
      <t>事業所における研修体制の構築や職員が安心して働き続けられる環境を整備するとともに、中山間・離島等地域の実情に応じた人材確保を推進するための支援を行う。</t>
    </r>
    <rPh sb="1" eb="3">
      <t>ジンザイ</t>
    </rPh>
    <rPh sb="3" eb="5">
      <t>カクホ</t>
    </rPh>
    <rPh sb="5" eb="7">
      <t>タイセイ</t>
    </rPh>
    <rPh sb="7" eb="9">
      <t>コウチク</t>
    </rPh>
    <rPh sb="9" eb="11">
      <t>シエン</t>
    </rPh>
    <rPh sb="11" eb="13">
      <t>ジギョウ</t>
    </rPh>
    <rPh sb="16" eb="18">
      <t>ナイヨウ</t>
    </rPh>
    <phoneticPr fontId="3"/>
  </si>
  <si>
    <r>
      <rPr>
        <b/>
        <sz val="14"/>
        <color theme="1"/>
        <rFont val="ＭＳ ゴシック"/>
        <family val="3"/>
        <charset val="128"/>
      </rPr>
      <t xml:space="preserve">②経営改善支援事業
</t>
    </r>
    <r>
      <rPr>
        <sz val="14"/>
        <color theme="1"/>
        <rFont val="ＭＳ ゴシック"/>
        <family val="3"/>
        <charset val="128"/>
      </rPr>
      <t xml:space="preserve">
＜内容＞
事業所における経営基盤の強化や経営状況の改善等に資するために必要な取組について支援を行う。</t>
    </r>
    <rPh sb="12" eb="14">
      <t>ナイヨウ</t>
    </rPh>
    <phoneticPr fontId="3"/>
  </si>
  <si>
    <r>
      <rPr>
        <b/>
        <sz val="14"/>
        <color theme="1"/>
        <rFont val="ＭＳ ゴシック"/>
        <family val="3"/>
        <charset val="128"/>
      </rPr>
      <t>ウ. 経験年数が短いホームヘルパー等への同行支援</t>
    </r>
    <r>
      <rPr>
        <sz val="14"/>
        <color theme="1"/>
        <rFont val="ＭＳ ゴシック"/>
        <family val="3"/>
        <charset val="128"/>
      </rPr>
      <t xml:space="preserve">
＜対象経費＞
経験年数の長いホームヘルパーが、一定期間、経験年数の短いホームヘルパーや訪問業務に従事した経験の無い介護職員等に同行し、技能・技術の向上に向けた指導を行う取組に要する経費。</t>
    </r>
    <rPh sb="26" eb="28">
      <t>タイショウ</t>
    </rPh>
    <rPh sb="28" eb="30">
      <t>ケイヒ</t>
    </rPh>
    <phoneticPr fontId="3"/>
  </si>
  <si>
    <r>
      <rPr>
        <b/>
        <sz val="14"/>
        <color theme="1"/>
        <rFont val="ＭＳ ゴシック"/>
        <family val="3"/>
        <charset val="128"/>
      </rPr>
      <t>ア.経営改善の支援</t>
    </r>
    <r>
      <rPr>
        <sz val="14"/>
        <color theme="1"/>
        <rFont val="ＭＳ ゴシック"/>
        <family val="3"/>
        <charset val="128"/>
      </rPr>
      <t xml:space="preserve">
＜対象経費＞
事業所が個別にコンサルタント事業者等への委託や事務作業を行うための臨時職員を雇用するための経費。</t>
    </r>
    <rPh sb="11" eb="13">
      <t>タイショウ</t>
    </rPh>
    <rPh sb="13" eb="15">
      <t>ケイヒ</t>
    </rPh>
    <phoneticPr fontId="3"/>
  </si>
  <si>
    <r>
      <rPr>
        <b/>
        <sz val="14"/>
        <color theme="1"/>
        <rFont val="ＭＳ ゴシック"/>
        <family val="3"/>
        <charset val="128"/>
      </rPr>
      <t>エ.介護人材・利用者確保のための広報活動に関する支援</t>
    </r>
    <r>
      <rPr>
        <sz val="14"/>
        <color theme="1"/>
        <rFont val="ＭＳ ゴシック"/>
        <family val="3"/>
        <charset val="128"/>
      </rPr>
      <t xml:space="preserve">
＜対象経費＞
事業所が介護人材や利用者の確保のために行うホームページの開設・改修に係る経費や広報宣材（リーフレット・チラシ）の作成・印刷等の広報に係る経費。</t>
    </r>
    <rPh sb="28" eb="30">
      <t>タイショウ</t>
    </rPh>
    <rPh sb="30" eb="32">
      <t>ケイヒ</t>
    </rPh>
    <phoneticPr fontId="3"/>
  </si>
  <si>
    <t>補助メニュー・対象経費</t>
    <rPh sb="0" eb="2">
      <t>ホジョ</t>
    </rPh>
    <rPh sb="7" eb="9">
      <t>タイショウ</t>
    </rPh>
    <rPh sb="9" eb="11">
      <t>ケイヒ</t>
    </rPh>
    <phoneticPr fontId="3"/>
  </si>
  <si>
    <t>項目</t>
    <rPh sb="0" eb="2">
      <t>コウモク</t>
    </rPh>
    <phoneticPr fontId="3"/>
  </si>
  <si>
    <t>○本回答書は「回答書①」と「回答書②」にシートが分かれています。</t>
    <rPh sb="1" eb="2">
      <t>ホン</t>
    </rPh>
    <rPh sb="2" eb="5">
      <t>カイトウショ</t>
    </rPh>
    <rPh sb="7" eb="9">
      <t>カイトウ</t>
    </rPh>
    <rPh sb="9" eb="10">
      <t>ショ</t>
    </rPh>
    <rPh sb="14" eb="17">
      <t>カイトウショ</t>
    </rPh>
    <rPh sb="24" eb="25">
      <t>ワ</t>
    </rPh>
    <phoneticPr fontId="3"/>
  </si>
  <si>
    <t>○【黄色の網掛け】がされている箇所へのみ入力してください。（それ以外の箇所は自動的に金額が計算されます。）</t>
    <rPh sb="2" eb="4">
      <t>キイロ</t>
    </rPh>
    <rPh sb="5" eb="7">
      <t>アミカ</t>
    </rPh>
    <rPh sb="15" eb="17">
      <t>カショ</t>
    </rPh>
    <rPh sb="20" eb="22">
      <t>ニュウリョク</t>
    </rPh>
    <rPh sb="32" eb="34">
      <t>イガイ</t>
    </rPh>
    <rPh sb="35" eb="37">
      <t>カショ</t>
    </rPh>
    <rPh sb="38" eb="41">
      <t>ジドウテキ</t>
    </rPh>
    <rPh sb="42" eb="44">
      <t>キンガク</t>
    </rPh>
    <rPh sb="45" eb="47">
      <t>ケイサン</t>
    </rPh>
    <phoneticPr fontId="3"/>
  </si>
  <si>
    <r>
      <rPr>
        <b/>
        <sz val="14"/>
        <color theme="1"/>
        <rFont val="ＭＳ ゴシック"/>
        <family val="3"/>
        <charset val="128"/>
      </rPr>
      <t xml:space="preserve">ア. 研修体制の構築の支援
</t>
    </r>
    <r>
      <rPr>
        <sz val="14"/>
        <color theme="1"/>
        <rFont val="ＭＳ ゴシック"/>
        <family val="3"/>
        <charset val="128"/>
      </rPr>
      <t>＜対象経費＞
事業所が行うホームヘルパーや介護職員等の資質向上・定着促進に資する研修計画の作成など、研修体制の構築のための取組に要する経費。</t>
    </r>
    <rPh sb="15" eb="17">
      <t>タイショウ</t>
    </rPh>
    <rPh sb="17" eb="19">
      <t>ケイヒ</t>
    </rPh>
    <phoneticPr fontId="3"/>
  </si>
  <si>
    <r>
      <t xml:space="preserve">イ.中山間・離島等地域における採用活動の支援
</t>
    </r>
    <r>
      <rPr>
        <sz val="14"/>
        <color theme="1"/>
        <rFont val="ＭＳ ゴシック"/>
        <family val="3"/>
        <charset val="128"/>
      </rPr>
      <t>＜対象経費＞
中山間・離島等地域に所在する事業所が、当該地域外の求職者に対して採用活動を実施する場合に、地理的条件等により発生するかかり増し経費。</t>
    </r>
    <rPh sb="24" eb="26">
      <t>タイショウ</t>
    </rPh>
    <rPh sb="26" eb="28">
      <t>ケイヒ</t>
    </rPh>
    <rPh sb="71" eb="73">
      <t>バアイ</t>
    </rPh>
    <phoneticPr fontId="3"/>
  </si>
  <si>
    <r>
      <rPr>
        <b/>
        <sz val="14"/>
        <color theme="1"/>
        <rFont val="ＭＳ ゴシック"/>
        <family val="3"/>
        <charset val="128"/>
      </rPr>
      <t xml:space="preserve">イ.登録ヘルパー等の常勤化の促進の支援
</t>
    </r>
    <r>
      <rPr>
        <sz val="14"/>
        <color theme="1"/>
        <rFont val="ＭＳ ゴシック"/>
        <family val="3"/>
        <charset val="128"/>
      </rPr>
      <t>＜対象経費＞</t>
    </r>
    <r>
      <rPr>
        <b/>
        <sz val="14"/>
        <color theme="1"/>
        <rFont val="ＭＳ ゴシック"/>
        <family val="3"/>
        <charset val="128"/>
      </rPr>
      <t xml:space="preserve">
</t>
    </r>
    <r>
      <rPr>
        <sz val="14"/>
        <color theme="1"/>
        <rFont val="ＭＳ ゴシック"/>
        <family val="3"/>
        <charset val="128"/>
      </rPr>
      <t>ホームヘルパーの雇用の安定化を図るため、その常勤化を促進するために必要な経費。</t>
    </r>
    <rPh sb="21" eb="23">
      <t>タイショウ</t>
    </rPh>
    <rPh sb="23" eb="25">
      <t>ケイヒ</t>
    </rPh>
    <phoneticPr fontId="3"/>
  </si>
  <si>
    <r>
      <rPr>
        <b/>
        <sz val="14"/>
        <color theme="1"/>
        <rFont val="ＭＳ ゴシック"/>
        <family val="3"/>
        <charset val="128"/>
      </rPr>
      <t>ウ.小規模法人等の協働化・大規模化の取組の支援</t>
    </r>
    <r>
      <rPr>
        <sz val="14"/>
        <color theme="1"/>
        <rFont val="ＭＳ ゴシック"/>
        <family val="3"/>
        <charset val="128"/>
      </rPr>
      <t xml:space="preserve">
＜対象経費＞
条件に該当する小規模な法人を中心とした、複数の法人により構成される事業者グループが、相互に協力して行う人材育成や経営改善に向けた取組に要する経費。</t>
    </r>
    <rPh sb="25" eb="27">
      <t>タイショウ</t>
    </rPh>
    <rPh sb="27" eb="29">
      <t>ケイヒ</t>
    </rPh>
    <phoneticPr fontId="3"/>
  </si>
  <si>
    <t>具体的な対象経費</t>
    <rPh sb="0" eb="3">
      <t>グタイテキ</t>
    </rPh>
    <rPh sb="4" eb="6">
      <t>タイショウ</t>
    </rPh>
    <rPh sb="6" eb="8">
      <t>ケイヒ</t>
    </rPh>
    <phoneticPr fontId="3"/>
  </si>
  <si>
    <t>該当するものに「○」を付してください。</t>
    <rPh sb="0" eb="2">
      <t>ガイトウ</t>
    </rPh>
    <rPh sb="11" eb="12">
      <t>フ</t>
    </rPh>
    <phoneticPr fontId="3"/>
  </si>
  <si>
    <t>・介護職員のスキルアップのための研修等の受講に要する費用</t>
    <rPh sb="1" eb="3">
      <t>カイゴ</t>
    </rPh>
    <rPh sb="3" eb="5">
      <t>ショクイン</t>
    </rPh>
    <rPh sb="16" eb="19">
      <t>ケンシュウトウ</t>
    </rPh>
    <rPh sb="20" eb="22">
      <t>ジュコウ</t>
    </rPh>
    <rPh sb="23" eb="24">
      <t>ヨウ</t>
    </rPh>
    <rPh sb="26" eb="28">
      <t>ヒヨウ</t>
    </rPh>
    <phoneticPr fontId="3"/>
  </si>
  <si>
    <t>・介護人材の資質向上や定着促進に資する効果的な研修カリキュラムの作成、見直しやキャリアアップの仕組みづくりに要する費用</t>
    <rPh sb="1" eb="3">
      <t>カイゴ</t>
    </rPh>
    <rPh sb="3" eb="5">
      <t>ジンザイ</t>
    </rPh>
    <rPh sb="6" eb="8">
      <t>シシツ</t>
    </rPh>
    <rPh sb="8" eb="10">
      <t>コウジョウ</t>
    </rPh>
    <rPh sb="11" eb="13">
      <t>テイチャク</t>
    </rPh>
    <rPh sb="13" eb="15">
      <t>ソクシン</t>
    </rPh>
    <rPh sb="16" eb="17">
      <t>シ</t>
    </rPh>
    <rPh sb="19" eb="22">
      <t>コウカテキ</t>
    </rPh>
    <rPh sb="23" eb="25">
      <t>ケンシュウ</t>
    </rPh>
    <rPh sb="32" eb="34">
      <t>サクセイ</t>
    </rPh>
    <rPh sb="35" eb="37">
      <t>ミナオ</t>
    </rPh>
    <rPh sb="47" eb="49">
      <t>シク</t>
    </rPh>
    <rPh sb="54" eb="55">
      <t>ヨウ</t>
    </rPh>
    <rPh sb="57" eb="59">
      <t>ヒヨウ</t>
    </rPh>
    <phoneticPr fontId="3"/>
  </si>
  <si>
    <t>・1法人あたり1の訪問介護等事業所を運営する法人</t>
    <rPh sb="2" eb="4">
      <t>ホウジン</t>
    </rPh>
    <rPh sb="9" eb="11">
      <t>ホウモン</t>
    </rPh>
    <rPh sb="11" eb="13">
      <t>カイゴ</t>
    </rPh>
    <rPh sb="13" eb="14">
      <t>トウ</t>
    </rPh>
    <rPh sb="14" eb="17">
      <t>ジギョウショ</t>
    </rPh>
    <rPh sb="18" eb="20">
      <t>ウンエイ</t>
    </rPh>
    <rPh sb="22" eb="24">
      <t>ホウジン</t>
    </rPh>
    <phoneticPr fontId="3"/>
  </si>
  <si>
    <t>・運営する訪問介護事業所の月の延べ訪問回数が平均200回以下である法人</t>
    <rPh sb="1" eb="3">
      <t>ウンエイ</t>
    </rPh>
    <rPh sb="5" eb="7">
      <t>ホウモン</t>
    </rPh>
    <rPh sb="7" eb="9">
      <t>カイゴ</t>
    </rPh>
    <rPh sb="9" eb="12">
      <t>ジギョウショ</t>
    </rPh>
    <rPh sb="13" eb="14">
      <t>ツキ</t>
    </rPh>
    <rPh sb="15" eb="16">
      <t>ノ</t>
    </rPh>
    <rPh sb="17" eb="19">
      <t>ホウモン</t>
    </rPh>
    <rPh sb="19" eb="21">
      <t>カイスウ</t>
    </rPh>
    <rPh sb="22" eb="24">
      <t>ヘイキン</t>
    </rPh>
    <rPh sb="27" eb="28">
      <t>カイ</t>
    </rPh>
    <rPh sb="28" eb="30">
      <t>イカ</t>
    </rPh>
    <rPh sb="33" eb="35">
      <t>ホウジン</t>
    </rPh>
    <phoneticPr fontId="3"/>
  </si>
  <si>
    <t>・運営する訪問介護事業所の職員数が常勤換算方法で平均5人以下の法人</t>
    <rPh sb="1" eb="3">
      <t>ウンエイ</t>
    </rPh>
    <rPh sb="5" eb="7">
      <t>ホウモン</t>
    </rPh>
    <rPh sb="7" eb="9">
      <t>カイゴ</t>
    </rPh>
    <rPh sb="9" eb="12">
      <t>ジギョウショ</t>
    </rPh>
    <rPh sb="13" eb="15">
      <t>ショクイン</t>
    </rPh>
    <rPh sb="15" eb="16">
      <t>スウ</t>
    </rPh>
    <rPh sb="17" eb="19">
      <t>ジョウキン</t>
    </rPh>
    <rPh sb="19" eb="21">
      <t>カンサン</t>
    </rPh>
    <rPh sb="21" eb="23">
      <t>ホウホウ</t>
    </rPh>
    <rPh sb="24" eb="26">
      <t>ヘイキン</t>
    </rPh>
    <rPh sb="27" eb="28">
      <t>ニン</t>
    </rPh>
    <rPh sb="28" eb="30">
      <t>イカ</t>
    </rPh>
    <rPh sb="31" eb="33">
      <t>ホウジン</t>
    </rPh>
    <phoneticPr fontId="3"/>
  </si>
  <si>
    <t>・運営する訪問介護事業所が全て中山間地域等又は離島等地域に所在する法人</t>
    <rPh sb="1" eb="3">
      <t>ウンエイ</t>
    </rPh>
    <rPh sb="5" eb="7">
      <t>ホウモン</t>
    </rPh>
    <rPh sb="7" eb="9">
      <t>カイゴ</t>
    </rPh>
    <rPh sb="9" eb="12">
      <t>ジギョウショ</t>
    </rPh>
    <rPh sb="13" eb="14">
      <t>スベ</t>
    </rPh>
    <rPh sb="15" eb="16">
      <t>チュウ</t>
    </rPh>
    <rPh sb="16" eb="18">
      <t>サンカン</t>
    </rPh>
    <rPh sb="18" eb="20">
      <t>チイキ</t>
    </rPh>
    <rPh sb="20" eb="21">
      <t>トウ</t>
    </rPh>
    <rPh sb="21" eb="22">
      <t>マタ</t>
    </rPh>
    <rPh sb="23" eb="25">
      <t>リトウ</t>
    </rPh>
    <rPh sb="25" eb="26">
      <t>トウ</t>
    </rPh>
    <rPh sb="26" eb="28">
      <t>チイキ</t>
    </rPh>
    <rPh sb="29" eb="31">
      <t>ショザイ</t>
    </rPh>
    <rPh sb="33" eb="35">
      <t>ホウジン</t>
    </rPh>
    <phoneticPr fontId="3"/>
  </si>
  <si>
    <t>・離島等地域に所在する事業所で、インターンの受け入れや職場体験等を実施するにあたり、定期船の運航時間その他の事情で参加者の滞在が必要となる場合に要する経費</t>
    <rPh sb="1" eb="3">
      <t>リトウ</t>
    </rPh>
    <rPh sb="3" eb="4">
      <t>トウ</t>
    </rPh>
    <rPh sb="4" eb="6">
      <t>チイキ</t>
    </rPh>
    <rPh sb="7" eb="9">
      <t>ショザイ</t>
    </rPh>
    <rPh sb="11" eb="14">
      <t>ジギョウショ</t>
    </rPh>
    <rPh sb="22" eb="23">
      <t>ウ</t>
    </rPh>
    <rPh sb="24" eb="25">
      <t>イ</t>
    </rPh>
    <rPh sb="27" eb="29">
      <t>ショクバ</t>
    </rPh>
    <rPh sb="29" eb="31">
      <t>タイケン</t>
    </rPh>
    <rPh sb="31" eb="32">
      <t>トウ</t>
    </rPh>
    <rPh sb="33" eb="35">
      <t>ジッシ</t>
    </rPh>
    <rPh sb="42" eb="45">
      <t>テイキセン</t>
    </rPh>
    <rPh sb="46" eb="48">
      <t>ウンコウ</t>
    </rPh>
    <rPh sb="48" eb="50">
      <t>ジカン</t>
    </rPh>
    <rPh sb="52" eb="53">
      <t>タ</t>
    </rPh>
    <rPh sb="54" eb="56">
      <t>ジジョウ</t>
    </rPh>
    <rPh sb="57" eb="60">
      <t>サンカシャ</t>
    </rPh>
    <rPh sb="61" eb="63">
      <t>タイザイ</t>
    </rPh>
    <rPh sb="64" eb="66">
      <t>ヒツヨウ</t>
    </rPh>
    <rPh sb="69" eb="71">
      <t>バアイ</t>
    </rPh>
    <rPh sb="72" eb="73">
      <t>ヨウ</t>
    </rPh>
    <rPh sb="75" eb="77">
      <t>ケイヒ</t>
    </rPh>
    <phoneticPr fontId="3"/>
  </si>
  <si>
    <t>・中山間地域等に所在する事業所で、都市部等で実施される合同説明会や就職フェアなどに出展する場合の移動に係る経費</t>
    <rPh sb="1" eb="2">
      <t>チュウ</t>
    </rPh>
    <rPh sb="2" eb="4">
      <t>サンカン</t>
    </rPh>
    <rPh sb="4" eb="6">
      <t>チイキ</t>
    </rPh>
    <rPh sb="6" eb="7">
      <t>トウ</t>
    </rPh>
    <rPh sb="8" eb="10">
      <t>ショザイ</t>
    </rPh>
    <rPh sb="12" eb="15">
      <t>ジギョウショ</t>
    </rPh>
    <rPh sb="17" eb="20">
      <t>トシブ</t>
    </rPh>
    <rPh sb="20" eb="21">
      <t>トウ</t>
    </rPh>
    <rPh sb="22" eb="24">
      <t>ジッシ</t>
    </rPh>
    <rPh sb="27" eb="29">
      <t>ゴウドウ</t>
    </rPh>
    <rPh sb="29" eb="32">
      <t>セツメイカイ</t>
    </rPh>
    <rPh sb="33" eb="35">
      <t>シュウショク</t>
    </rPh>
    <rPh sb="41" eb="43">
      <t>シュッテン</t>
    </rPh>
    <rPh sb="45" eb="47">
      <t>バアイ</t>
    </rPh>
    <rPh sb="48" eb="50">
      <t>イドウ</t>
    </rPh>
    <rPh sb="51" eb="52">
      <t>カカ</t>
    </rPh>
    <rPh sb="53" eb="55">
      <t>ケイヒ</t>
    </rPh>
    <phoneticPr fontId="3"/>
  </si>
  <si>
    <t>・「ヘルパー1人当たりの同行回数」をご記入ください。(最大30回)</t>
    <rPh sb="19" eb="21">
      <t>キニュウ</t>
    </rPh>
    <rPh sb="27" eb="29">
      <t>サイダイ</t>
    </rPh>
    <rPh sb="31" eb="32">
      <t>カイ</t>
    </rPh>
    <phoneticPr fontId="3"/>
  </si>
  <si>
    <t>・「ヘルパー1人当たりの同行回数」をご記入ください。(最大30回)</t>
    <rPh sb="19" eb="21">
      <t>キニュウ</t>
    </rPh>
    <phoneticPr fontId="3"/>
  </si>
  <si>
    <t>・コンサルタント事業者等への委託に要する費用</t>
    <rPh sb="8" eb="10">
      <t>ジギョウ</t>
    </rPh>
    <rPh sb="10" eb="12">
      <t>シャナド</t>
    </rPh>
    <rPh sb="14" eb="16">
      <t>イタク</t>
    </rPh>
    <rPh sb="17" eb="18">
      <t>ヨウ</t>
    </rPh>
    <rPh sb="20" eb="22">
      <t>ヒヨウ</t>
    </rPh>
    <phoneticPr fontId="3"/>
  </si>
  <si>
    <t>・事務作業を行うための臨時職員を雇用する際に要する費用</t>
    <rPh sb="1" eb="3">
      <t>ジム</t>
    </rPh>
    <rPh sb="3" eb="5">
      <t>サギョウ</t>
    </rPh>
    <rPh sb="6" eb="7">
      <t>オコナ</t>
    </rPh>
    <rPh sb="11" eb="13">
      <t>リンジ</t>
    </rPh>
    <rPh sb="13" eb="15">
      <t>ショクイン</t>
    </rPh>
    <rPh sb="16" eb="18">
      <t>コヨウ</t>
    </rPh>
    <rPh sb="20" eb="21">
      <t>サイ</t>
    </rPh>
    <rPh sb="22" eb="23">
      <t>ヨウ</t>
    </rPh>
    <rPh sb="25" eb="27">
      <t>ヒヨウ</t>
    </rPh>
    <phoneticPr fontId="3"/>
  </si>
  <si>
    <t>・人材募集や一括採用、合同研修等の実施</t>
    <rPh sb="1" eb="3">
      <t>ジンザイ</t>
    </rPh>
    <rPh sb="3" eb="5">
      <t>ボシュウ</t>
    </rPh>
    <rPh sb="6" eb="8">
      <t>イッカツ</t>
    </rPh>
    <rPh sb="8" eb="10">
      <t>サイヨウ</t>
    </rPh>
    <rPh sb="11" eb="13">
      <t>ゴウドウ</t>
    </rPh>
    <rPh sb="13" eb="15">
      <t>ケンシュウ</t>
    </rPh>
    <rPh sb="15" eb="16">
      <t>トウ</t>
    </rPh>
    <rPh sb="17" eb="19">
      <t>ジッシ</t>
    </rPh>
    <phoneticPr fontId="3"/>
  </si>
  <si>
    <t>・従業者の職場定着や職場の魅力発信に資する取組</t>
    <rPh sb="1" eb="3">
      <t>ジュウギョウ</t>
    </rPh>
    <rPh sb="3" eb="4">
      <t>シャ</t>
    </rPh>
    <rPh sb="5" eb="7">
      <t>ショクバ</t>
    </rPh>
    <rPh sb="7" eb="9">
      <t>テイチャク</t>
    </rPh>
    <rPh sb="10" eb="12">
      <t>ショクバ</t>
    </rPh>
    <rPh sb="13" eb="15">
      <t>ミリョク</t>
    </rPh>
    <rPh sb="15" eb="17">
      <t>ハッシン</t>
    </rPh>
    <rPh sb="18" eb="19">
      <t>シ</t>
    </rPh>
    <rPh sb="21" eb="23">
      <t>トリクミ</t>
    </rPh>
    <phoneticPr fontId="3"/>
  </si>
  <si>
    <t>・人事管理や福利厚生、請求業務等のシステム共通化</t>
    <rPh sb="1" eb="3">
      <t>ジンジ</t>
    </rPh>
    <rPh sb="3" eb="5">
      <t>カンリ</t>
    </rPh>
    <rPh sb="6" eb="8">
      <t>フクリ</t>
    </rPh>
    <rPh sb="8" eb="10">
      <t>コウセイ</t>
    </rPh>
    <rPh sb="11" eb="13">
      <t>セイキュウ</t>
    </rPh>
    <rPh sb="13" eb="16">
      <t>ギョウムトウ</t>
    </rPh>
    <rPh sb="21" eb="24">
      <t>キョウツウカ</t>
    </rPh>
    <phoneticPr fontId="3"/>
  </si>
  <si>
    <t>・物品調達の合理化のための共同購入の取組</t>
    <rPh sb="1" eb="3">
      <t>ブッピン</t>
    </rPh>
    <rPh sb="3" eb="5">
      <t>チョウタツ</t>
    </rPh>
    <rPh sb="6" eb="9">
      <t>ゴウリカ</t>
    </rPh>
    <rPh sb="13" eb="15">
      <t>キョウドウ</t>
    </rPh>
    <rPh sb="15" eb="17">
      <t>コウニュウ</t>
    </rPh>
    <rPh sb="18" eb="20">
      <t>トリクミ</t>
    </rPh>
    <phoneticPr fontId="3"/>
  </si>
  <si>
    <t>・協働化等にあわせて行うICTインフラの整備</t>
    <rPh sb="1" eb="4">
      <t>キョウドウカ</t>
    </rPh>
    <rPh sb="4" eb="5">
      <t>トウ</t>
    </rPh>
    <rPh sb="10" eb="11">
      <t>オコナ</t>
    </rPh>
    <rPh sb="20" eb="22">
      <t>セイビ</t>
    </rPh>
    <phoneticPr fontId="3"/>
  </si>
  <si>
    <t>・ホームページの開設・改修にかかる経費</t>
    <rPh sb="8" eb="10">
      <t>カイセツ</t>
    </rPh>
    <rPh sb="11" eb="13">
      <t>カイシュウ</t>
    </rPh>
    <rPh sb="17" eb="19">
      <t>ケイヒ</t>
    </rPh>
    <phoneticPr fontId="3"/>
  </si>
  <si>
    <t>・広報宣材（リーフレット、チラシ等）の作成・印刷等の広報に要する経費</t>
    <rPh sb="1" eb="3">
      <t>コウホウ</t>
    </rPh>
    <rPh sb="3" eb="5">
      <t>センザイ</t>
    </rPh>
    <rPh sb="16" eb="17">
      <t>トウ</t>
    </rPh>
    <rPh sb="19" eb="21">
      <t>サクセイ</t>
    </rPh>
    <rPh sb="22" eb="24">
      <t>インサツ</t>
    </rPh>
    <rPh sb="24" eb="25">
      <t>トウ</t>
    </rPh>
    <rPh sb="26" eb="28">
      <t>コウホウ</t>
    </rPh>
    <rPh sb="29" eb="30">
      <t>ヨウ</t>
    </rPh>
    <rPh sb="32" eb="34">
      <t>ケイヒ</t>
    </rPh>
    <phoneticPr fontId="3"/>
  </si>
  <si>
    <t>該当する経費に「○」を付してください。</t>
    <rPh sb="0" eb="2">
      <t>ガイトウ</t>
    </rPh>
    <rPh sb="4" eb="6">
      <t>ケイヒ</t>
    </rPh>
    <rPh sb="11" eb="12">
      <t>フ</t>
    </rPh>
    <phoneticPr fontId="3"/>
  </si>
  <si>
    <t>・差額の経費が生じる月数をご記入ください。(最長3ヶ月)</t>
    <rPh sb="1" eb="3">
      <t>サガク</t>
    </rPh>
    <rPh sb="4" eb="6">
      <t>ケイヒ</t>
    </rPh>
    <rPh sb="7" eb="8">
      <t>ショウ</t>
    </rPh>
    <rPh sb="10" eb="12">
      <t>ゲッスウ</t>
    </rPh>
    <rPh sb="14" eb="16">
      <t>キニュウ</t>
    </rPh>
    <rPh sb="22" eb="24">
      <t>サイチョウ</t>
    </rPh>
    <rPh sb="26" eb="27">
      <t>ゲツ</t>
    </rPh>
    <phoneticPr fontId="3"/>
  </si>
  <si>
    <t>　以下のメールアドレス宛て、データにて本回答書を送付してください。</t>
    <phoneticPr fontId="3"/>
  </si>
  <si>
    <t>法人所管市町村又は広域連合　宛</t>
    <rPh sb="0" eb="2">
      <t>ホウジン</t>
    </rPh>
    <rPh sb="2" eb="4">
      <t>ショカン</t>
    </rPh>
    <rPh sb="4" eb="7">
      <t>シチョウソン</t>
    </rPh>
    <rPh sb="7" eb="8">
      <t>マタ</t>
    </rPh>
    <rPh sb="9" eb="11">
      <t>コウイキ</t>
    </rPh>
    <rPh sb="11" eb="13">
      <t>レンゴウ</t>
    </rPh>
    <rPh sb="14" eb="15">
      <t>アテ</t>
    </rPh>
    <phoneticPr fontId="3"/>
  </si>
  <si>
    <t>　令和７年２月２５日（火）</t>
    <rPh sb="9" eb="10">
      <t>ニチ</t>
    </rPh>
    <rPh sb="11" eb="12">
      <t>ヒ</t>
    </rPh>
    <phoneticPr fontId="3"/>
  </si>
  <si>
    <t>a3487@kenkofukushi.city.nagoya.lg.jp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</si>
</sst>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scheme val="minor"/>
    </font>
    <font>
      <b/>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4"/>
      <color theme="1"/>
      <name val="ＭＳ ゴシック"/>
      <family val="3"/>
      <charset val="128"/>
    </font>
    <font>
      <sz val="11"/>
      <color theme="1"/>
      <name val="ＭＳ ゴシック"/>
      <family val="3"/>
      <charset val="128"/>
    </font>
    <font>
      <sz val="8"/>
      <color rgb="FF000000"/>
      <name val="ＭＳ ゴシック"/>
      <family val="3"/>
      <charset val="128"/>
    </font>
    <font>
      <sz val="9"/>
      <color theme="1"/>
      <name val="ＭＳ Ｐゴシック"/>
      <family val="3"/>
      <charset val="128"/>
      <scheme val="minor"/>
    </font>
    <font>
      <sz val="9"/>
      <color theme="1"/>
      <name val="ＭＳ Ｐゴシック"/>
      <family val="3"/>
      <charset val="128"/>
    </font>
    <font>
      <sz val="9"/>
      <color rgb="FF000000"/>
      <name val="ＭＳ ゴシック"/>
      <family val="3"/>
      <charset val="128"/>
    </font>
    <font>
      <sz val="10"/>
      <color theme="1"/>
      <name val="ＭＳ Ｐゴシック"/>
      <family val="3"/>
      <charset val="128"/>
    </font>
    <font>
      <sz val="10"/>
      <color theme="1"/>
      <name val="ＭＳ Ｐゴシック"/>
      <family val="3"/>
      <charset val="128"/>
      <scheme val="minor"/>
    </font>
    <font>
      <sz val="10"/>
      <color theme="1"/>
      <name val="ＭＳ Ｐゴシック"/>
      <family val="2"/>
      <scheme val="minor"/>
    </font>
    <font>
      <b/>
      <sz val="14"/>
      <color theme="1"/>
      <name val="ＭＳ ゴシック"/>
      <family val="3"/>
      <charset val="128"/>
    </font>
    <font>
      <sz val="11"/>
      <color rgb="FFFF0000"/>
      <name val="ＭＳ ゴシック"/>
      <family val="3"/>
      <charset val="128"/>
    </font>
    <font>
      <u/>
      <sz val="11"/>
      <color theme="10"/>
      <name val="ＭＳ Ｐゴシック"/>
      <family val="2"/>
      <scheme val="minor"/>
    </font>
  </fonts>
  <fills count="5">
    <fill>
      <patternFill patternType="none"/>
    </fill>
    <fill>
      <patternFill patternType="gray125"/>
    </fill>
    <fill>
      <patternFill patternType="solid">
        <fgColor rgb="FFFFFF00"/>
        <bgColor indexed="64"/>
      </patternFill>
    </fill>
    <fill>
      <patternFill patternType="solid">
        <fgColor rgb="FFE7E6E6"/>
        <bgColor indexed="64"/>
      </patternFill>
    </fill>
    <fill>
      <patternFill patternType="solid">
        <fgColor theme="0" tint="-4.9989318521683403E-2"/>
        <bgColor indexed="64"/>
      </patternFill>
    </fill>
  </fills>
  <borders count="37">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style="dotted">
        <color auto="1"/>
      </left>
      <right style="thin">
        <color auto="1"/>
      </right>
      <top style="dotted">
        <color auto="1"/>
      </top>
      <bottom style="thin">
        <color auto="1"/>
      </bottom>
      <diagonal/>
    </border>
    <border>
      <left style="thin">
        <color auto="1"/>
      </left>
      <right style="dotted">
        <color auto="1"/>
      </right>
      <top style="dotted">
        <color auto="1"/>
      </top>
      <bottom/>
      <diagonal/>
    </border>
    <border>
      <left style="thin">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dotted">
        <color auto="1"/>
      </left>
      <right style="thin">
        <color auto="1"/>
      </right>
      <top style="dotted">
        <color auto="1"/>
      </top>
      <bottom/>
      <diagonal/>
    </border>
    <border>
      <left/>
      <right/>
      <top style="thin">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dotted">
        <color auto="1"/>
      </right>
      <top/>
      <bottom style="thin">
        <color auto="1"/>
      </bottom>
      <diagonal/>
    </border>
    <border>
      <left/>
      <right style="thin">
        <color auto="1"/>
      </right>
      <top style="dotted">
        <color auto="1"/>
      </top>
      <bottom style="dotted">
        <color auto="1"/>
      </bottom>
      <diagonal/>
    </border>
    <border>
      <left style="dotted">
        <color auto="1"/>
      </left>
      <right style="dotted">
        <color auto="1"/>
      </right>
      <top style="dotted">
        <color auto="1"/>
      </top>
      <bottom style="dotted">
        <color auto="1"/>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top style="dotted">
        <color auto="1"/>
      </top>
      <bottom style="thin">
        <color indexed="64"/>
      </bottom>
      <diagonal/>
    </border>
    <border>
      <left/>
      <right style="thin">
        <color auto="1"/>
      </right>
      <top style="dotted">
        <color auto="1"/>
      </top>
      <bottom style="thin">
        <color indexed="64"/>
      </bottom>
      <diagonal/>
    </border>
    <border>
      <left/>
      <right style="dotted">
        <color auto="1"/>
      </right>
      <top style="thin">
        <color auto="1"/>
      </top>
      <bottom/>
      <diagonal/>
    </border>
    <border>
      <left/>
      <right style="dotted">
        <color auto="1"/>
      </right>
      <top style="dotted">
        <color auto="1"/>
      </top>
      <bottom style="thin">
        <color indexed="64"/>
      </bottom>
      <diagonal/>
    </border>
    <border>
      <left style="dotted">
        <color auto="1"/>
      </left>
      <right style="dotted">
        <color auto="1"/>
      </right>
      <top style="thin">
        <color auto="1"/>
      </top>
      <bottom/>
      <diagonal/>
    </border>
    <border>
      <left style="dotted">
        <color auto="1"/>
      </left>
      <right style="dotted">
        <color auto="1"/>
      </right>
      <top style="dotted">
        <color auto="1"/>
      </top>
      <bottom style="thin">
        <color indexed="64"/>
      </bottom>
      <diagonal/>
    </border>
  </borders>
  <cellStyleXfs count="3">
    <xf numFmtId="0" fontId="0" fillId="0" borderId="0"/>
    <xf numFmtId="38" fontId="2" fillId="0" borderId="0" applyFont="0" applyFill="0" applyBorder="0" applyAlignment="0" applyProtection="0">
      <alignment vertical="center"/>
    </xf>
    <xf numFmtId="0" fontId="15" fillId="0" borderId="0" applyNumberFormat="0" applyFill="0" applyBorder="0" applyAlignment="0" applyProtection="0"/>
  </cellStyleXfs>
  <cellXfs count="130">
    <xf numFmtId="0" fontId="0" fillId="0" borderId="0" xfId="0"/>
    <xf numFmtId="0" fontId="1" fillId="0" borderId="0" xfId="0" applyFont="1" applyBorder="1" applyAlignment="1">
      <alignment horizontal="center" vertical="top"/>
    </xf>
    <xf numFmtId="0" fontId="5" fillId="0" borderId="0" xfId="0" applyFont="1"/>
    <xf numFmtId="0" fontId="5" fillId="0" borderId="0" xfId="0" applyFont="1" applyAlignment="1"/>
    <xf numFmtId="0" fontId="5" fillId="0" borderId="0" xfId="0" applyFont="1" applyAlignment="1">
      <alignment horizontal="left"/>
    </xf>
    <xf numFmtId="0" fontId="6" fillId="0" borderId="0" xfId="0" applyFont="1" applyBorder="1" applyAlignment="1">
      <alignment horizontal="left" vertical="center"/>
    </xf>
    <xf numFmtId="0" fontId="7" fillId="0" borderId="0" xfId="0" applyFont="1"/>
    <xf numFmtId="0" fontId="8" fillId="0" borderId="0" xfId="0" applyFont="1" applyAlignment="1">
      <alignment horizontal="left" vertical="center"/>
    </xf>
    <xf numFmtId="38" fontId="0" fillId="0" borderId="0" xfId="1" applyFont="1" applyAlignment="1"/>
    <xf numFmtId="0" fontId="5" fillId="0" borderId="0" xfId="0" applyFont="1" applyAlignment="1">
      <alignment horizontal="distributed" vertical="center"/>
    </xf>
    <xf numFmtId="0" fontId="5" fillId="0" borderId="1" xfId="0" applyFont="1" applyBorder="1" applyAlignment="1">
      <alignment horizontal="distributed" vertical="center"/>
    </xf>
    <xf numFmtId="0" fontId="9" fillId="3" borderId="1" xfId="0" applyFont="1" applyFill="1" applyBorder="1" applyAlignment="1">
      <alignment horizontal="left" vertical="center"/>
    </xf>
    <xf numFmtId="0" fontId="9" fillId="0" borderId="1" xfId="0" applyFont="1" applyBorder="1" applyAlignment="1">
      <alignment horizontal="left" vertical="center"/>
    </xf>
    <xf numFmtId="0" fontId="5" fillId="0" borderId="1" xfId="0" applyFont="1" applyBorder="1" applyAlignment="1">
      <alignment horizontal="center" vertical="center"/>
    </xf>
    <xf numFmtId="0" fontId="5" fillId="0" borderId="0" xfId="0" applyFont="1" applyBorder="1" applyAlignment="1">
      <alignment horizontal="distributed" vertical="center"/>
    </xf>
    <xf numFmtId="0" fontId="5" fillId="0" borderId="0" xfId="0" applyFont="1" applyFill="1" applyBorder="1" applyAlignment="1">
      <alignment horizontal="left" shrinkToFit="1"/>
    </xf>
    <xf numFmtId="0" fontId="0" fillId="0" borderId="0" xfId="0" applyFill="1"/>
    <xf numFmtId="0" fontId="10" fillId="0" borderId="0" xfId="0" applyFont="1" applyFill="1" applyAlignment="1">
      <alignment horizontal="center" vertical="center"/>
    </xf>
    <xf numFmtId="0" fontId="11" fillId="0" borderId="0" xfId="0" applyFont="1" applyFill="1" applyAlignment="1">
      <alignment horizontal="center"/>
    </xf>
    <xf numFmtId="0" fontId="12" fillId="0" borderId="0" xfId="0" applyFont="1" applyFill="1" applyAlignment="1">
      <alignment horizontal="center"/>
    </xf>
    <xf numFmtId="0" fontId="4" fillId="4" borderId="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38" fontId="4" fillId="0" borderId="7" xfId="1" applyFont="1" applyBorder="1" applyAlignment="1">
      <alignment vertical="center"/>
    </xf>
    <xf numFmtId="0" fontId="4" fillId="0" borderId="12" xfId="0" applyFont="1" applyFill="1" applyBorder="1" applyAlignment="1">
      <alignment horizontal="center" vertical="center" wrapText="1"/>
    </xf>
    <xf numFmtId="0" fontId="4" fillId="0" borderId="6" xfId="0" applyFont="1" applyBorder="1" applyAlignment="1">
      <alignment horizontal="left" vertical="center" wrapText="1"/>
    </xf>
    <xf numFmtId="0" fontId="4" fillId="0" borderId="1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2" xfId="0" applyFont="1" applyFill="1" applyBorder="1" applyAlignment="1">
      <alignment vertical="center"/>
    </xf>
    <xf numFmtId="0" fontId="4" fillId="0" borderId="13" xfId="0" applyFont="1" applyFill="1" applyBorder="1" applyAlignment="1">
      <alignment horizontal="center" vertical="center" wrapText="1"/>
    </xf>
    <xf numFmtId="0" fontId="4" fillId="0" borderId="0" xfId="0" applyFont="1"/>
    <xf numFmtId="0" fontId="4" fillId="0" borderId="0" xfId="0" applyFont="1" applyFill="1" applyAlignment="1">
      <alignment horizontal="center"/>
    </xf>
    <xf numFmtId="38" fontId="4" fillId="0" borderId="0" xfId="0" applyNumberFormat="1" applyFont="1"/>
    <xf numFmtId="0" fontId="4" fillId="0" borderId="10" xfId="0" applyFont="1" applyFill="1" applyBorder="1" applyAlignment="1">
      <alignment vertical="center"/>
    </xf>
    <xf numFmtId="0" fontId="4" fillId="2" borderId="1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Border="1" applyAlignment="1">
      <alignment horizontal="left" vertical="center" wrapText="1"/>
    </xf>
    <xf numFmtId="0" fontId="4" fillId="2" borderId="2" xfId="0" applyFont="1" applyFill="1" applyBorder="1" applyAlignment="1">
      <alignment horizontal="left" vertical="center" wrapText="1"/>
    </xf>
    <xf numFmtId="0" fontId="4" fillId="0" borderId="26" xfId="0" applyFont="1" applyBorder="1" applyAlignment="1">
      <alignment horizontal="left" vertical="center" wrapText="1"/>
    </xf>
    <xf numFmtId="0" fontId="4" fillId="0" borderId="16" xfId="0" applyFont="1" applyBorder="1" applyAlignment="1">
      <alignment horizontal="left" vertical="center" wrapText="1"/>
    </xf>
    <xf numFmtId="0" fontId="4" fillId="0" borderId="21" xfId="0" applyFont="1" applyBorder="1" applyAlignment="1">
      <alignment vertical="center"/>
    </xf>
    <xf numFmtId="38" fontId="4" fillId="2" borderId="21" xfId="1" applyFont="1" applyFill="1" applyBorder="1" applyAlignment="1">
      <alignment vertical="center"/>
    </xf>
    <xf numFmtId="38" fontId="4" fillId="0" borderId="20" xfId="1" applyFont="1" applyBorder="1" applyAlignment="1">
      <alignment vertical="center" wrapText="1"/>
    </xf>
    <xf numFmtId="38" fontId="4" fillId="0" borderId="21" xfId="1" applyFont="1" applyBorder="1" applyAlignment="1">
      <alignment vertical="center"/>
    </xf>
    <xf numFmtId="0" fontId="4" fillId="0" borderId="17" xfId="0" applyFont="1" applyFill="1" applyBorder="1" applyAlignment="1">
      <alignment horizontal="center" vertical="center"/>
    </xf>
    <xf numFmtId="0" fontId="4" fillId="0" borderId="17" xfId="0" applyFont="1" applyFill="1" applyBorder="1" applyAlignment="1">
      <alignment horizontal="center" vertical="center" wrapText="1"/>
    </xf>
    <xf numFmtId="38" fontId="4" fillId="2" borderId="28" xfId="1" applyFont="1" applyFill="1" applyBorder="1" applyAlignment="1">
      <alignment vertical="center"/>
    </xf>
    <xf numFmtId="38" fontId="4" fillId="0" borderId="22" xfId="1" applyFont="1" applyBorder="1" applyAlignment="1">
      <alignment vertical="center"/>
    </xf>
    <xf numFmtId="0" fontId="4" fillId="2" borderId="27" xfId="0" applyFont="1" applyFill="1" applyBorder="1" applyAlignment="1">
      <alignment horizontal="left" vertical="center" wrapText="1"/>
    </xf>
    <xf numFmtId="0" fontId="4" fillId="0" borderId="20" xfId="0" applyFont="1" applyBorder="1" applyAlignment="1">
      <alignment vertical="center" wrapText="1"/>
    </xf>
    <xf numFmtId="38" fontId="0" fillId="0" borderId="0" xfId="0" applyNumberFormat="1"/>
    <xf numFmtId="0" fontId="4" fillId="2" borderId="21" xfId="0" applyFont="1" applyFill="1" applyBorder="1" applyAlignment="1">
      <alignment vertical="center"/>
    </xf>
    <xf numFmtId="0" fontId="4" fillId="2" borderId="21" xfId="0" applyFont="1" applyFill="1" applyBorder="1"/>
    <xf numFmtId="0" fontId="4" fillId="0" borderId="0" xfId="0" applyFont="1" applyAlignment="1">
      <alignment horizontal="left" vertical="center"/>
    </xf>
    <xf numFmtId="38" fontId="4" fillId="4" borderId="1" xfId="1" applyFont="1" applyFill="1" applyBorder="1" applyAlignment="1">
      <alignment horizontal="center" vertical="center"/>
    </xf>
    <xf numFmtId="38" fontId="4" fillId="0" borderId="7" xfId="1" applyFont="1" applyFill="1" applyBorder="1" applyAlignment="1">
      <alignment horizontal="left" vertical="center"/>
    </xf>
    <xf numFmtId="38" fontId="4" fillId="0" borderId="0" xfId="1" applyFont="1" applyAlignment="1"/>
    <xf numFmtId="0" fontId="4" fillId="0" borderId="32" xfId="0" applyFont="1" applyFill="1" applyBorder="1" applyAlignment="1">
      <alignment horizontal="center" vertical="center" wrapText="1"/>
    </xf>
    <xf numFmtId="0" fontId="4" fillId="0" borderId="33" xfId="0" applyFont="1" applyFill="1" applyBorder="1" applyAlignment="1">
      <alignment vertical="center"/>
    </xf>
    <xf numFmtId="0" fontId="4" fillId="0" borderId="34" xfId="0" applyFont="1" applyFill="1" applyBorder="1" applyAlignment="1">
      <alignment vertical="center"/>
    </xf>
    <xf numFmtId="0" fontId="4" fillId="2" borderId="35" xfId="0" applyFont="1" applyFill="1" applyBorder="1" applyAlignment="1">
      <alignment vertical="center"/>
    </xf>
    <xf numFmtId="0" fontId="4" fillId="2" borderId="36" xfId="0" applyFont="1" applyFill="1" applyBorder="1" applyAlignment="1">
      <alignment vertical="center"/>
    </xf>
    <xf numFmtId="0" fontId="4" fillId="0" borderId="31" xfId="0" applyFont="1" applyFill="1" applyBorder="1" applyAlignment="1">
      <alignment vertical="center" wrapText="1"/>
    </xf>
    <xf numFmtId="0" fontId="14" fillId="0" borderId="0" xfId="0" applyFont="1"/>
    <xf numFmtId="38" fontId="0" fillId="0" borderId="0" xfId="0" applyNumberFormat="1" applyFill="1"/>
    <xf numFmtId="0" fontId="4" fillId="0" borderId="0" xfId="0" applyFont="1" applyAlignment="1">
      <alignment horizontal="center"/>
    </xf>
    <xf numFmtId="0" fontId="5" fillId="0" borderId="0" xfId="0" applyFont="1" applyAlignment="1">
      <alignment horizontal="center"/>
    </xf>
    <xf numFmtId="0" fontId="5" fillId="2" borderId="2" xfId="0" applyFont="1" applyFill="1" applyBorder="1" applyAlignment="1">
      <alignment horizontal="left" shrinkToFit="1"/>
    </xf>
    <xf numFmtId="0" fontId="9" fillId="0" borderId="1" xfId="0" applyFont="1" applyBorder="1" applyAlignment="1">
      <alignment horizontal="left" vertical="center"/>
    </xf>
    <xf numFmtId="0" fontId="5" fillId="2" borderId="3" xfId="0" applyFont="1" applyFill="1" applyBorder="1" applyAlignment="1">
      <alignment horizontal="left" shrinkToFit="1"/>
    </xf>
    <xf numFmtId="0" fontId="5" fillId="2" borderId="4" xfId="0" applyFont="1" applyFill="1" applyBorder="1" applyAlignment="1">
      <alignment horizontal="left" shrinkToFit="1"/>
    </xf>
    <xf numFmtId="0" fontId="5" fillId="2" borderId="5" xfId="0" applyFont="1" applyFill="1" applyBorder="1" applyAlignment="1">
      <alignment horizontal="left" shrinkToFit="1"/>
    </xf>
    <xf numFmtId="0" fontId="5" fillId="2" borderId="1" xfId="0" applyFont="1" applyFill="1" applyBorder="1" applyAlignment="1">
      <alignment horizontal="left" shrinkToFit="1"/>
    </xf>
    <xf numFmtId="0" fontId="5" fillId="0" borderId="0" xfId="0" applyFont="1" applyAlignment="1">
      <alignment horizontal="left" vertical="top" wrapText="1"/>
    </xf>
    <xf numFmtId="0" fontId="5" fillId="0" borderId="0" xfId="0" applyFont="1" applyAlignment="1">
      <alignment horizontal="left"/>
    </xf>
    <xf numFmtId="0" fontId="5" fillId="4" borderId="1" xfId="0" applyFont="1" applyFill="1" applyBorder="1" applyAlignment="1">
      <alignment horizontal="center" vertical="center"/>
    </xf>
    <xf numFmtId="0" fontId="5" fillId="2" borderId="3" xfId="0" applyFont="1" applyFill="1" applyBorder="1" applyAlignment="1">
      <alignment horizontal="left" vertical="center" shrinkToFit="1"/>
    </xf>
    <xf numFmtId="0" fontId="5" fillId="2" borderId="4" xfId="0" applyFont="1" applyFill="1" applyBorder="1" applyAlignment="1">
      <alignment horizontal="left" vertical="center" shrinkToFit="1"/>
    </xf>
    <xf numFmtId="0" fontId="5" fillId="2" borderId="5" xfId="0" applyFont="1" applyFill="1" applyBorder="1" applyAlignment="1">
      <alignment horizontal="left" vertical="center" shrinkToFit="1"/>
    </xf>
    <xf numFmtId="0" fontId="9" fillId="3" borderId="1" xfId="0" applyFont="1" applyFill="1" applyBorder="1" applyAlignment="1">
      <alignment horizontal="left" vertical="center"/>
    </xf>
    <xf numFmtId="0" fontId="9" fillId="0" borderId="1" xfId="0" applyFont="1" applyBorder="1" applyAlignment="1">
      <alignment horizontal="left" vertical="center" wrapText="1"/>
    </xf>
    <xf numFmtId="0" fontId="4" fillId="0" borderId="11" xfId="0" applyFont="1" applyFill="1" applyBorder="1" applyAlignment="1">
      <alignment horizontal="left" vertical="center"/>
    </xf>
    <xf numFmtId="0" fontId="4" fillId="0" borderId="2" xfId="0" applyFont="1" applyFill="1" applyBorder="1" applyAlignment="1">
      <alignment horizontal="left" vertical="center"/>
    </xf>
    <xf numFmtId="0" fontId="4" fillId="0" borderId="23" xfId="0" applyFont="1" applyFill="1" applyBorder="1" applyAlignment="1">
      <alignment horizontal="left" vertical="center"/>
    </xf>
    <xf numFmtId="38" fontId="4" fillId="2" borderId="8" xfId="1" applyFont="1" applyFill="1" applyBorder="1" applyAlignment="1">
      <alignment horizontal="right" vertical="center"/>
    </xf>
    <xf numFmtId="38" fontId="4" fillId="2" borderId="9" xfId="1" applyFont="1" applyFill="1" applyBorder="1" applyAlignment="1">
      <alignment horizontal="right" vertical="center"/>
    </xf>
    <xf numFmtId="38" fontId="4" fillId="0" borderId="8" xfId="1" applyFont="1" applyBorder="1" applyAlignment="1">
      <alignment horizontal="right" vertical="center"/>
    </xf>
    <xf numFmtId="38" fontId="4" fillId="0" borderId="9" xfId="1" applyFont="1" applyBorder="1" applyAlignment="1">
      <alignment horizontal="right" vertical="center"/>
    </xf>
    <xf numFmtId="0" fontId="4" fillId="0" borderId="6" xfId="0" applyFont="1" applyFill="1" applyBorder="1" applyAlignment="1">
      <alignment horizontal="center" vertical="center" wrapText="1"/>
    </xf>
    <xf numFmtId="0" fontId="4" fillId="0" borderId="13" xfId="0" applyFont="1" applyFill="1" applyBorder="1" applyAlignment="1">
      <alignment horizontal="center" vertical="center" wrapText="1"/>
    </xf>
    <xf numFmtId="38" fontId="4" fillId="0" borderId="7" xfId="1" applyFont="1" applyFill="1" applyBorder="1" applyAlignment="1">
      <alignment horizontal="right" vertical="center"/>
    </xf>
    <xf numFmtId="38" fontId="4" fillId="0" borderId="8" xfId="1" applyFont="1" applyFill="1" applyBorder="1" applyAlignment="1">
      <alignment horizontal="right" vertical="center"/>
    </xf>
    <xf numFmtId="38" fontId="4" fillId="0" borderId="7" xfId="1" applyFont="1" applyBorder="1" applyAlignment="1">
      <alignment horizontal="right"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38" fontId="4" fillId="0" borderId="7" xfId="1" applyFont="1" applyBorder="1" applyAlignment="1">
      <alignment horizontal="right" vertical="center" wrapText="1"/>
    </xf>
    <xf numFmtId="38" fontId="4" fillId="0" borderId="8" xfId="1" applyFont="1" applyBorder="1" applyAlignment="1">
      <alignment horizontal="right" vertical="center" wrapText="1"/>
    </xf>
    <xf numFmtId="0" fontId="4" fillId="0" borderId="0" xfId="0" applyFont="1" applyBorder="1" applyAlignment="1">
      <alignment horizontal="left" vertical="center" wrapText="1"/>
    </xf>
    <xf numFmtId="0" fontId="4" fillId="0" borderId="1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19" xfId="0" applyFont="1" applyBorder="1" applyAlignment="1">
      <alignment horizontal="left" vertical="center" wrapText="1"/>
    </xf>
    <xf numFmtId="38" fontId="4" fillId="0" borderId="6" xfId="1" applyFont="1" applyBorder="1" applyAlignment="1">
      <alignment horizontal="left" vertical="center"/>
    </xf>
    <xf numFmtId="38" fontId="4" fillId="0" borderId="0" xfId="1" applyFont="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0" fillId="0" borderId="29" xfId="0" applyBorder="1" applyAlignment="1">
      <alignment horizontal="center"/>
    </xf>
    <xf numFmtId="0" fontId="0" fillId="0" borderId="30" xfId="0" applyBorder="1" applyAlignment="1">
      <alignment horizontal="center"/>
    </xf>
    <xf numFmtId="0" fontId="4" fillId="0" borderId="6" xfId="0" applyFont="1" applyBorder="1" applyAlignment="1">
      <alignment horizontal="left" vertical="center"/>
    </xf>
    <xf numFmtId="0" fontId="4" fillId="0" borderId="0" xfId="0" applyFont="1" applyBorder="1" applyAlignment="1">
      <alignment horizontal="left" vertical="center"/>
    </xf>
    <xf numFmtId="0" fontId="15" fillId="0" borderId="0" xfId="2" applyAlignment="1"/>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266700</xdr:colOff>
      <xdr:row>1</xdr:row>
      <xdr:rowOff>66675</xdr:rowOff>
    </xdr:from>
    <xdr:to>
      <xdr:col>7</xdr:col>
      <xdr:colOff>1236528</xdr:colOff>
      <xdr:row>2</xdr:row>
      <xdr:rowOff>215615</xdr:rowOff>
    </xdr:to>
    <xdr:pic>
      <xdr:nvPicPr>
        <xdr:cNvPr id="5" name="図 4">
          <a:extLst>
            <a:ext uri="{FF2B5EF4-FFF2-40B4-BE49-F238E27FC236}">
              <a16:creationId xmlns:a16="http://schemas.microsoft.com/office/drawing/2014/main" id="{431F240C-DA15-1085-95C4-D0EF293714CB}"/>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1755100" y="371475"/>
          <a:ext cx="969828" cy="415640"/>
        </a:xfrm>
        <a:prstGeom prst="rect">
          <a:avLst/>
        </a:prstGeom>
      </xdr:spPr>
    </xdr:pic>
    <xdr:clientData/>
  </xdr:twoCellAnchor>
  <xdr:twoCellAnchor editAs="oneCell">
    <xdr:from>
      <xdr:col>8</xdr:col>
      <xdr:colOff>285750</xdr:colOff>
      <xdr:row>1</xdr:row>
      <xdr:rowOff>76200</xdr:rowOff>
    </xdr:from>
    <xdr:to>
      <xdr:col>8</xdr:col>
      <xdr:colOff>1255578</xdr:colOff>
      <xdr:row>2</xdr:row>
      <xdr:rowOff>225140</xdr:rowOff>
    </xdr:to>
    <xdr:pic>
      <xdr:nvPicPr>
        <xdr:cNvPr id="6" name="図 5">
          <a:extLst>
            <a:ext uri="{FF2B5EF4-FFF2-40B4-BE49-F238E27FC236}">
              <a16:creationId xmlns:a16="http://schemas.microsoft.com/office/drawing/2014/main" id="{6DE2F803-AE6D-4F08-AB53-387C6B0D2054}"/>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3241000" y="381000"/>
          <a:ext cx="969828" cy="415640"/>
        </a:xfrm>
        <a:prstGeom prst="rect">
          <a:avLst/>
        </a:prstGeom>
      </xdr:spPr>
    </xdr:pic>
    <xdr:clientData/>
  </xdr:twoCellAnchor>
  <xdr:twoCellAnchor editAs="oneCell">
    <xdr:from>
      <xdr:col>7</xdr:col>
      <xdr:colOff>276225</xdr:colOff>
      <xdr:row>4</xdr:row>
      <xdr:rowOff>95250</xdr:rowOff>
    </xdr:from>
    <xdr:to>
      <xdr:col>7</xdr:col>
      <xdr:colOff>1246053</xdr:colOff>
      <xdr:row>5</xdr:row>
      <xdr:rowOff>234665</xdr:rowOff>
    </xdr:to>
    <xdr:pic>
      <xdr:nvPicPr>
        <xdr:cNvPr id="7" name="図 6">
          <a:extLst>
            <a:ext uri="{FF2B5EF4-FFF2-40B4-BE49-F238E27FC236}">
              <a16:creationId xmlns:a16="http://schemas.microsoft.com/office/drawing/2014/main" id="{078C7E1A-9F27-40A9-806C-3642FBD04482}"/>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1764625" y="1733550"/>
          <a:ext cx="969828" cy="415640"/>
        </a:xfrm>
        <a:prstGeom prst="rect">
          <a:avLst/>
        </a:prstGeom>
      </xdr:spPr>
    </xdr:pic>
    <xdr:clientData/>
  </xdr:twoCellAnchor>
  <xdr:twoCellAnchor editAs="oneCell">
    <xdr:from>
      <xdr:col>8</xdr:col>
      <xdr:colOff>285750</xdr:colOff>
      <xdr:row>4</xdr:row>
      <xdr:rowOff>76200</xdr:rowOff>
    </xdr:from>
    <xdr:to>
      <xdr:col>8</xdr:col>
      <xdr:colOff>1255578</xdr:colOff>
      <xdr:row>5</xdr:row>
      <xdr:rowOff>215615</xdr:rowOff>
    </xdr:to>
    <xdr:pic>
      <xdr:nvPicPr>
        <xdr:cNvPr id="8" name="図 7">
          <a:extLst>
            <a:ext uri="{FF2B5EF4-FFF2-40B4-BE49-F238E27FC236}">
              <a16:creationId xmlns:a16="http://schemas.microsoft.com/office/drawing/2014/main" id="{560F330F-33E6-4E15-9790-E4740AC69343}"/>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3241000" y="1714500"/>
          <a:ext cx="969828" cy="415640"/>
        </a:xfrm>
        <a:prstGeom prst="rect">
          <a:avLst/>
        </a:prstGeom>
      </xdr:spPr>
    </xdr:pic>
    <xdr:clientData/>
  </xdr:twoCellAnchor>
  <xdr:twoCellAnchor editAs="oneCell">
    <xdr:from>
      <xdr:col>6</xdr:col>
      <xdr:colOff>1171575</xdr:colOff>
      <xdr:row>7</xdr:row>
      <xdr:rowOff>114300</xdr:rowOff>
    </xdr:from>
    <xdr:to>
      <xdr:col>6</xdr:col>
      <xdr:colOff>2141403</xdr:colOff>
      <xdr:row>8</xdr:row>
      <xdr:rowOff>263240</xdr:rowOff>
    </xdr:to>
    <xdr:pic>
      <xdr:nvPicPr>
        <xdr:cNvPr id="9" name="図 8">
          <a:extLst>
            <a:ext uri="{FF2B5EF4-FFF2-40B4-BE49-F238E27FC236}">
              <a16:creationId xmlns:a16="http://schemas.microsoft.com/office/drawing/2014/main" id="{01210596-4C15-49A5-A015-40B3804FD3F2}"/>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19373850" y="3057525"/>
          <a:ext cx="969828" cy="415640"/>
        </a:xfrm>
        <a:prstGeom prst="rect">
          <a:avLst/>
        </a:prstGeom>
      </xdr:spPr>
    </xdr:pic>
    <xdr:clientData/>
  </xdr:twoCellAnchor>
  <xdr:twoCellAnchor editAs="oneCell">
    <xdr:from>
      <xdr:col>7</xdr:col>
      <xdr:colOff>285750</xdr:colOff>
      <xdr:row>7</xdr:row>
      <xdr:rowOff>123825</xdr:rowOff>
    </xdr:from>
    <xdr:to>
      <xdr:col>7</xdr:col>
      <xdr:colOff>1255578</xdr:colOff>
      <xdr:row>9</xdr:row>
      <xdr:rowOff>6065</xdr:rowOff>
    </xdr:to>
    <xdr:pic>
      <xdr:nvPicPr>
        <xdr:cNvPr id="10" name="図 9">
          <a:extLst>
            <a:ext uri="{FF2B5EF4-FFF2-40B4-BE49-F238E27FC236}">
              <a16:creationId xmlns:a16="http://schemas.microsoft.com/office/drawing/2014/main" id="{4EFF4867-6146-4E81-94D9-44B05A27AE57}"/>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1774150" y="3067050"/>
          <a:ext cx="969828" cy="415640"/>
        </a:xfrm>
        <a:prstGeom prst="rect">
          <a:avLst/>
        </a:prstGeom>
      </xdr:spPr>
    </xdr:pic>
    <xdr:clientData/>
  </xdr:twoCellAnchor>
  <xdr:twoCellAnchor editAs="oneCell">
    <xdr:from>
      <xdr:col>8</xdr:col>
      <xdr:colOff>295275</xdr:colOff>
      <xdr:row>7</xdr:row>
      <xdr:rowOff>95250</xdr:rowOff>
    </xdr:from>
    <xdr:to>
      <xdr:col>8</xdr:col>
      <xdr:colOff>1265103</xdr:colOff>
      <xdr:row>8</xdr:row>
      <xdr:rowOff>244190</xdr:rowOff>
    </xdr:to>
    <xdr:pic>
      <xdr:nvPicPr>
        <xdr:cNvPr id="11" name="図 10">
          <a:extLst>
            <a:ext uri="{FF2B5EF4-FFF2-40B4-BE49-F238E27FC236}">
              <a16:creationId xmlns:a16="http://schemas.microsoft.com/office/drawing/2014/main" id="{0364F293-EAE2-4B78-AFA6-7C06B7FDC7FC}"/>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3250525" y="3038475"/>
          <a:ext cx="969828" cy="415640"/>
        </a:xfrm>
        <a:prstGeom prst="rect">
          <a:avLst/>
        </a:prstGeom>
      </xdr:spPr>
    </xdr:pic>
    <xdr:clientData/>
  </xdr:twoCellAnchor>
  <xdr:twoCellAnchor editAs="oneCell">
    <xdr:from>
      <xdr:col>7</xdr:col>
      <xdr:colOff>257175</xdr:colOff>
      <xdr:row>22</xdr:row>
      <xdr:rowOff>57150</xdr:rowOff>
    </xdr:from>
    <xdr:to>
      <xdr:col>7</xdr:col>
      <xdr:colOff>1227003</xdr:colOff>
      <xdr:row>23</xdr:row>
      <xdr:rowOff>206090</xdr:rowOff>
    </xdr:to>
    <xdr:pic>
      <xdr:nvPicPr>
        <xdr:cNvPr id="12" name="図 11">
          <a:extLst>
            <a:ext uri="{FF2B5EF4-FFF2-40B4-BE49-F238E27FC236}">
              <a16:creationId xmlns:a16="http://schemas.microsoft.com/office/drawing/2014/main" id="{8ACCEFB8-E3FF-42D3-A879-EE7A140D4D01}"/>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1745575" y="8686800"/>
          <a:ext cx="969828" cy="415640"/>
        </a:xfrm>
        <a:prstGeom prst="rect">
          <a:avLst/>
        </a:prstGeom>
      </xdr:spPr>
    </xdr:pic>
    <xdr:clientData/>
  </xdr:twoCellAnchor>
  <xdr:twoCellAnchor editAs="oneCell">
    <xdr:from>
      <xdr:col>8</xdr:col>
      <xdr:colOff>266700</xdr:colOff>
      <xdr:row>22</xdr:row>
      <xdr:rowOff>57150</xdr:rowOff>
    </xdr:from>
    <xdr:to>
      <xdr:col>8</xdr:col>
      <xdr:colOff>1236528</xdr:colOff>
      <xdr:row>23</xdr:row>
      <xdr:rowOff>206090</xdr:rowOff>
    </xdr:to>
    <xdr:pic>
      <xdr:nvPicPr>
        <xdr:cNvPr id="13" name="図 12">
          <a:extLst>
            <a:ext uri="{FF2B5EF4-FFF2-40B4-BE49-F238E27FC236}">
              <a16:creationId xmlns:a16="http://schemas.microsoft.com/office/drawing/2014/main" id="{B8ABC66F-A84D-4EDE-B97B-F9D86C7BCAA7}"/>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3221950" y="8686800"/>
          <a:ext cx="969828" cy="415640"/>
        </a:xfrm>
        <a:prstGeom prst="rect">
          <a:avLst/>
        </a:prstGeom>
      </xdr:spPr>
    </xdr:pic>
    <xdr:clientData/>
  </xdr:twoCellAnchor>
  <xdr:twoCellAnchor editAs="oneCell">
    <xdr:from>
      <xdr:col>6</xdr:col>
      <xdr:colOff>1076325</xdr:colOff>
      <xdr:row>25</xdr:row>
      <xdr:rowOff>47625</xdr:rowOff>
    </xdr:from>
    <xdr:to>
      <xdr:col>6</xdr:col>
      <xdr:colOff>2046153</xdr:colOff>
      <xdr:row>25</xdr:row>
      <xdr:rowOff>463265</xdr:rowOff>
    </xdr:to>
    <xdr:pic>
      <xdr:nvPicPr>
        <xdr:cNvPr id="14" name="図 13">
          <a:extLst>
            <a:ext uri="{FF2B5EF4-FFF2-40B4-BE49-F238E27FC236}">
              <a16:creationId xmlns:a16="http://schemas.microsoft.com/office/drawing/2014/main" id="{5DE89DE8-5918-4B84-8741-D6CEAD06F396}"/>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19278600" y="9648825"/>
          <a:ext cx="969828" cy="415640"/>
        </a:xfrm>
        <a:prstGeom prst="rect">
          <a:avLst/>
        </a:prstGeom>
      </xdr:spPr>
    </xdr:pic>
    <xdr:clientData/>
  </xdr:twoCellAnchor>
  <xdr:twoCellAnchor editAs="oneCell">
    <xdr:from>
      <xdr:col>7</xdr:col>
      <xdr:colOff>276225</xdr:colOff>
      <xdr:row>25</xdr:row>
      <xdr:rowOff>57150</xdr:rowOff>
    </xdr:from>
    <xdr:to>
      <xdr:col>7</xdr:col>
      <xdr:colOff>1246053</xdr:colOff>
      <xdr:row>25</xdr:row>
      <xdr:rowOff>472790</xdr:rowOff>
    </xdr:to>
    <xdr:pic>
      <xdr:nvPicPr>
        <xdr:cNvPr id="15" name="図 14">
          <a:extLst>
            <a:ext uri="{FF2B5EF4-FFF2-40B4-BE49-F238E27FC236}">
              <a16:creationId xmlns:a16="http://schemas.microsoft.com/office/drawing/2014/main" id="{19AA1516-87D5-4FA7-98BB-3F85ACA55BCC}"/>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1764625" y="9658350"/>
          <a:ext cx="969828" cy="415640"/>
        </a:xfrm>
        <a:prstGeom prst="rect">
          <a:avLst/>
        </a:prstGeom>
      </xdr:spPr>
    </xdr:pic>
    <xdr:clientData/>
  </xdr:twoCellAnchor>
  <xdr:twoCellAnchor editAs="oneCell">
    <xdr:from>
      <xdr:col>8</xdr:col>
      <xdr:colOff>285750</xdr:colOff>
      <xdr:row>25</xdr:row>
      <xdr:rowOff>66675</xdr:rowOff>
    </xdr:from>
    <xdr:to>
      <xdr:col>8</xdr:col>
      <xdr:colOff>1255578</xdr:colOff>
      <xdr:row>25</xdr:row>
      <xdr:rowOff>482315</xdr:rowOff>
    </xdr:to>
    <xdr:pic>
      <xdr:nvPicPr>
        <xdr:cNvPr id="16" name="図 15">
          <a:extLst>
            <a:ext uri="{FF2B5EF4-FFF2-40B4-BE49-F238E27FC236}">
              <a16:creationId xmlns:a16="http://schemas.microsoft.com/office/drawing/2014/main" id="{C9AA1BB8-F6FB-42DA-AF03-11DF2EAAA708}"/>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3241000" y="9667875"/>
          <a:ext cx="969828" cy="415640"/>
        </a:xfrm>
        <a:prstGeom prst="rect">
          <a:avLst/>
        </a:prstGeom>
      </xdr:spPr>
    </xdr:pic>
    <xdr:clientData/>
  </xdr:twoCellAnchor>
  <xdr:twoCellAnchor editAs="oneCell">
    <xdr:from>
      <xdr:col>7</xdr:col>
      <xdr:colOff>276225</xdr:colOff>
      <xdr:row>27</xdr:row>
      <xdr:rowOff>66675</xdr:rowOff>
    </xdr:from>
    <xdr:to>
      <xdr:col>7</xdr:col>
      <xdr:colOff>1246053</xdr:colOff>
      <xdr:row>28</xdr:row>
      <xdr:rowOff>206090</xdr:rowOff>
    </xdr:to>
    <xdr:pic>
      <xdr:nvPicPr>
        <xdr:cNvPr id="17" name="図 16">
          <a:extLst>
            <a:ext uri="{FF2B5EF4-FFF2-40B4-BE49-F238E27FC236}">
              <a16:creationId xmlns:a16="http://schemas.microsoft.com/office/drawing/2014/main" id="{3F527A3F-7775-4461-9222-DD312804C577}"/>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1764625" y="10658475"/>
          <a:ext cx="969828" cy="415640"/>
        </a:xfrm>
        <a:prstGeom prst="rect">
          <a:avLst/>
        </a:prstGeom>
      </xdr:spPr>
    </xdr:pic>
    <xdr:clientData/>
  </xdr:twoCellAnchor>
  <xdr:twoCellAnchor editAs="oneCell">
    <xdr:from>
      <xdr:col>8</xdr:col>
      <xdr:colOff>295275</xdr:colOff>
      <xdr:row>27</xdr:row>
      <xdr:rowOff>66675</xdr:rowOff>
    </xdr:from>
    <xdr:to>
      <xdr:col>8</xdr:col>
      <xdr:colOff>1265103</xdr:colOff>
      <xdr:row>28</xdr:row>
      <xdr:rowOff>206090</xdr:rowOff>
    </xdr:to>
    <xdr:pic>
      <xdr:nvPicPr>
        <xdr:cNvPr id="18" name="図 17">
          <a:extLst>
            <a:ext uri="{FF2B5EF4-FFF2-40B4-BE49-F238E27FC236}">
              <a16:creationId xmlns:a16="http://schemas.microsoft.com/office/drawing/2014/main" id="{6D30491B-4EC1-4756-94D0-DCAC8249C1F6}"/>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3250525" y="10763250"/>
          <a:ext cx="969828" cy="415640"/>
        </a:xfrm>
        <a:prstGeom prst="rect">
          <a:avLst/>
        </a:prstGeom>
      </xdr:spPr>
    </xdr:pic>
    <xdr:clientData/>
  </xdr:twoCellAnchor>
  <xdr:twoCellAnchor editAs="oneCell">
    <xdr:from>
      <xdr:col>7</xdr:col>
      <xdr:colOff>276225</xdr:colOff>
      <xdr:row>33</xdr:row>
      <xdr:rowOff>57150</xdr:rowOff>
    </xdr:from>
    <xdr:to>
      <xdr:col>7</xdr:col>
      <xdr:colOff>1246053</xdr:colOff>
      <xdr:row>34</xdr:row>
      <xdr:rowOff>196565</xdr:rowOff>
    </xdr:to>
    <xdr:pic>
      <xdr:nvPicPr>
        <xdr:cNvPr id="19" name="図 18">
          <a:extLst>
            <a:ext uri="{FF2B5EF4-FFF2-40B4-BE49-F238E27FC236}">
              <a16:creationId xmlns:a16="http://schemas.microsoft.com/office/drawing/2014/main" id="{A05D1B42-226B-4E1E-8834-E422F08D1DE2}"/>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1764625" y="12896850"/>
          <a:ext cx="969828" cy="415640"/>
        </a:xfrm>
        <a:prstGeom prst="rect">
          <a:avLst/>
        </a:prstGeom>
      </xdr:spPr>
    </xdr:pic>
    <xdr:clientData/>
  </xdr:twoCellAnchor>
  <xdr:twoCellAnchor editAs="oneCell">
    <xdr:from>
      <xdr:col>8</xdr:col>
      <xdr:colOff>266700</xdr:colOff>
      <xdr:row>33</xdr:row>
      <xdr:rowOff>66675</xdr:rowOff>
    </xdr:from>
    <xdr:to>
      <xdr:col>8</xdr:col>
      <xdr:colOff>1236528</xdr:colOff>
      <xdr:row>34</xdr:row>
      <xdr:rowOff>206090</xdr:rowOff>
    </xdr:to>
    <xdr:pic>
      <xdr:nvPicPr>
        <xdr:cNvPr id="20" name="図 19">
          <a:extLst>
            <a:ext uri="{FF2B5EF4-FFF2-40B4-BE49-F238E27FC236}">
              <a16:creationId xmlns:a16="http://schemas.microsoft.com/office/drawing/2014/main" id="{AE6F429D-2C4C-463E-8146-58575FEC60CA}"/>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3221950" y="12906375"/>
          <a:ext cx="969828" cy="41564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1" Type="http://schemas.openxmlformats.org/officeDocument/2006/relationships/hyperlink" Target="#" TargetMode="Externa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tabSelected="1" view="pageBreakPreview" zoomScale="150" zoomScaleNormal="100" zoomScaleSheetLayoutView="150" workbookViewId="0">
      <selection activeCell="B21" sqref="B21"/>
    </sheetView>
  </sheetViews>
  <sheetFormatPr defaultRowHeight="13" x14ac:dyDescent="0.2"/>
  <cols>
    <col min="1" max="1" width="10.453125" customWidth="1"/>
    <col min="2" max="2" width="13.90625" customWidth="1"/>
    <col min="3" max="4" width="10.453125" customWidth="1"/>
    <col min="5" max="5" width="12.26953125" customWidth="1"/>
    <col min="6" max="9" width="10.453125" customWidth="1"/>
  </cols>
  <sheetData>
    <row r="1" spans="1:9" x14ac:dyDescent="0.2">
      <c r="A1" s="1"/>
    </row>
    <row r="2" spans="1:9" ht="16.5" x14ac:dyDescent="0.25">
      <c r="A2" s="70" t="s">
        <v>0</v>
      </c>
      <c r="B2" s="70"/>
      <c r="C2" s="70"/>
      <c r="D2" s="70"/>
      <c r="E2" s="70"/>
      <c r="F2" s="70"/>
      <c r="G2" s="70"/>
      <c r="H2" s="70"/>
      <c r="I2" s="70"/>
    </row>
    <row r="3" spans="1:9" ht="8.25" customHeight="1" x14ac:dyDescent="0.2">
      <c r="A3" s="2"/>
      <c r="B3" s="2"/>
      <c r="C3" s="2"/>
      <c r="D3" s="2"/>
      <c r="E3" s="2"/>
      <c r="F3" s="2"/>
      <c r="G3" s="2"/>
      <c r="H3" s="2"/>
      <c r="I3" s="2"/>
    </row>
    <row r="4" spans="1:9" x14ac:dyDescent="0.2">
      <c r="A4" s="71" t="s">
        <v>1</v>
      </c>
      <c r="B4" s="71"/>
      <c r="C4" s="71"/>
      <c r="D4" s="71"/>
      <c r="E4" s="71"/>
      <c r="F4" s="71"/>
      <c r="G4" s="71"/>
      <c r="H4" s="71"/>
      <c r="I4" s="71"/>
    </row>
    <row r="5" spans="1:9" x14ac:dyDescent="0.2">
      <c r="A5" s="2"/>
      <c r="B5" s="2"/>
      <c r="C5" s="2"/>
      <c r="D5" s="2"/>
      <c r="E5" s="2"/>
      <c r="F5" s="2"/>
      <c r="G5" s="2"/>
      <c r="H5" s="2"/>
      <c r="I5" s="2"/>
    </row>
    <row r="6" spans="1:9" x14ac:dyDescent="0.2">
      <c r="A6" s="2" t="s">
        <v>92</v>
      </c>
      <c r="B6" s="2"/>
      <c r="C6" s="2"/>
      <c r="D6" s="2"/>
      <c r="E6" s="2"/>
      <c r="F6" s="2"/>
      <c r="G6" s="2"/>
      <c r="H6" s="2"/>
      <c r="I6" s="2"/>
    </row>
    <row r="7" spans="1:9" x14ac:dyDescent="0.2">
      <c r="A7" s="2"/>
      <c r="B7" s="2"/>
      <c r="C7" s="2"/>
      <c r="D7" s="2"/>
      <c r="E7" s="2"/>
      <c r="F7" s="2"/>
      <c r="G7" s="2"/>
      <c r="H7" s="2"/>
      <c r="I7" s="2"/>
    </row>
    <row r="8" spans="1:9" ht="18.75" customHeight="1" x14ac:dyDescent="0.2">
      <c r="A8" s="2"/>
      <c r="B8" s="3"/>
      <c r="C8" s="2"/>
      <c r="D8" s="2"/>
      <c r="E8" s="9" t="s">
        <v>7</v>
      </c>
      <c r="F8" s="72"/>
      <c r="G8" s="72"/>
      <c r="H8" s="72"/>
      <c r="I8" s="72"/>
    </row>
    <row r="9" spans="1:9" ht="18.75" customHeight="1" x14ac:dyDescent="0.2">
      <c r="A9" s="2"/>
      <c r="B9" s="2"/>
      <c r="C9" s="2"/>
      <c r="D9" s="2"/>
      <c r="E9" s="9" t="s">
        <v>8</v>
      </c>
      <c r="F9" s="72"/>
      <c r="G9" s="72"/>
      <c r="H9" s="72"/>
      <c r="I9" s="72"/>
    </row>
    <row r="10" spans="1:9" x14ac:dyDescent="0.2">
      <c r="A10" s="2" t="s">
        <v>2</v>
      </c>
      <c r="B10" s="2"/>
      <c r="C10" s="2"/>
      <c r="D10" s="2"/>
      <c r="E10" s="2"/>
      <c r="F10" s="2"/>
      <c r="G10" s="2"/>
      <c r="H10" s="2"/>
      <c r="I10" s="2"/>
    </row>
    <row r="11" spans="1:9" ht="21.75" customHeight="1" x14ac:dyDescent="0.2">
      <c r="A11" s="2"/>
      <c r="B11" s="10" t="s">
        <v>9</v>
      </c>
      <c r="C11" s="74"/>
      <c r="D11" s="75"/>
      <c r="E11" s="75"/>
      <c r="F11" s="75"/>
      <c r="G11" s="75"/>
      <c r="H11" s="76"/>
      <c r="I11" s="2"/>
    </row>
    <row r="12" spans="1:9" ht="21.75" customHeight="1" x14ac:dyDescent="0.2">
      <c r="A12" s="2"/>
      <c r="B12" s="10" t="s">
        <v>10</v>
      </c>
      <c r="C12" s="77"/>
      <c r="D12" s="77"/>
      <c r="E12" s="77"/>
      <c r="F12" s="77"/>
      <c r="G12" s="77"/>
      <c r="H12" s="77"/>
      <c r="I12" s="2"/>
    </row>
    <row r="13" spans="1:9" ht="21.75" customHeight="1" x14ac:dyDescent="0.2">
      <c r="A13" s="2"/>
      <c r="B13" s="14"/>
      <c r="C13" s="15"/>
      <c r="D13" s="15"/>
      <c r="E13" s="15"/>
      <c r="F13" s="15"/>
      <c r="G13" s="15"/>
      <c r="H13" s="15"/>
      <c r="I13" s="2"/>
    </row>
    <row r="14" spans="1:9" x14ac:dyDescent="0.2">
      <c r="A14" s="2" t="s">
        <v>3</v>
      </c>
      <c r="B14" s="2"/>
      <c r="C14" s="2"/>
      <c r="D14" s="2"/>
      <c r="E14" s="2"/>
      <c r="F14" s="2"/>
      <c r="G14" s="2"/>
      <c r="H14" s="2"/>
      <c r="I14" s="2"/>
    </row>
    <row r="15" spans="1:9" x14ac:dyDescent="0.2">
      <c r="A15" s="2" t="s">
        <v>4</v>
      </c>
      <c r="B15" s="2"/>
      <c r="C15" s="2"/>
      <c r="D15" s="2"/>
      <c r="E15" s="2"/>
      <c r="F15" s="2"/>
      <c r="G15" s="2"/>
      <c r="H15" s="2"/>
      <c r="I15" s="2"/>
    </row>
    <row r="16" spans="1:9" x14ac:dyDescent="0.2">
      <c r="A16" s="2" t="s">
        <v>93</v>
      </c>
      <c r="B16" s="2"/>
      <c r="C16" s="68"/>
      <c r="D16" s="2"/>
      <c r="E16" s="2"/>
      <c r="F16" s="2"/>
      <c r="G16" s="2"/>
      <c r="H16" s="2"/>
      <c r="I16" s="2"/>
    </row>
    <row r="17" spans="1:9" x14ac:dyDescent="0.2">
      <c r="A17" s="2"/>
      <c r="B17" s="2"/>
      <c r="C17" s="2"/>
      <c r="D17" s="2"/>
      <c r="E17" s="2"/>
      <c r="F17" s="2"/>
      <c r="G17" s="2"/>
      <c r="H17" s="2"/>
      <c r="I17" s="2"/>
    </row>
    <row r="18" spans="1:9" x14ac:dyDescent="0.2">
      <c r="A18" s="2" t="s">
        <v>5</v>
      </c>
      <c r="B18" s="2"/>
      <c r="C18" s="2"/>
      <c r="D18" s="2"/>
      <c r="E18" s="2"/>
      <c r="F18" s="2"/>
      <c r="G18" s="2"/>
      <c r="H18" s="2"/>
      <c r="I18" s="2"/>
    </row>
    <row r="19" spans="1:9" ht="26.25" customHeight="1" x14ac:dyDescent="0.2">
      <c r="A19" s="78" t="s">
        <v>91</v>
      </c>
      <c r="B19" s="78"/>
      <c r="C19" s="78"/>
      <c r="D19" s="78"/>
      <c r="E19" s="78"/>
      <c r="F19" s="78"/>
      <c r="G19" s="78"/>
      <c r="H19" s="78"/>
      <c r="I19" s="78"/>
    </row>
    <row r="20" spans="1:9" x14ac:dyDescent="0.2">
      <c r="A20" s="129"/>
      <c r="B20" s="129" t="s">
        <v>94</v>
      </c>
      <c r="C20" s="3"/>
      <c r="D20" s="2"/>
      <c r="E20" s="2"/>
      <c r="F20" s="2"/>
      <c r="G20" s="2"/>
      <c r="H20" s="2"/>
      <c r="I20" s="2"/>
    </row>
    <row r="21" spans="1:9" x14ac:dyDescent="0.2">
      <c r="A21" s="4"/>
      <c r="B21" s="4"/>
      <c r="C21" s="4"/>
      <c r="D21" s="2"/>
      <c r="E21" s="2"/>
      <c r="F21" s="2"/>
      <c r="G21" s="2"/>
      <c r="H21" s="2"/>
      <c r="I21" s="2"/>
    </row>
    <row r="22" spans="1:9" x14ac:dyDescent="0.2">
      <c r="A22" s="2" t="s">
        <v>6</v>
      </c>
      <c r="B22" s="2"/>
      <c r="C22" s="2"/>
      <c r="D22" s="2"/>
      <c r="E22" s="2"/>
      <c r="F22" s="2"/>
      <c r="G22" s="2"/>
      <c r="H22" s="2"/>
      <c r="I22" s="2"/>
    </row>
    <row r="23" spans="1:9" x14ac:dyDescent="0.2">
      <c r="A23" s="2" t="s">
        <v>62</v>
      </c>
      <c r="B23" s="2"/>
      <c r="C23" s="2"/>
      <c r="D23" s="2"/>
      <c r="E23" s="2"/>
      <c r="F23" s="2"/>
      <c r="G23" s="2"/>
      <c r="H23" s="2"/>
      <c r="I23" s="2"/>
    </row>
    <row r="24" spans="1:9" x14ac:dyDescent="0.2">
      <c r="A24" s="79" t="s">
        <v>47</v>
      </c>
      <c r="B24" s="79"/>
      <c r="C24" s="79"/>
      <c r="D24" s="79"/>
      <c r="E24" s="79"/>
      <c r="F24" s="79"/>
      <c r="G24" s="79"/>
      <c r="H24" s="79"/>
      <c r="I24" s="79"/>
    </row>
    <row r="25" spans="1:9" x14ac:dyDescent="0.2">
      <c r="A25" s="2" t="s">
        <v>63</v>
      </c>
      <c r="B25" s="2"/>
      <c r="C25" s="2"/>
      <c r="D25" s="2"/>
      <c r="E25" s="2"/>
      <c r="F25" s="2"/>
      <c r="G25" s="2"/>
      <c r="H25" s="2"/>
      <c r="I25" s="2"/>
    </row>
    <row r="26" spans="1:9" x14ac:dyDescent="0.2">
      <c r="A26" s="2" t="s">
        <v>35</v>
      </c>
      <c r="B26" s="2"/>
      <c r="C26" s="2"/>
      <c r="D26" s="2"/>
      <c r="E26" s="2"/>
      <c r="F26" s="2"/>
      <c r="G26" s="2"/>
      <c r="H26" s="2"/>
      <c r="I26" s="2"/>
    </row>
    <row r="27" spans="1:9" x14ac:dyDescent="0.2">
      <c r="A27" s="2" t="s">
        <v>36</v>
      </c>
      <c r="B27" s="2"/>
      <c r="C27" s="2"/>
      <c r="D27" s="2"/>
      <c r="E27" s="2"/>
      <c r="F27" s="2"/>
      <c r="G27" s="2"/>
      <c r="H27" s="2"/>
      <c r="I27" s="2"/>
    </row>
    <row r="28" spans="1:9" ht="29.25" customHeight="1" x14ac:dyDescent="0.2">
      <c r="A28" s="78" t="s">
        <v>37</v>
      </c>
      <c r="B28" s="78"/>
      <c r="C28" s="78"/>
      <c r="D28" s="78"/>
      <c r="E28" s="78"/>
      <c r="F28" s="78"/>
      <c r="G28" s="78"/>
      <c r="H28" s="78"/>
      <c r="I28" s="78"/>
    </row>
    <row r="29" spans="1:9" x14ac:dyDescent="0.2">
      <c r="A29" s="2" t="s">
        <v>38</v>
      </c>
      <c r="B29" s="2"/>
      <c r="C29" s="2"/>
      <c r="D29" s="2"/>
      <c r="E29" s="2"/>
      <c r="F29" s="2"/>
      <c r="G29" s="2"/>
      <c r="H29" s="2"/>
      <c r="I29" s="2"/>
    </row>
    <row r="30" spans="1:9" ht="30" customHeight="1" x14ac:dyDescent="0.2">
      <c r="A30" s="78" t="s">
        <v>39</v>
      </c>
      <c r="B30" s="78"/>
      <c r="C30" s="78"/>
      <c r="D30" s="78"/>
      <c r="E30" s="78"/>
      <c r="F30" s="78"/>
      <c r="G30" s="78"/>
      <c r="H30" s="78"/>
      <c r="I30" s="78"/>
    </row>
    <row r="31" spans="1:9" ht="17.25" customHeight="1" x14ac:dyDescent="0.2">
      <c r="A31" s="11" t="s">
        <v>11</v>
      </c>
      <c r="B31" s="84" t="s">
        <v>12</v>
      </c>
      <c r="C31" s="84"/>
      <c r="D31" s="84"/>
      <c r="E31" s="84"/>
      <c r="F31" s="84"/>
      <c r="G31" s="84"/>
      <c r="H31" s="84"/>
      <c r="I31" s="84"/>
    </row>
    <row r="32" spans="1:9" ht="17.25" customHeight="1" x14ac:dyDescent="0.2">
      <c r="A32" s="12" t="s">
        <v>13</v>
      </c>
      <c r="B32" s="73" t="s">
        <v>14</v>
      </c>
      <c r="C32" s="73"/>
      <c r="D32" s="73"/>
      <c r="E32" s="73"/>
      <c r="F32" s="73"/>
      <c r="G32" s="73"/>
      <c r="H32" s="73"/>
      <c r="I32" s="73"/>
    </row>
    <row r="33" spans="1:9" ht="17.25" customHeight="1" x14ac:dyDescent="0.2">
      <c r="A33" s="12" t="s">
        <v>15</v>
      </c>
      <c r="B33" s="73" t="s">
        <v>16</v>
      </c>
      <c r="C33" s="73"/>
      <c r="D33" s="73"/>
      <c r="E33" s="73"/>
      <c r="F33" s="73"/>
      <c r="G33" s="73"/>
      <c r="H33" s="73"/>
      <c r="I33" s="73"/>
    </row>
    <row r="34" spans="1:9" ht="17.25" customHeight="1" x14ac:dyDescent="0.2">
      <c r="A34" s="12" t="s">
        <v>17</v>
      </c>
      <c r="B34" s="73" t="s">
        <v>18</v>
      </c>
      <c r="C34" s="73"/>
      <c r="D34" s="73"/>
      <c r="E34" s="73"/>
      <c r="F34" s="73"/>
      <c r="G34" s="73"/>
      <c r="H34" s="73"/>
      <c r="I34" s="73"/>
    </row>
    <row r="35" spans="1:9" ht="17.25" customHeight="1" x14ac:dyDescent="0.2">
      <c r="A35" s="12" t="s">
        <v>19</v>
      </c>
      <c r="B35" s="73" t="s">
        <v>20</v>
      </c>
      <c r="C35" s="73"/>
      <c r="D35" s="73"/>
      <c r="E35" s="73"/>
      <c r="F35" s="73"/>
      <c r="G35" s="73"/>
      <c r="H35" s="73"/>
      <c r="I35" s="73"/>
    </row>
    <row r="36" spans="1:9" ht="17.25" customHeight="1" x14ac:dyDescent="0.2">
      <c r="A36" s="12" t="s">
        <v>21</v>
      </c>
      <c r="B36" s="73" t="s">
        <v>22</v>
      </c>
      <c r="C36" s="73"/>
      <c r="D36" s="73"/>
      <c r="E36" s="73"/>
      <c r="F36" s="73"/>
      <c r="G36" s="73"/>
      <c r="H36" s="73"/>
      <c r="I36" s="73"/>
    </row>
    <row r="37" spans="1:9" ht="17.25" customHeight="1" x14ac:dyDescent="0.2">
      <c r="A37" s="12" t="s">
        <v>23</v>
      </c>
      <c r="B37" s="85" t="s">
        <v>24</v>
      </c>
      <c r="C37" s="85"/>
      <c r="D37" s="85"/>
      <c r="E37" s="85"/>
      <c r="F37" s="85"/>
      <c r="G37" s="85"/>
      <c r="H37" s="85"/>
      <c r="I37" s="85"/>
    </row>
    <row r="38" spans="1:9" ht="17.25" customHeight="1" x14ac:dyDescent="0.2">
      <c r="A38" s="12" t="s">
        <v>25</v>
      </c>
      <c r="B38" s="73" t="s">
        <v>26</v>
      </c>
      <c r="C38" s="73"/>
      <c r="D38" s="73"/>
      <c r="E38" s="73"/>
      <c r="F38" s="73"/>
      <c r="G38" s="73"/>
      <c r="H38" s="73"/>
      <c r="I38" s="73"/>
    </row>
    <row r="39" spans="1:9" ht="17.25" customHeight="1" x14ac:dyDescent="0.2">
      <c r="A39" s="12" t="s">
        <v>19</v>
      </c>
      <c r="B39" s="73" t="s">
        <v>27</v>
      </c>
      <c r="C39" s="73"/>
      <c r="D39" s="73"/>
      <c r="E39" s="73"/>
      <c r="F39" s="73"/>
      <c r="G39" s="73"/>
      <c r="H39" s="73"/>
      <c r="I39" s="73"/>
    </row>
    <row r="40" spans="1:9" ht="17.25" customHeight="1" x14ac:dyDescent="0.2">
      <c r="A40" s="12" t="s">
        <v>17</v>
      </c>
      <c r="B40" s="73" t="s">
        <v>28</v>
      </c>
      <c r="C40" s="73"/>
      <c r="D40" s="73"/>
      <c r="E40" s="73"/>
      <c r="F40" s="73"/>
      <c r="G40" s="73"/>
      <c r="H40" s="73"/>
      <c r="I40" s="73"/>
    </row>
    <row r="41" spans="1:9" ht="17.25" customHeight="1" x14ac:dyDescent="0.2">
      <c r="A41" s="12" t="s">
        <v>21</v>
      </c>
      <c r="B41" s="73" t="s">
        <v>29</v>
      </c>
      <c r="C41" s="73"/>
      <c r="D41" s="73"/>
      <c r="E41" s="73"/>
      <c r="F41" s="73"/>
      <c r="G41" s="73"/>
      <c r="H41" s="73"/>
      <c r="I41" s="73"/>
    </row>
    <row r="42" spans="1:9" ht="17.25" customHeight="1" x14ac:dyDescent="0.2">
      <c r="A42" s="12" t="s">
        <v>23</v>
      </c>
      <c r="B42" s="73" t="s">
        <v>30</v>
      </c>
      <c r="C42" s="73"/>
      <c r="D42" s="73"/>
      <c r="E42" s="73"/>
      <c r="F42" s="73"/>
      <c r="G42" s="73"/>
      <c r="H42" s="73"/>
      <c r="I42" s="73"/>
    </row>
    <row r="43" spans="1:9" x14ac:dyDescent="0.2">
      <c r="A43" s="5"/>
      <c r="B43" s="5"/>
      <c r="C43" s="5"/>
      <c r="D43" s="5"/>
      <c r="E43" s="5"/>
      <c r="F43" s="5"/>
      <c r="G43" s="5"/>
      <c r="H43" s="5"/>
      <c r="I43" s="5"/>
    </row>
    <row r="44" spans="1:9" x14ac:dyDescent="0.2">
      <c r="A44" s="5"/>
      <c r="B44" s="5"/>
      <c r="C44" s="5"/>
      <c r="D44" s="5"/>
      <c r="E44" s="5"/>
      <c r="F44" s="5"/>
      <c r="G44" s="5"/>
      <c r="H44" s="5"/>
      <c r="I44" s="5"/>
    </row>
    <row r="45" spans="1:9" x14ac:dyDescent="0.2">
      <c r="A45" s="2"/>
      <c r="B45" s="2"/>
      <c r="C45" s="2"/>
      <c r="D45" s="2"/>
      <c r="E45" s="2"/>
      <c r="F45" s="2"/>
      <c r="G45" s="2"/>
      <c r="H45" s="2"/>
      <c r="I45" s="2"/>
    </row>
    <row r="46" spans="1:9" ht="17.25" customHeight="1" x14ac:dyDescent="0.2">
      <c r="A46" s="2"/>
      <c r="B46" s="2"/>
      <c r="C46" s="2"/>
      <c r="D46" s="2"/>
      <c r="E46" s="2"/>
      <c r="F46" s="80" t="s">
        <v>31</v>
      </c>
      <c r="G46" s="80"/>
      <c r="H46" s="80"/>
      <c r="I46" s="80"/>
    </row>
    <row r="47" spans="1:9" ht="17.25" customHeight="1" x14ac:dyDescent="0.2">
      <c r="A47" s="2"/>
      <c r="B47" s="2"/>
      <c r="C47" s="2"/>
      <c r="D47" s="2"/>
      <c r="E47" s="2"/>
      <c r="F47" s="13" t="s">
        <v>32</v>
      </c>
      <c r="G47" s="81"/>
      <c r="H47" s="82"/>
      <c r="I47" s="83"/>
    </row>
    <row r="48" spans="1:9" ht="17.25" customHeight="1" x14ac:dyDescent="0.2">
      <c r="A48" s="2"/>
      <c r="B48" s="2"/>
      <c r="C48" s="2"/>
      <c r="D48" s="2"/>
      <c r="E48" s="2"/>
      <c r="F48" s="13" t="s">
        <v>33</v>
      </c>
      <c r="G48" s="81"/>
      <c r="H48" s="82"/>
      <c r="I48" s="83"/>
    </row>
    <row r="49" spans="1:9" ht="17.25" customHeight="1" x14ac:dyDescent="0.2">
      <c r="A49" s="2"/>
      <c r="B49" s="2"/>
      <c r="C49" s="2"/>
      <c r="D49" s="2"/>
      <c r="E49" s="2"/>
      <c r="F49" s="13" t="s">
        <v>34</v>
      </c>
      <c r="G49" s="81"/>
      <c r="H49" s="82"/>
      <c r="I49" s="83"/>
    </row>
    <row r="50" spans="1:9" x14ac:dyDescent="0.2">
      <c r="A50" s="2"/>
      <c r="B50" s="2"/>
      <c r="C50" s="2"/>
      <c r="D50" s="2"/>
      <c r="E50" s="2"/>
      <c r="F50" s="2"/>
      <c r="G50" s="2"/>
      <c r="H50" s="2"/>
      <c r="I50" s="2"/>
    </row>
  </sheetData>
  <mergeCells count="26">
    <mergeCell ref="F46:I46"/>
    <mergeCell ref="G49:I49"/>
    <mergeCell ref="G48:I48"/>
    <mergeCell ref="G47:I47"/>
    <mergeCell ref="B31:I31"/>
    <mergeCell ref="B37:I37"/>
    <mergeCell ref="B36:I36"/>
    <mergeCell ref="B35:I35"/>
    <mergeCell ref="B34:I34"/>
    <mergeCell ref="B33:I33"/>
    <mergeCell ref="B32:I32"/>
    <mergeCell ref="B42:I42"/>
    <mergeCell ref="B41:I41"/>
    <mergeCell ref="B40:I40"/>
    <mergeCell ref="B39:I39"/>
    <mergeCell ref="A2:I2"/>
    <mergeCell ref="A4:I4"/>
    <mergeCell ref="F8:I8"/>
    <mergeCell ref="F9:I9"/>
    <mergeCell ref="B38:I38"/>
    <mergeCell ref="C11:H11"/>
    <mergeCell ref="C12:H12"/>
    <mergeCell ref="A19:I19"/>
    <mergeCell ref="A28:I28"/>
    <mergeCell ref="A30:I30"/>
    <mergeCell ref="A24:I24"/>
  </mergeCells>
  <phoneticPr fontId="3"/>
  <hyperlinks>
    <hyperlink ref="B20"/>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showGridLines="0" view="pageBreakPreview" zoomScaleNormal="100" zoomScaleSheetLayoutView="100" workbookViewId="0">
      <selection activeCell="J41" sqref="J41"/>
    </sheetView>
  </sheetViews>
  <sheetFormatPr defaultRowHeight="16.5" x14ac:dyDescent="0.25"/>
  <cols>
    <col min="1" max="1" width="39.36328125" customWidth="1"/>
    <col min="2" max="2" width="122.08984375" customWidth="1"/>
    <col min="3" max="3" width="43" customWidth="1"/>
    <col min="4" max="4" width="8.26953125" customWidth="1"/>
    <col min="5" max="5" width="46.6328125" style="31" customWidth="1"/>
    <col min="6" max="6" width="6.6328125" style="19" customWidth="1"/>
    <col min="7" max="7" width="43.08984375" style="8" customWidth="1"/>
    <col min="8" max="9" width="19.26953125" customWidth="1"/>
  </cols>
  <sheetData>
    <row r="1" spans="1:15" ht="24" customHeight="1" x14ac:dyDescent="0.2">
      <c r="A1" s="20" t="s">
        <v>61</v>
      </c>
      <c r="B1" s="20" t="s">
        <v>60</v>
      </c>
      <c r="C1" s="120" t="s">
        <v>68</v>
      </c>
      <c r="D1" s="121"/>
      <c r="E1" s="121"/>
      <c r="F1" s="122"/>
      <c r="G1" s="59" t="s">
        <v>40</v>
      </c>
      <c r="H1" s="20" t="s">
        <v>41</v>
      </c>
      <c r="I1" s="20" t="s">
        <v>42</v>
      </c>
    </row>
    <row r="2" spans="1:15" s="16" customFormat="1" ht="21" customHeight="1" x14ac:dyDescent="0.2">
      <c r="A2" s="101" t="s">
        <v>55</v>
      </c>
      <c r="B2" s="98" t="s">
        <v>64</v>
      </c>
      <c r="C2" s="123" t="s">
        <v>89</v>
      </c>
      <c r="D2" s="124"/>
      <c r="E2" s="124"/>
      <c r="F2" s="29"/>
      <c r="G2" s="60" t="s">
        <v>50</v>
      </c>
      <c r="H2" s="23"/>
      <c r="I2" s="23"/>
    </row>
    <row r="3" spans="1:15" s="16" customFormat="1" ht="41.25" customHeight="1" x14ac:dyDescent="0.2">
      <c r="A3" s="102"/>
      <c r="B3" s="99"/>
      <c r="C3" s="111" t="s">
        <v>71</v>
      </c>
      <c r="D3" s="112"/>
      <c r="E3" s="113"/>
      <c r="F3" s="38"/>
      <c r="G3" s="89"/>
      <c r="H3" s="91" t="str">
        <f>IF(G3="","",100000)</f>
        <v/>
      </c>
      <c r="I3" s="91" t="str">
        <f>IF(G3="","",ROUNDDOWN(L3,-3))</f>
        <v/>
      </c>
      <c r="L3" s="69">
        <f>MIN(G3:H4)</f>
        <v>0</v>
      </c>
    </row>
    <row r="4" spans="1:15" ht="41.25" customHeight="1" x14ac:dyDescent="0.2">
      <c r="A4" s="102"/>
      <c r="B4" s="100"/>
      <c r="C4" s="86" t="s">
        <v>70</v>
      </c>
      <c r="D4" s="87"/>
      <c r="E4" s="88"/>
      <c r="F4" s="37"/>
      <c r="G4" s="90"/>
      <c r="H4" s="92"/>
      <c r="I4" s="92"/>
      <c r="K4" s="16"/>
    </row>
    <row r="5" spans="1:15" ht="21.75" customHeight="1" x14ac:dyDescent="0.2">
      <c r="A5" s="102"/>
      <c r="B5" s="101" t="s">
        <v>65</v>
      </c>
      <c r="C5" s="109" t="s">
        <v>89</v>
      </c>
      <c r="D5" s="110"/>
      <c r="E5" s="110"/>
      <c r="F5" s="29"/>
      <c r="G5" s="60" t="s">
        <v>50</v>
      </c>
      <c r="H5" s="23"/>
      <c r="I5" s="23"/>
    </row>
    <row r="6" spans="1:15" ht="54.75" customHeight="1" x14ac:dyDescent="0.2">
      <c r="A6" s="102"/>
      <c r="B6" s="102"/>
      <c r="C6" s="111" t="s">
        <v>76</v>
      </c>
      <c r="D6" s="112"/>
      <c r="E6" s="113"/>
      <c r="F6" s="38"/>
      <c r="G6" s="89"/>
      <c r="H6" s="91" t="str">
        <f>IF(G6="","",300000)</f>
        <v/>
      </c>
      <c r="I6" s="91" t="str">
        <f>IF(G6="","",ROUNDDOWN(L6,-3))</f>
        <v/>
      </c>
      <c r="L6" s="55">
        <f>MIN(G6:H7)</f>
        <v>0</v>
      </c>
    </row>
    <row r="7" spans="1:15" ht="54.75" customHeight="1" x14ac:dyDescent="0.2">
      <c r="A7" s="102"/>
      <c r="B7" s="103"/>
      <c r="C7" s="114" t="s">
        <v>77</v>
      </c>
      <c r="D7" s="115"/>
      <c r="E7" s="116"/>
      <c r="F7" s="39"/>
      <c r="G7" s="90"/>
      <c r="H7" s="92"/>
      <c r="I7" s="92"/>
    </row>
    <row r="8" spans="1:15" ht="21" customHeight="1" x14ac:dyDescent="0.2">
      <c r="A8" s="102"/>
      <c r="B8" s="104" t="s">
        <v>57</v>
      </c>
      <c r="C8" s="104" t="s">
        <v>43</v>
      </c>
      <c r="D8" s="117"/>
      <c r="E8" s="117"/>
      <c r="F8" s="24"/>
      <c r="G8" s="95" t="str">
        <f>IF(O9=0,"",O9)</f>
        <v/>
      </c>
      <c r="H8" s="106" t="str">
        <f>IF(G8="","",N10+N13+N18+N21)</f>
        <v/>
      </c>
      <c r="I8" s="97" t="str">
        <f>IF(G8="","",ROUNDDOWN(L10,-3))</f>
        <v/>
      </c>
    </row>
    <row r="9" spans="1:15" ht="21" customHeight="1" x14ac:dyDescent="0.2">
      <c r="A9" s="102"/>
      <c r="B9" s="105"/>
      <c r="C9" s="105" t="s">
        <v>45</v>
      </c>
      <c r="D9" s="108"/>
      <c r="E9" s="108"/>
      <c r="F9" s="30"/>
      <c r="G9" s="96"/>
      <c r="H9" s="107"/>
      <c r="I9" s="91"/>
      <c r="M9" s="8">
        <v>3500</v>
      </c>
      <c r="O9" s="55">
        <f>M10+M13+M18+M21</f>
        <v>0</v>
      </c>
    </row>
    <row r="10" spans="1:15" ht="36.75" customHeight="1" x14ac:dyDescent="0.2">
      <c r="A10" s="102"/>
      <c r="B10" s="105"/>
      <c r="C10" s="54" t="s">
        <v>48</v>
      </c>
      <c r="D10" s="45"/>
      <c r="E10" s="46"/>
      <c r="F10" s="49" t="s">
        <v>52</v>
      </c>
      <c r="G10" s="96"/>
      <c r="H10" s="107"/>
      <c r="I10" s="91"/>
      <c r="L10" s="55">
        <f>MIN(G8:H22)</f>
        <v>0</v>
      </c>
      <c r="M10" s="8">
        <f>E10*E11*M9</f>
        <v>0</v>
      </c>
      <c r="N10">
        <f>E10*30*M9</f>
        <v>0</v>
      </c>
    </row>
    <row r="11" spans="1:15" ht="36.75" customHeight="1" x14ac:dyDescent="0.2">
      <c r="A11" s="102"/>
      <c r="B11" s="105"/>
      <c r="C11" s="47" t="s">
        <v>78</v>
      </c>
      <c r="D11" s="48"/>
      <c r="E11" s="56"/>
      <c r="F11" s="50" t="s">
        <v>53</v>
      </c>
      <c r="G11" s="96"/>
      <c r="H11" s="107"/>
      <c r="I11" s="91"/>
      <c r="M11" s="8"/>
    </row>
    <row r="12" spans="1:15" ht="21" customHeight="1" x14ac:dyDescent="0.2">
      <c r="A12" s="102"/>
      <c r="B12" s="105"/>
      <c r="C12" s="118" t="s">
        <v>44</v>
      </c>
      <c r="D12" s="119"/>
      <c r="E12" s="119"/>
      <c r="F12" s="22"/>
      <c r="G12" s="96"/>
      <c r="H12" s="107"/>
      <c r="I12" s="91"/>
      <c r="M12" s="8">
        <v>5000</v>
      </c>
    </row>
    <row r="13" spans="1:15" ht="36.75" customHeight="1" x14ac:dyDescent="0.2">
      <c r="A13" s="102"/>
      <c r="B13" s="105"/>
      <c r="C13" s="47" t="s">
        <v>48</v>
      </c>
      <c r="D13" s="52"/>
      <c r="E13" s="51"/>
      <c r="F13" s="49" t="s">
        <v>52</v>
      </c>
      <c r="G13" s="96"/>
      <c r="H13" s="107"/>
      <c r="I13" s="91"/>
      <c r="M13" s="8">
        <f>E13*E14*M12</f>
        <v>0</v>
      </c>
      <c r="N13">
        <f>E13*30*M12</f>
        <v>0</v>
      </c>
    </row>
    <row r="14" spans="1:15" ht="36.75" customHeight="1" x14ac:dyDescent="0.2">
      <c r="A14" s="102"/>
      <c r="B14" s="105"/>
      <c r="C14" s="47" t="s">
        <v>79</v>
      </c>
      <c r="D14" s="52"/>
      <c r="E14" s="51"/>
      <c r="F14" s="49" t="s">
        <v>53</v>
      </c>
      <c r="G14" s="96"/>
      <c r="H14" s="107"/>
      <c r="I14" s="91"/>
      <c r="M14" s="8"/>
    </row>
    <row r="15" spans="1:15" x14ac:dyDescent="0.2">
      <c r="A15" s="102"/>
      <c r="B15" s="105"/>
      <c r="C15" s="25"/>
      <c r="D15" s="41"/>
      <c r="E15" s="40"/>
      <c r="F15" s="22"/>
      <c r="G15" s="96"/>
      <c r="H15" s="107"/>
      <c r="I15" s="91"/>
      <c r="M15" s="8"/>
    </row>
    <row r="16" spans="1:15" ht="21" customHeight="1" x14ac:dyDescent="0.2">
      <c r="A16" s="102"/>
      <c r="B16" s="105"/>
      <c r="C16" s="105" t="s">
        <v>46</v>
      </c>
      <c r="D16" s="108"/>
      <c r="E16" s="108"/>
      <c r="F16" s="30"/>
      <c r="G16" s="96"/>
      <c r="H16" s="107"/>
      <c r="I16" s="91"/>
      <c r="M16" s="8"/>
    </row>
    <row r="17" spans="1:14" ht="21" customHeight="1" x14ac:dyDescent="0.2">
      <c r="A17" s="102"/>
      <c r="B17" s="105"/>
      <c r="C17" s="105" t="s">
        <v>49</v>
      </c>
      <c r="D17" s="108"/>
      <c r="E17" s="108"/>
      <c r="F17" s="30"/>
      <c r="G17" s="96"/>
      <c r="H17" s="107"/>
      <c r="I17" s="91"/>
      <c r="M17" s="8">
        <v>2500</v>
      </c>
    </row>
    <row r="18" spans="1:14" ht="36.75" customHeight="1" x14ac:dyDescent="0.2">
      <c r="A18" s="102"/>
      <c r="B18" s="105"/>
      <c r="C18" s="54" t="s">
        <v>48</v>
      </c>
      <c r="D18" s="45"/>
      <c r="E18" s="46"/>
      <c r="F18" s="49" t="s">
        <v>52</v>
      </c>
      <c r="G18" s="96"/>
      <c r="H18" s="107"/>
      <c r="I18" s="91"/>
      <c r="M18">
        <f>E18*E19*M17</f>
        <v>0</v>
      </c>
      <c r="N18">
        <f>E18*30*M17</f>
        <v>0</v>
      </c>
    </row>
    <row r="19" spans="1:14" ht="36.75" customHeight="1" x14ac:dyDescent="0.25">
      <c r="A19" s="102"/>
      <c r="B19" s="105"/>
      <c r="C19" s="47" t="s">
        <v>78</v>
      </c>
      <c r="D19" s="48"/>
      <c r="E19" s="57"/>
      <c r="F19" s="50" t="s">
        <v>53</v>
      </c>
      <c r="G19" s="96"/>
      <c r="H19" s="107"/>
      <c r="I19" s="91"/>
    </row>
    <row r="20" spans="1:14" ht="21" customHeight="1" x14ac:dyDescent="0.2">
      <c r="A20" s="102"/>
      <c r="B20" s="105"/>
      <c r="C20" s="127" t="s">
        <v>44</v>
      </c>
      <c r="D20" s="128"/>
      <c r="E20" s="128"/>
      <c r="F20" s="22"/>
      <c r="G20" s="96"/>
      <c r="H20" s="107"/>
      <c r="I20" s="91"/>
      <c r="M20" s="8">
        <v>4000</v>
      </c>
    </row>
    <row r="21" spans="1:14" ht="36.75" customHeight="1" x14ac:dyDescent="0.2">
      <c r="A21" s="102"/>
      <c r="B21" s="105"/>
      <c r="C21" s="54" t="s">
        <v>48</v>
      </c>
      <c r="D21" s="45"/>
      <c r="E21" s="46"/>
      <c r="F21" s="49" t="s">
        <v>52</v>
      </c>
      <c r="G21" s="96"/>
      <c r="H21" s="107"/>
      <c r="I21" s="91"/>
      <c r="M21">
        <f>E21*E22*M20</f>
        <v>0</v>
      </c>
      <c r="N21">
        <f>E21*30*M20</f>
        <v>0</v>
      </c>
    </row>
    <row r="22" spans="1:14" ht="36.75" customHeight="1" x14ac:dyDescent="0.25">
      <c r="A22" s="102"/>
      <c r="B22" s="105"/>
      <c r="C22" s="47" t="s">
        <v>78</v>
      </c>
      <c r="D22" s="48"/>
      <c r="E22" s="57"/>
      <c r="F22" s="50" t="s">
        <v>53</v>
      </c>
      <c r="G22" s="96"/>
      <c r="H22" s="107"/>
      <c r="I22" s="91"/>
    </row>
    <row r="23" spans="1:14" ht="21" customHeight="1" x14ac:dyDescent="0.2">
      <c r="A23" s="98" t="s">
        <v>56</v>
      </c>
      <c r="B23" s="98" t="s">
        <v>58</v>
      </c>
      <c r="C23" s="109" t="s">
        <v>89</v>
      </c>
      <c r="D23" s="110"/>
      <c r="E23" s="110"/>
      <c r="F23" s="29"/>
      <c r="G23" s="60" t="s">
        <v>50</v>
      </c>
      <c r="H23" s="23"/>
      <c r="I23" s="23"/>
    </row>
    <row r="24" spans="1:14" ht="33.75" customHeight="1" x14ac:dyDescent="0.2">
      <c r="A24" s="99"/>
      <c r="B24" s="99"/>
      <c r="C24" s="111" t="s">
        <v>80</v>
      </c>
      <c r="D24" s="112"/>
      <c r="E24" s="113"/>
      <c r="F24" s="38"/>
      <c r="G24" s="89"/>
      <c r="H24" s="91" t="str">
        <f>IF(G24="","",400000)</f>
        <v/>
      </c>
      <c r="I24" s="91" t="str">
        <f>IF(G24="","",ROUNDDOWN(L24,-3))</f>
        <v/>
      </c>
      <c r="L24" s="55">
        <f>MIN(G24:H25)</f>
        <v>0</v>
      </c>
    </row>
    <row r="25" spans="1:14" ht="33.75" customHeight="1" x14ac:dyDescent="0.2">
      <c r="A25" s="99"/>
      <c r="B25" s="100"/>
      <c r="C25" s="86" t="s">
        <v>81</v>
      </c>
      <c r="D25" s="87"/>
      <c r="E25" s="88"/>
      <c r="F25" s="37"/>
      <c r="G25" s="90"/>
      <c r="H25" s="92"/>
      <c r="I25" s="92"/>
    </row>
    <row r="26" spans="1:14" ht="44.25" customHeight="1" x14ac:dyDescent="0.2">
      <c r="A26" s="99"/>
      <c r="B26" s="98" t="s">
        <v>66</v>
      </c>
      <c r="C26" s="34" t="s">
        <v>51</v>
      </c>
      <c r="D26" s="63"/>
      <c r="E26" s="65"/>
      <c r="F26" s="21" t="s">
        <v>52</v>
      </c>
      <c r="G26" s="95" t="str">
        <f>IF(E27="","",E26*E27*100000)</f>
        <v/>
      </c>
      <c r="H26" s="97" t="str">
        <f>IF(G26="","",E26*3*100000)</f>
        <v/>
      </c>
      <c r="I26" s="97" t="str">
        <f>IF(G26="","",ROUNDDOWN(L26,-3))</f>
        <v/>
      </c>
      <c r="L26" s="55">
        <f>MIN(G26:H27)</f>
        <v>0</v>
      </c>
    </row>
    <row r="27" spans="1:14" ht="44.25" customHeight="1" x14ac:dyDescent="0.2">
      <c r="A27" s="99"/>
      <c r="B27" s="99"/>
      <c r="C27" s="67" t="s">
        <v>90</v>
      </c>
      <c r="D27" s="64"/>
      <c r="E27" s="66"/>
      <c r="F27" s="62" t="s">
        <v>54</v>
      </c>
      <c r="G27" s="96"/>
      <c r="H27" s="91"/>
      <c r="I27" s="91"/>
    </row>
    <row r="28" spans="1:14" ht="21.75" customHeight="1" x14ac:dyDescent="0.2">
      <c r="A28" s="99"/>
      <c r="B28" s="98" t="s">
        <v>67</v>
      </c>
      <c r="C28" s="93" t="s">
        <v>89</v>
      </c>
      <c r="D28" s="94"/>
      <c r="E28" s="93" t="s">
        <v>69</v>
      </c>
      <c r="F28" s="94"/>
      <c r="G28" s="60" t="s">
        <v>50</v>
      </c>
      <c r="H28" s="23"/>
      <c r="I28" s="23"/>
    </row>
    <row r="29" spans="1:14" ht="36.75" customHeight="1" x14ac:dyDescent="0.2">
      <c r="A29" s="99"/>
      <c r="B29" s="99"/>
      <c r="C29" s="44" t="s">
        <v>82</v>
      </c>
      <c r="D29" s="53"/>
      <c r="E29" s="26" t="s">
        <v>72</v>
      </c>
      <c r="F29" s="35"/>
      <c r="G29" s="89"/>
      <c r="H29" s="91" t="str">
        <f>IF(G29="","",IF(F32="○",2000000,1500000))</f>
        <v/>
      </c>
      <c r="I29" s="91" t="str">
        <f>IF(G29="","",ROUNDDOWN(L29,-3))</f>
        <v/>
      </c>
      <c r="L29" s="55">
        <f>MIN(G29:H33)</f>
        <v>0</v>
      </c>
    </row>
    <row r="30" spans="1:14" ht="36.75" customHeight="1" x14ac:dyDescent="0.2">
      <c r="A30" s="99"/>
      <c r="B30" s="99"/>
      <c r="C30" s="44" t="s">
        <v>83</v>
      </c>
      <c r="D30" s="53"/>
      <c r="E30" s="28" t="s">
        <v>73</v>
      </c>
      <c r="F30" s="36"/>
      <c r="G30" s="89"/>
      <c r="H30" s="91"/>
      <c r="I30" s="91"/>
    </row>
    <row r="31" spans="1:14" ht="36.75" customHeight="1" x14ac:dyDescent="0.2">
      <c r="A31" s="99"/>
      <c r="B31" s="99"/>
      <c r="C31" s="44" t="s">
        <v>84</v>
      </c>
      <c r="D31" s="53"/>
      <c r="E31" s="28" t="s">
        <v>74</v>
      </c>
      <c r="F31" s="36"/>
      <c r="G31" s="89"/>
      <c r="H31" s="91"/>
      <c r="I31" s="91"/>
    </row>
    <row r="32" spans="1:14" ht="36.75" customHeight="1" x14ac:dyDescent="0.2">
      <c r="A32" s="99"/>
      <c r="B32" s="99"/>
      <c r="C32" s="44" t="s">
        <v>85</v>
      </c>
      <c r="D32" s="53"/>
      <c r="E32" s="27" t="s">
        <v>75</v>
      </c>
      <c r="F32" s="35"/>
      <c r="G32" s="89"/>
      <c r="H32" s="91"/>
      <c r="I32" s="91"/>
    </row>
    <row r="33" spans="1:12" ht="36.75" customHeight="1" x14ac:dyDescent="0.2">
      <c r="A33" s="99"/>
      <c r="B33" s="100"/>
      <c r="C33" s="43" t="s">
        <v>86</v>
      </c>
      <c r="D33" s="42"/>
      <c r="E33" s="125"/>
      <c r="F33" s="126"/>
      <c r="G33" s="90"/>
      <c r="H33" s="92"/>
      <c r="I33" s="92"/>
    </row>
    <row r="34" spans="1:12" ht="21.75" customHeight="1" x14ac:dyDescent="0.2">
      <c r="A34" s="99"/>
      <c r="B34" s="98" t="s">
        <v>59</v>
      </c>
      <c r="C34" s="109" t="s">
        <v>89</v>
      </c>
      <c r="D34" s="110"/>
      <c r="E34" s="110"/>
      <c r="F34" s="29"/>
      <c r="G34" s="60" t="s">
        <v>50</v>
      </c>
      <c r="H34" s="23"/>
      <c r="I34" s="23"/>
    </row>
    <row r="35" spans="1:12" ht="28.5" customHeight="1" x14ac:dyDescent="0.2">
      <c r="A35" s="99"/>
      <c r="B35" s="99"/>
      <c r="C35" s="111" t="s">
        <v>87</v>
      </c>
      <c r="D35" s="112"/>
      <c r="E35" s="113"/>
      <c r="F35" s="38"/>
      <c r="G35" s="89"/>
      <c r="H35" s="91" t="str">
        <f>IF(G35="","",300000)</f>
        <v/>
      </c>
      <c r="I35" s="91" t="str">
        <f>IF(G35="","",ROUNDDOWN(L35,-3))</f>
        <v/>
      </c>
      <c r="L35" s="55">
        <f>MIN(G35:H36)</f>
        <v>0</v>
      </c>
    </row>
    <row r="36" spans="1:12" ht="28.5" customHeight="1" x14ac:dyDescent="0.2">
      <c r="A36" s="100"/>
      <c r="B36" s="100"/>
      <c r="C36" s="86" t="s">
        <v>88</v>
      </c>
      <c r="D36" s="87"/>
      <c r="E36" s="88"/>
      <c r="F36" s="39"/>
      <c r="G36" s="90"/>
      <c r="H36" s="92"/>
      <c r="I36" s="92"/>
    </row>
    <row r="37" spans="1:12" x14ac:dyDescent="0.25">
      <c r="A37" s="31"/>
      <c r="B37" s="31"/>
      <c r="C37" s="31"/>
      <c r="D37" s="31"/>
      <c r="F37" s="32"/>
      <c r="G37" s="61"/>
      <c r="H37" s="31"/>
      <c r="I37" s="33">
        <f>SUM(I2:I36)</f>
        <v>0</v>
      </c>
    </row>
    <row r="38" spans="1:12" x14ac:dyDescent="0.2">
      <c r="B38" s="7"/>
      <c r="C38" s="7"/>
      <c r="D38" s="7"/>
      <c r="E38" s="58"/>
      <c r="F38" s="17"/>
    </row>
    <row r="39" spans="1:12" x14ac:dyDescent="0.25">
      <c r="B39" s="6"/>
      <c r="C39" s="6"/>
      <c r="D39" s="6"/>
      <c r="F39" s="18"/>
    </row>
  </sheetData>
  <mergeCells count="52">
    <mergeCell ref="C1:F1"/>
    <mergeCell ref="C3:E3"/>
    <mergeCell ref="C4:E4"/>
    <mergeCell ref="C2:E2"/>
    <mergeCell ref="E33:F33"/>
    <mergeCell ref="C23:E23"/>
    <mergeCell ref="C24:E24"/>
    <mergeCell ref="C25:E25"/>
    <mergeCell ref="C20:E20"/>
    <mergeCell ref="A2:A22"/>
    <mergeCell ref="B28:B33"/>
    <mergeCell ref="E28:F28"/>
    <mergeCell ref="C5:E5"/>
    <mergeCell ref="C6:E6"/>
    <mergeCell ref="C7:E7"/>
    <mergeCell ref="C8:E8"/>
    <mergeCell ref="C9:E9"/>
    <mergeCell ref="A23:A36"/>
    <mergeCell ref="B23:B25"/>
    <mergeCell ref="B34:B36"/>
    <mergeCell ref="B26:B27"/>
    <mergeCell ref="C12:E12"/>
    <mergeCell ref="C34:E34"/>
    <mergeCell ref="C35:E35"/>
    <mergeCell ref="C16:E16"/>
    <mergeCell ref="B2:B4"/>
    <mergeCell ref="B5:B7"/>
    <mergeCell ref="B8:B22"/>
    <mergeCell ref="I8:I22"/>
    <mergeCell ref="H8:H22"/>
    <mergeCell ref="G8:G22"/>
    <mergeCell ref="G3:G4"/>
    <mergeCell ref="H3:H4"/>
    <mergeCell ref="I3:I4"/>
    <mergeCell ref="G6:G7"/>
    <mergeCell ref="H6:H7"/>
    <mergeCell ref="I6:I7"/>
    <mergeCell ref="C17:E17"/>
    <mergeCell ref="C36:E36"/>
    <mergeCell ref="G35:G36"/>
    <mergeCell ref="H35:H36"/>
    <mergeCell ref="I35:I36"/>
    <mergeCell ref="G24:G25"/>
    <mergeCell ref="H24:H25"/>
    <mergeCell ref="I24:I25"/>
    <mergeCell ref="C28:D28"/>
    <mergeCell ref="I29:I33"/>
    <mergeCell ref="H29:H33"/>
    <mergeCell ref="G26:G27"/>
    <mergeCell ref="I26:I27"/>
    <mergeCell ref="H26:H27"/>
    <mergeCell ref="G29:G33"/>
  </mergeCells>
  <phoneticPr fontId="3"/>
  <dataValidations count="1">
    <dataValidation type="list" allowBlank="1" showInputMessage="1" showErrorMessage="1" sqref="F24:F25 F3:F4 F6:F7 F29:F32 F35:F36">
      <formula1>"○"</formula1>
    </dataValidation>
  </dataValidations>
  <pageMargins left="0.7" right="0.7" top="0.75" bottom="0.75" header="0.3" footer="0.3"/>
  <pageSetup paperSize="9" scale="3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回答書①</vt:lpstr>
      <vt:lpstr>回答書②</vt:lpstr>
      <vt:lpstr>回答書①!Print_Area</vt:lpstr>
      <vt:lpstr>回答書②!Print_Area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2025-02-12T08:24:44Z</cp:lastPrinted>
  <dcterms:created xsi:type="dcterms:W3CDTF">2025-02-07T09:07:20Z</dcterms:created>
  <dcterms:modified xsi:type="dcterms:W3CDTF">2025-02-13T01:45:25Z</dcterms:modified>
</cp:coreProperties>
</file>