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8.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9.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10.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JSILFSV\kenf0010$\00介護保険課【課内専用】\03_施設指定担当\07_認知症GH\★GH関係\01整備関係\8公募（9開設）GH整備\03 かいごネット（募集）\"/>
    </mc:Choice>
  </mc:AlternateContent>
  <xr:revisionPtr revIDLastSave="0" documentId="13_ncr:1_{555C28D3-3B5B-41B5-A834-D6996DC2D91F}" xr6:coauthVersionLast="47" xr6:coauthVersionMax="47" xr10:uidLastSave="{00000000-0000-0000-0000-000000000000}"/>
  <bookViews>
    <workbookView xWindow="-60" yWindow="-60" windowWidth="28920" windowHeight="15600" tabRatio="905" xr2:uid="{00000000-000D-0000-FFFF-FFFF00000000}"/>
  </bookViews>
  <sheets>
    <sheet name="提出書類一覧" sheetId="18" r:id="rId1"/>
    <sheet name="様式1 協議書表紙" sheetId="1" r:id="rId2"/>
    <sheet name="様式2 法人の概要" sheetId="7" r:id="rId3"/>
    <sheet name="様式4-① 誓約書・役員名簿" sheetId="19" r:id="rId4"/>
    <sheet name="様式4-② 愛知県警察照会用" sheetId="47" r:id="rId5"/>
    <sheet name="様式5 代表者経歴書" sheetId="20" r:id="rId6"/>
    <sheet name="様式8 事業所整備に係る資金計画" sheetId="3" r:id="rId7"/>
    <sheet name="様式9 利用料金の設定" sheetId="10" r:id="rId8"/>
    <sheet name="様式10 職員の配置計画" sheetId="30" r:id="rId9"/>
    <sheet name="様式11-① 管理者就任予定者経歴書" sheetId="21" r:id="rId10"/>
    <sheet name="様式11-② 計画作成担当就任予定者経歴書" sheetId="22" r:id="rId11"/>
    <sheet name="勤務表" sheetId="42" r:id="rId12"/>
    <sheet name="シフト記号表（勤務時間帯）" sheetId="43" r:id="rId13"/>
    <sheet name="様式13 事業所開設後の収支見込み" sheetId="17" r:id="rId14"/>
    <sheet name="様式16 土地の概況の写真 " sheetId="39" r:id="rId15"/>
    <sheet name="様式20 既存建物の現況の写真" sheetId="24" r:id="rId16"/>
    <sheet name="様式22 事業所の部屋別施設" sheetId="44" r:id="rId17"/>
    <sheet name="様式23 事業計画書１" sheetId="8" r:id="rId18"/>
    <sheet name="様式24 事業計画書２" sheetId="4" r:id="rId19"/>
    <sheet name="様式25 地域住民への説明の状況" sheetId="48" r:id="rId20"/>
    <sheet name="様式25別紙　チラシ参考" sheetId="46" r:id="rId21"/>
    <sheet name="様式26 地域との連携の確保" sheetId="12" r:id="rId22"/>
    <sheet name="様式29 開設法人の事業実績" sheetId="33" r:id="rId23"/>
    <sheet name="様式30 本体事業所の要件等" sheetId="34" r:id="rId24"/>
    <sheet name="参考様式1 贈与契約書" sheetId="25" r:id="rId25"/>
    <sheet name="参考様式2 土地売買予約確約書" sheetId="27" r:id="rId26"/>
    <sheet name="参考様式3 土地賃貸借予約確約書 " sheetId="28" r:id="rId27"/>
    <sheet name="参考様式4 土地・建物賃貸借予約確約書 " sheetId="29" r:id="rId28"/>
  </sheets>
  <externalReferences>
    <externalReference r:id="rId29"/>
  </externalReferences>
  <definedNames>
    <definedName name="【記載例】シフト記号" localSheetId="12">'シフト記号表（勤務時間帯）'!$C$6:$C$47</definedName>
    <definedName name="Excel_BuiltIn_Print_Area" localSheetId="16">'様式22 事業所の部屋別施設'!$A$1:$M$39</definedName>
    <definedName name="_xlnm.Print_Area" localSheetId="12">'シフト記号表（勤務時間帯）'!$A$1:$AB$54</definedName>
    <definedName name="_xlnm.Print_Area" localSheetId="11">勤務表!$B$1:$BH$73</definedName>
    <definedName name="_xlnm.Print_Area" localSheetId="24">'参考様式1 贈与契約書'!$A$1:$AH$30</definedName>
    <definedName name="_xlnm.Print_Area" localSheetId="25">'参考様式2 土地売買予約確約書'!$A$1:$AH$33</definedName>
    <definedName name="_xlnm.Print_Area" localSheetId="26">'参考様式3 土地賃貸借予約確約書 '!$A$1:$AH$34</definedName>
    <definedName name="_xlnm.Print_Area" localSheetId="27">'参考様式4 土地・建物賃貸借予約確約書 '!$A$1:$AH$35</definedName>
    <definedName name="_xlnm.Print_Area" localSheetId="0">提出書類一覧!$A$1:$AM$58</definedName>
    <definedName name="_xlnm.Print_Area" localSheetId="1">'様式1 協議書表紙'!$A$1:$AK$63</definedName>
    <definedName name="_xlnm.Print_Area" localSheetId="9">'様式11-① 管理者就任予定者経歴書'!$A$1:$AK$47</definedName>
    <definedName name="_xlnm.Print_Area" localSheetId="10">'様式11-② 計画作成担当就任予定者経歴書'!$A$1:$AK$47</definedName>
    <definedName name="_xlnm.Print_Area" localSheetId="13">'様式13 事業所開設後の収支見込み'!$A$1:$AK$153</definedName>
    <definedName name="_xlnm.Print_Area" localSheetId="14">'様式16 土地の概況の写真 '!$A$1:$C$78</definedName>
    <definedName name="_xlnm.Print_Area" localSheetId="2">'様式2 法人の概要'!$A$1:$BH$50</definedName>
    <definedName name="_xlnm.Print_Area" localSheetId="15">'様式20 既存建物の現況の写真'!$A$1:$C$77</definedName>
    <definedName name="_xlnm.Print_Area" localSheetId="16">'様式22 事業所の部屋別施設'!$A$1:$M$39</definedName>
    <definedName name="_xlnm.Print_Area" localSheetId="17">'様式23 事業計画書１'!$A$1:$BD$54</definedName>
    <definedName name="_xlnm.Print_Area" localSheetId="18">'様式24 事業計画書２'!$A$1:$AL$262</definedName>
    <definedName name="_xlnm.Print_Area" localSheetId="21">'様式26 地域との連携の確保'!$A$1:$G$12</definedName>
    <definedName name="_xlnm.Print_Area" localSheetId="23">'様式30 本体事業所の要件等'!$A$1:$H$52</definedName>
    <definedName name="_xlnm.Print_Area" localSheetId="3">'様式4-① 誓約書・役員名簿'!$A$1:$AK$69</definedName>
    <definedName name="_xlnm.Print_Area" localSheetId="5">'様式5 代表者経歴書'!$A$1:$AK$45</definedName>
    <definedName name="_xlnm.Print_Area" localSheetId="6">'様式8 事業所整備に係る資金計画'!$A$1:$AK$53</definedName>
    <definedName name="_xlnm.Print_Area" localSheetId="7">'様式9 利用料金の設定'!$A$1:$AK$31</definedName>
    <definedName name="_xlnm.Print_Titles" localSheetId="11">勤務表!$1:$20</definedName>
    <definedName name="シフト記号表" localSheetId="12">'シフト記号表（勤務時間帯）'!$C$6:$C$47</definedName>
    <definedName name="シフト記号表">#REF!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36" i="8" l="1"/>
  <c r="AM36" i="8" s="1"/>
  <c r="AD99" i="17" l="1"/>
  <c r="AG99" i="17" s="1"/>
  <c r="O110" i="17" s="1"/>
  <c r="V110" i="17" s="1"/>
  <c r="AD100" i="17"/>
  <c r="AG100" i="17" s="1"/>
  <c r="O111" i="17" s="1"/>
  <c r="V111" i="17" s="1"/>
  <c r="AD101" i="17"/>
  <c r="AG101" i="17" s="1"/>
  <c r="O112" i="17" s="1"/>
  <c r="V112" i="17" s="1"/>
  <c r="AD102" i="17"/>
  <c r="AG102" i="17" s="1"/>
  <c r="O113" i="17" s="1"/>
  <c r="V113" i="17" s="1"/>
  <c r="AD103" i="17"/>
  <c r="AG103" i="17"/>
  <c r="O114" i="17" s="1"/>
  <c r="V114" i="17" s="1"/>
  <c r="AD104" i="17"/>
  <c r="AG104" i="17" s="1"/>
  <c r="O115" i="17" s="1"/>
  <c r="V115" i="17" s="1"/>
  <c r="AD105" i="17"/>
  <c r="AG105" i="17"/>
  <c r="O116" i="17" s="1"/>
  <c r="V116" i="17" s="1"/>
  <c r="F106" i="17"/>
  <c r="H106" i="17"/>
  <c r="J106" i="17"/>
  <c r="L106" i="17"/>
  <c r="AD106" i="17" s="1"/>
  <c r="AG106" i="17" s="1"/>
  <c r="O118" i="17" s="1"/>
  <c r="N106" i="17"/>
  <c r="P106" i="17"/>
  <c r="R106" i="17"/>
  <c r="T106" i="17"/>
  <c r="V106" i="17"/>
  <c r="X106" i="17"/>
  <c r="Z106" i="17"/>
  <c r="AB106" i="17"/>
  <c r="AA59" i="42" l="1"/>
  <c r="X68" i="42"/>
  <c r="Y68" i="42"/>
  <c r="Z68" i="42"/>
  <c r="AA68" i="42"/>
  <c r="AB68" i="42"/>
  <c r="AC68" i="42"/>
  <c r="AD68" i="42"/>
  <c r="AE68" i="42"/>
  <c r="AF68" i="42"/>
  <c r="AG68" i="42"/>
  <c r="AH68" i="42"/>
  <c r="AI68" i="42"/>
  <c r="AJ68" i="42"/>
  <c r="AK68" i="42"/>
  <c r="AL68" i="42"/>
  <c r="AM68" i="42"/>
  <c r="AN68" i="42"/>
  <c r="AO68" i="42"/>
  <c r="AP68" i="42"/>
  <c r="AQ68" i="42"/>
  <c r="AR68" i="42"/>
  <c r="AS68" i="42"/>
  <c r="AT68" i="42"/>
  <c r="AU68" i="42"/>
  <c r="AV68" i="42"/>
  <c r="AW68" i="42"/>
  <c r="AX68" i="42"/>
  <c r="AY68" i="42"/>
  <c r="U68" i="42"/>
  <c r="V68" i="42"/>
  <c r="W68" i="42"/>
  <c r="Z65" i="42"/>
  <c r="AA65" i="42"/>
  <c r="AB65" i="42"/>
  <c r="AC65" i="42"/>
  <c r="AD65" i="42"/>
  <c r="AE65" i="42"/>
  <c r="AF65" i="42"/>
  <c r="AG65" i="42"/>
  <c r="AH65" i="42"/>
  <c r="AI65" i="42"/>
  <c r="AJ65" i="42"/>
  <c r="AK65" i="42"/>
  <c r="AL65" i="42"/>
  <c r="AM65" i="42"/>
  <c r="AN65" i="42"/>
  <c r="AO65" i="42"/>
  <c r="AP65" i="42"/>
  <c r="AQ65" i="42"/>
  <c r="AR65" i="42"/>
  <c r="AS65" i="42"/>
  <c r="AT65" i="42"/>
  <c r="AU65" i="42"/>
  <c r="AV65" i="42"/>
  <c r="AW65" i="42"/>
  <c r="AX65" i="42"/>
  <c r="AY65" i="42"/>
  <c r="U65" i="42"/>
  <c r="V65" i="42"/>
  <c r="W65" i="42"/>
  <c r="X65" i="42"/>
  <c r="Y65" i="42"/>
  <c r="Z62" i="42"/>
  <c r="AA62" i="42"/>
  <c r="AB62" i="42"/>
  <c r="AC62" i="42"/>
  <c r="AD62" i="42"/>
  <c r="AE62" i="42"/>
  <c r="AF62" i="42"/>
  <c r="AG62" i="42"/>
  <c r="AH62" i="42"/>
  <c r="AI62" i="42"/>
  <c r="AJ62" i="42"/>
  <c r="AK62" i="42"/>
  <c r="AL62" i="42"/>
  <c r="AM62" i="42"/>
  <c r="AN62" i="42"/>
  <c r="AO62" i="42"/>
  <c r="AP62" i="42"/>
  <c r="AQ62" i="42"/>
  <c r="AR62" i="42"/>
  <c r="AS62" i="42"/>
  <c r="AT62" i="42"/>
  <c r="AU62" i="42"/>
  <c r="AV62" i="42"/>
  <c r="AW62" i="42"/>
  <c r="AX62" i="42"/>
  <c r="AY62" i="42"/>
  <c r="U62" i="42"/>
  <c r="V62" i="42"/>
  <c r="W62" i="42"/>
  <c r="X62" i="42"/>
  <c r="Y62" i="42"/>
  <c r="Z59" i="42"/>
  <c r="AB59" i="42"/>
  <c r="AC59" i="42"/>
  <c r="AD59" i="42"/>
  <c r="AE59" i="42"/>
  <c r="AF59" i="42"/>
  <c r="AG59" i="42"/>
  <c r="AH59" i="42"/>
  <c r="AI59" i="42"/>
  <c r="AJ59" i="42"/>
  <c r="AK59" i="42"/>
  <c r="AL59" i="42"/>
  <c r="AM59" i="42"/>
  <c r="AN59" i="42"/>
  <c r="AO59" i="42"/>
  <c r="AP59" i="42"/>
  <c r="AQ59" i="42"/>
  <c r="AR59" i="42"/>
  <c r="AS59" i="42"/>
  <c r="AT59" i="42"/>
  <c r="AU59" i="42"/>
  <c r="AV59" i="42"/>
  <c r="AW59" i="42"/>
  <c r="AX59" i="42"/>
  <c r="AY59" i="42"/>
  <c r="U59" i="42"/>
  <c r="V59" i="42"/>
  <c r="W59" i="42"/>
  <c r="X59" i="42"/>
  <c r="Y59" i="42"/>
  <c r="Y56" i="42"/>
  <c r="Z56" i="42"/>
  <c r="AA56" i="42"/>
  <c r="AB56" i="42"/>
  <c r="AC56" i="42"/>
  <c r="AD56" i="42"/>
  <c r="AE56" i="42"/>
  <c r="AF56" i="42"/>
  <c r="AG56" i="42"/>
  <c r="AH56" i="42"/>
  <c r="AI56" i="42"/>
  <c r="AJ56" i="42"/>
  <c r="AK56" i="42"/>
  <c r="AL56" i="42"/>
  <c r="AM56" i="42"/>
  <c r="AN56" i="42"/>
  <c r="AO56" i="42"/>
  <c r="AP56" i="42"/>
  <c r="AQ56" i="42"/>
  <c r="AR56" i="42"/>
  <c r="AS56" i="42"/>
  <c r="AT56" i="42"/>
  <c r="AU56" i="42"/>
  <c r="AV56" i="42"/>
  <c r="AW56" i="42"/>
  <c r="AX56" i="42"/>
  <c r="AY56" i="42"/>
  <c r="U56" i="42"/>
  <c r="V56" i="42"/>
  <c r="W56" i="42"/>
  <c r="X56" i="42"/>
  <c r="Y53" i="42"/>
  <c r="Z53" i="42"/>
  <c r="AA53" i="42"/>
  <c r="AB53" i="42"/>
  <c r="AC53" i="42"/>
  <c r="AD53" i="42"/>
  <c r="AE53" i="42"/>
  <c r="AF53" i="42"/>
  <c r="AG53" i="42"/>
  <c r="AH53" i="42"/>
  <c r="AI53" i="42"/>
  <c r="AJ53" i="42"/>
  <c r="AK53" i="42"/>
  <c r="AL53" i="42"/>
  <c r="AM53" i="42"/>
  <c r="AN53" i="42"/>
  <c r="AO53" i="42"/>
  <c r="AP53" i="42"/>
  <c r="AQ53" i="42"/>
  <c r="AR53" i="42"/>
  <c r="AS53" i="42"/>
  <c r="AT53" i="42"/>
  <c r="AU53" i="42"/>
  <c r="AV53" i="42"/>
  <c r="AW53" i="42"/>
  <c r="AX53" i="42"/>
  <c r="AY53" i="42"/>
  <c r="U53" i="42"/>
  <c r="V53" i="42"/>
  <c r="W53" i="42"/>
  <c r="X53" i="42"/>
  <c r="X50" i="42"/>
  <c r="Y50" i="42"/>
  <c r="Z50" i="42"/>
  <c r="AA50" i="42"/>
  <c r="AB50" i="42"/>
  <c r="AC50" i="42"/>
  <c r="AD50" i="42"/>
  <c r="AE50" i="42"/>
  <c r="AF50" i="42"/>
  <c r="AG50" i="42"/>
  <c r="AH50" i="42"/>
  <c r="AI50" i="42"/>
  <c r="AJ50" i="42"/>
  <c r="AK50" i="42"/>
  <c r="AL50" i="42"/>
  <c r="AM50" i="42"/>
  <c r="AN50" i="42"/>
  <c r="AO50" i="42"/>
  <c r="AP50" i="42"/>
  <c r="AQ50" i="42"/>
  <c r="AR50" i="42"/>
  <c r="AS50" i="42"/>
  <c r="AT50" i="42"/>
  <c r="AU50" i="42"/>
  <c r="AV50" i="42"/>
  <c r="AW50" i="42"/>
  <c r="AX50" i="42"/>
  <c r="AY50" i="42"/>
  <c r="U50" i="42"/>
  <c r="V50" i="42"/>
  <c r="W50" i="42"/>
  <c r="X47" i="42"/>
  <c r="Y47" i="42"/>
  <c r="Z47" i="42"/>
  <c r="AA47" i="42"/>
  <c r="AB47" i="42"/>
  <c r="AC47" i="42"/>
  <c r="AD47" i="42"/>
  <c r="AE47" i="42"/>
  <c r="AF47" i="42"/>
  <c r="AG47" i="42"/>
  <c r="AH47" i="42"/>
  <c r="AI47" i="42"/>
  <c r="AJ47" i="42"/>
  <c r="AK47" i="42"/>
  <c r="AL47" i="42"/>
  <c r="AM47" i="42"/>
  <c r="AN47" i="42"/>
  <c r="AO47" i="42"/>
  <c r="AP47" i="42"/>
  <c r="AQ47" i="42"/>
  <c r="AR47" i="42"/>
  <c r="AS47" i="42"/>
  <c r="AT47" i="42"/>
  <c r="AU47" i="42"/>
  <c r="AV47" i="42"/>
  <c r="AW47" i="42"/>
  <c r="AX47" i="42"/>
  <c r="AY47" i="42"/>
  <c r="U47" i="42"/>
  <c r="V47" i="42"/>
  <c r="W47" i="42"/>
  <c r="X44" i="42"/>
  <c r="Y44" i="42"/>
  <c r="Z44" i="42"/>
  <c r="AA44" i="42"/>
  <c r="AB44" i="42"/>
  <c r="AC44" i="42"/>
  <c r="AD44" i="42"/>
  <c r="AE44" i="42"/>
  <c r="AF44" i="42"/>
  <c r="AG44" i="42"/>
  <c r="AH44" i="42"/>
  <c r="AI44" i="42"/>
  <c r="AJ44" i="42"/>
  <c r="AK44" i="42"/>
  <c r="AL44" i="42"/>
  <c r="AM44" i="42"/>
  <c r="AN44" i="42"/>
  <c r="AO44" i="42"/>
  <c r="AP44" i="42"/>
  <c r="AQ44" i="42"/>
  <c r="AR44" i="42"/>
  <c r="AS44" i="42"/>
  <c r="AT44" i="42"/>
  <c r="AU44" i="42"/>
  <c r="AV44" i="42"/>
  <c r="AW44" i="42"/>
  <c r="AX44" i="42"/>
  <c r="AY44" i="42"/>
  <c r="U44" i="42"/>
  <c r="V44" i="42"/>
  <c r="W44" i="42"/>
  <c r="X41" i="42"/>
  <c r="Y41" i="42"/>
  <c r="Z41" i="42"/>
  <c r="AA41" i="42"/>
  <c r="AB41" i="42"/>
  <c r="AC41" i="42"/>
  <c r="AD41" i="42"/>
  <c r="AE41" i="42"/>
  <c r="AF41" i="42"/>
  <c r="AG41" i="42"/>
  <c r="AH41" i="42"/>
  <c r="AI41" i="42"/>
  <c r="AJ41" i="42"/>
  <c r="AK41" i="42"/>
  <c r="AL41" i="42"/>
  <c r="AM41" i="42"/>
  <c r="AN41" i="42"/>
  <c r="AO41" i="42"/>
  <c r="AP41" i="42"/>
  <c r="AQ41" i="42"/>
  <c r="AR41" i="42"/>
  <c r="AS41" i="42"/>
  <c r="AT41" i="42"/>
  <c r="AU41" i="42"/>
  <c r="AV41" i="42"/>
  <c r="AW41" i="42"/>
  <c r="AX41" i="42"/>
  <c r="AY41" i="42"/>
  <c r="U41" i="42"/>
  <c r="V41" i="42"/>
  <c r="W41" i="42"/>
  <c r="X38" i="42"/>
  <c r="Y38" i="42"/>
  <c r="Z38" i="42"/>
  <c r="AA38" i="42"/>
  <c r="AB38" i="42"/>
  <c r="AC38" i="42"/>
  <c r="AD38" i="42"/>
  <c r="AE38" i="42"/>
  <c r="AF38" i="42"/>
  <c r="AG38" i="42"/>
  <c r="AH38" i="42"/>
  <c r="AI38" i="42"/>
  <c r="AJ38" i="42"/>
  <c r="AK38" i="42"/>
  <c r="AL38" i="42"/>
  <c r="AM38" i="42"/>
  <c r="AN38" i="42"/>
  <c r="AO38" i="42"/>
  <c r="AP38" i="42"/>
  <c r="AQ38" i="42"/>
  <c r="AR38" i="42"/>
  <c r="AS38" i="42"/>
  <c r="AT38" i="42"/>
  <c r="AU38" i="42"/>
  <c r="AV38" i="42"/>
  <c r="AW38" i="42"/>
  <c r="AX38" i="42"/>
  <c r="AY38" i="42"/>
  <c r="U38" i="42"/>
  <c r="V38" i="42"/>
  <c r="W38" i="42"/>
  <c r="X35" i="42"/>
  <c r="Y35" i="42"/>
  <c r="Z35" i="42"/>
  <c r="AA35" i="42"/>
  <c r="AB35" i="42"/>
  <c r="AC35" i="42"/>
  <c r="AD35" i="42"/>
  <c r="AE35" i="42"/>
  <c r="AF35" i="42"/>
  <c r="AG35" i="42"/>
  <c r="AH35" i="42"/>
  <c r="AI35" i="42"/>
  <c r="AJ35" i="42"/>
  <c r="AK35" i="42"/>
  <c r="AL35" i="42"/>
  <c r="AM35" i="42"/>
  <c r="AN35" i="42"/>
  <c r="AO35" i="42"/>
  <c r="AP35" i="42"/>
  <c r="AQ35" i="42"/>
  <c r="AR35" i="42"/>
  <c r="AS35" i="42"/>
  <c r="AT35" i="42"/>
  <c r="AU35" i="42"/>
  <c r="AV35" i="42"/>
  <c r="AW35" i="42"/>
  <c r="AX35" i="42"/>
  <c r="AY35" i="42"/>
  <c r="U35" i="42"/>
  <c r="V35" i="42"/>
  <c r="W35" i="42"/>
  <c r="X32" i="42"/>
  <c r="Y32" i="42"/>
  <c r="Z32" i="42"/>
  <c r="AA32" i="42"/>
  <c r="AB32" i="42"/>
  <c r="AC32" i="42"/>
  <c r="AD32" i="42"/>
  <c r="AE32" i="42"/>
  <c r="AF32" i="42"/>
  <c r="AG32" i="42"/>
  <c r="AH32" i="42"/>
  <c r="AI32" i="42"/>
  <c r="AJ32" i="42"/>
  <c r="AK32" i="42"/>
  <c r="AL32" i="42"/>
  <c r="AM32" i="42"/>
  <c r="AN32" i="42"/>
  <c r="AO32" i="42"/>
  <c r="AP32" i="42"/>
  <c r="AQ32" i="42"/>
  <c r="AR32" i="42"/>
  <c r="AS32" i="42"/>
  <c r="AT32" i="42"/>
  <c r="AU32" i="42"/>
  <c r="AV32" i="42"/>
  <c r="AW32" i="42"/>
  <c r="AX32" i="42"/>
  <c r="AY32" i="42"/>
  <c r="U32" i="42"/>
  <c r="V32" i="42"/>
  <c r="W32" i="42"/>
  <c r="X29" i="42"/>
  <c r="Y29" i="42"/>
  <c r="Z29" i="42"/>
  <c r="AA29" i="42"/>
  <c r="AB29" i="42"/>
  <c r="AC29" i="42"/>
  <c r="AD29" i="42"/>
  <c r="AE29" i="42"/>
  <c r="AF29" i="42"/>
  <c r="AG29" i="42"/>
  <c r="AH29" i="42"/>
  <c r="AI29" i="42"/>
  <c r="AJ29" i="42"/>
  <c r="AK29" i="42"/>
  <c r="AL29" i="42"/>
  <c r="AM29" i="42"/>
  <c r="AN29" i="42"/>
  <c r="AO29" i="42"/>
  <c r="AP29" i="42"/>
  <c r="AQ29" i="42"/>
  <c r="AR29" i="42"/>
  <c r="AS29" i="42"/>
  <c r="AT29" i="42"/>
  <c r="AU29" i="42"/>
  <c r="AV29" i="42"/>
  <c r="AW29" i="42"/>
  <c r="AX29" i="42"/>
  <c r="AY29" i="42"/>
  <c r="U29" i="42"/>
  <c r="V29" i="42"/>
  <c r="W29" i="42"/>
  <c r="Y26" i="42"/>
  <c r="Z26" i="42"/>
  <c r="AA26" i="42"/>
  <c r="AB26" i="42"/>
  <c r="AC26" i="42"/>
  <c r="AD26" i="42"/>
  <c r="AE26" i="42"/>
  <c r="AF26" i="42"/>
  <c r="AG26" i="42"/>
  <c r="AH26" i="42"/>
  <c r="AI26" i="42"/>
  <c r="AJ26" i="42"/>
  <c r="AK26" i="42"/>
  <c r="AL26" i="42"/>
  <c r="AM26" i="42"/>
  <c r="AN26" i="42"/>
  <c r="AO26" i="42"/>
  <c r="AP26" i="42"/>
  <c r="AQ26" i="42"/>
  <c r="AR26" i="42"/>
  <c r="AS26" i="42"/>
  <c r="AT26" i="42"/>
  <c r="AU26" i="42"/>
  <c r="AV26" i="42"/>
  <c r="AW26" i="42"/>
  <c r="AX26" i="42"/>
  <c r="AY26" i="42"/>
  <c r="U26" i="42"/>
  <c r="V26" i="42"/>
  <c r="W26" i="42"/>
  <c r="X26" i="42"/>
  <c r="AB23" i="42"/>
  <c r="AC23" i="42"/>
  <c r="AD23" i="42"/>
  <c r="AE23" i="42"/>
  <c r="AF23" i="42"/>
  <c r="AG23" i="42"/>
  <c r="AH23" i="42"/>
  <c r="AI23" i="42"/>
  <c r="AJ23" i="42"/>
  <c r="AK23" i="42"/>
  <c r="AL23" i="42"/>
  <c r="AM23" i="42"/>
  <c r="AN23" i="42"/>
  <c r="AO23" i="42"/>
  <c r="AP23" i="42"/>
  <c r="AQ23" i="42"/>
  <c r="AR23" i="42"/>
  <c r="AS23" i="42"/>
  <c r="AT23" i="42"/>
  <c r="AU23" i="42"/>
  <c r="AV23" i="42"/>
  <c r="AW23" i="42"/>
  <c r="AX23" i="42"/>
  <c r="AY23" i="42"/>
  <c r="X23" i="42"/>
  <c r="Y23" i="42"/>
  <c r="Z23" i="42"/>
  <c r="AA23" i="42"/>
  <c r="U23" i="42"/>
  <c r="V23" i="42"/>
  <c r="W23" i="42"/>
  <c r="X22" i="42"/>
  <c r="U67" i="42"/>
  <c r="V67" i="42"/>
  <c r="U64" i="42"/>
  <c r="V64" i="42"/>
  <c r="U61" i="42"/>
  <c r="V61" i="42"/>
  <c r="U58" i="42"/>
  <c r="V58" i="42"/>
  <c r="U55" i="42"/>
  <c r="V55" i="42"/>
  <c r="U52" i="42"/>
  <c r="V52" i="42"/>
  <c r="U49" i="42"/>
  <c r="V49" i="42"/>
  <c r="U46" i="42"/>
  <c r="V46" i="42"/>
  <c r="U43" i="42"/>
  <c r="V43" i="42"/>
  <c r="U40" i="42"/>
  <c r="V40" i="42"/>
  <c r="U37" i="42"/>
  <c r="V37" i="42"/>
  <c r="U34" i="42"/>
  <c r="V34" i="42"/>
  <c r="U31" i="42"/>
  <c r="V31" i="42"/>
  <c r="U28" i="42"/>
  <c r="V28" i="42"/>
  <c r="U25" i="42"/>
  <c r="V25" i="42"/>
  <c r="U22" i="42"/>
  <c r="V22" i="42"/>
  <c r="W67" i="42"/>
  <c r="X67" i="42"/>
  <c r="Y67" i="42"/>
  <c r="Z67" i="42"/>
  <c r="AA67" i="42"/>
  <c r="AB67" i="42"/>
  <c r="AC67" i="42"/>
  <c r="AD67" i="42"/>
  <c r="AE67" i="42"/>
  <c r="AF67" i="42"/>
  <c r="AG67" i="42"/>
  <c r="AH67" i="42"/>
  <c r="AI67" i="42"/>
  <c r="AJ67" i="42"/>
  <c r="AK67" i="42"/>
  <c r="AL67" i="42"/>
  <c r="AM67" i="42"/>
  <c r="AN67" i="42"/>
  <c r="AO67" i="42"/>
  <c r="AP67" i="42"/>
  <c r="AQ67" i="42"/>
  <c r="AR67" i="42"/>
  <c r="AS67" i="42"/>
  <c r="AT67" i="42"/>
  <c r="AU67" i="42"/>
  <c r="AV67" i="42"/>
  <c r="AW67" i="42"/>
  <c r="AX67" i="42"/>
  <c r="AY67" i="42"/>
  <c r="W64" i="42"/>
  <c r="X64" i="42"/>
  <c r="Y64" i="42"/>
  <c r="Z64" i="42"/>
  <c r="AA64" i="42"/>
  <c r="AB64" i="42"/>
  <c r="AC64" i="42"/>
  <c r="AD64" i="42"/>
  <c r="AE64" i="42"/>
  <c r="AF64" i="42"/>
  <c r="AG64" i="42"/>
  <c r="AH64" i="42"/>
  <c r="AI64" i="42"/>
  <c r="AJ64" i="42"/>
  <c r="AK64" i="42"/>
  <c r="AL64" i="42"/>
  <c r="AM64" i="42"/>
  <c r="AN64" i="42"/>
  <c r="AO64" i="42"/>
  <c r="AP64" i="42"/>
  <c r="AQ64" i="42"/>
  <c r="AR64" i="42"/>
  <c r="AS64" i="42"/>
  <c r="AT64" i="42"/>
  <c r="AU64" i="42"/>
  <c r="AV64" i="42"/>
  <c r="AW64" i="42"/>
  <c r="AX64" i="42"/>
  <c r="AY64" i="42"/>
  <c r="W61" i="42"/>
  <c r="X61" i="42"/>
  <c r="Y61" i="42"/>
  <c r="Z61" i="42"/>
  <c r="AA61" i="42"/>
  <c r="AB61" i="42"/>
  <c r="AC61" i="42"/>
  <c r="AD61" i="42"/>
  <c r="AE61" i="42"/>
  <c r="AF61" i="42"/>
  <c r="AG61" i="42"/>
  <c r="AH61" i="42"/>
  <c r="AI61" i="42"/>
  <c r="AJ61" i="42"/>
  <c r="AK61" i="42"/>
  <c r="AL61" i="42"/>
  <c r="AM61" i="42"/>
  <c r="AN61" i="42"/>
  <c r="AO61" i="42"/>
  <c r="AP61" i="42"/>
  <c r="AQ61" i="42"/>
  <c r="AR61" i="42"/>
  <c r="AS61" i="42"/>
  <c r="AT61" i="42"/>
  <c r="AU61" i="42"/>
  <c r="AV61" i="42"/>
  <c r="AW61" i="42"/>
  <c r="AX61" i="42"/>
  <c r="AY61" i="42"/>
  <c r="W58" i="42"/>
  <c r="X58" i="42"/>
  <c r="Y58" i="42"/>
  <c r="Z58" i="42"/>
  <c r="AA58" i="42"/>
  <c r="AB58" i="42"/>
  <c r="AC58" i="42"/>
  <c r="AD58" i="42"/>
  <c r="AE58" i="42"/>
  <c r="AF58" i="42"/>
  <c r="AG58" i="42"/>
  <c r="AH58" i="42"/>
  <c r="AI58" i="42"/>
  <c r="AJ58" i="42"/>
  <c r="AK58" i="42"/>
  <c r="AL58" i="42"/>
  <c r="AM58" i="42"/>
  <c r="AN58" i="42"/>
  <c r="AO58" i="42"/>
  <c r="AP58" i="42"/>
  <c r="AQ58" i="42"/>
  <c r="AR58" i="42"/>
  <c r="AS58" i="42"/>
  <c r="AT58" i="42"/>
  <c r="AU58" i="42"/>
  <c r="AV58" i="42"/>
  <c r="AW58" i="42"/>
  <c r="AX58" i="42"/>
  <c r="AY58" i="42"/>
  <c r="W55" i="42"/>
  <c r="X55" i="42"/>
  <c r="Y55" i="42"/>
  <c r="Z55" i="42"/>
  <c r="AA55" i="42"/>
  <c r="AB55" i="42"/>
  <c r="AC55" i="42"/>
  <c r="AD55" i="42"/>
  <c r="AE55" i="42"/>
  <c r="AF55" i="42"/>
  <c r="AG55" i="42"/>
  <c r="AH55" i="42"/>
  <c r="AI55" i="42"/>
  <c r="AJ55" i="42"/>
  <c r="AK55" i="42"/>
  <c r="AL55" i="42"/>
  <c r="AM55" i="42"/>
  <c r="AN55" i="42"/>
  <c r="AO55" i="42"/>
  <c r="AP55" i="42"/>
  <c r="AQ55" i="42"/>
  <c r="AR55" i="42"/>
  <c r="AS55" i="42"/>
  <c r="AT55" i="42"/>
  <c r="AU55" i="42"/>
  <c r="AV55" i="42"/>
  <c r="AW55" i="42"/>
  <c r="AX55" i="42"/>
  <c r="AY55" i="42"/>
  <c r="W52" i="42"/>
  <c r="X52" i="42"/>
  <c r="Y52" i="42"/>
  <c r="Z52" i="42"/>
  <c r="AA52" i="42"/>
  <c r="AB52" i="42"/>
  <c r="AC52" i="42"/>
  <c r="AD52" i="42"/>
  <c r="AE52" i="42"/>
  <c r="AF52" i="42"/>
  <c r="AG52" i="42"/>
  <c r="AH52" i="42"/>
  <c r="AI52" i="42"/>
  <c r="AJ52" i="42"/>
  <c r="AK52" i="42"/>
  <c r="AL52" i="42"/>
  <c r="AM52" i="42"/>
  <c r="AN52" i="42"/>
  <c r="AO52" i="42"/>
  <c r="AP52" i="42"/>
  <c r="AQ52" i="42"/>
  <c r="AR52" i="42"/>
  <c r="AS52" i="42"/>
  <c r="AT52" i="42"/>
  <c r="AU52" i="42"/>
  <c r="AV52" i="42"/>
  <c r="AW52" i="42"/>
  <c r="AX52" i="42"/>
  <c r="AY52" i="42"/>
  <c r="W49" i="42"/>
  <c r="X49" i="42"/>
  <c r="Y49" i="42"/>
  <c r="Z49" i="42"/>
  <c r="AA49" i="42"/>
  <c r="AB49" i="42"/>
  <c r="AC49" i="42"/>
  <c r="AD49" i="42"/>
  <c r="AE49" i="42"/>
  <c r="AF49" i="42"/>
  <c r="AG49" i="42"/>
  <c r="AH49" i="42"/>
  <c r="AI49" i="42"/>
  <c r="AJ49" i="42"/>
  <c r="AK49" i="42"/>
  <c r="AL49" i="42"/>
  <c r="AM49" i="42"/>
  <c r="AN49" i="42"/>
  <c r="AO49" i="42"/>
  <c r="AP49" i="42"/>
  <c r="AQ49" i="42"/>
  <c r="AR49" i="42"/>
  <c r="AS49" i="42"/>
  <c r="AT49" i="42"/>
  <c r="AU49" i="42"/>
  <c r="AV49" i="42"/>
  <c r="AW49" i="42"/>
  <c r="AX49" i="42"/>
  <c r="AY49" i="42"/>
  <c r="W46" i="42"/>
  <c r="X46" i="42"/>
  <c r="Y46" i="42"/>
  <c r="Z46" i="42"/>
  <c r="AA46" i="42"/>
  <c r="AB46" i="42"/>
  <c r="AC46" i="42"/>
  <c r="AD46" i="42"/>
  <c r="AE46" i="42"/>
  <c r="AF46" i="42"/>
  <c r="AG46" i="42"/>
  <c r="AH46" i="42"/>
  <c r="AI46" i="42"/>
  <c r="AJ46" i="42"/>
  <c r="AK46" i="42"/>
  <c r="AL46" i="42"/>
  <c r="AM46" i="42"/>
  <c r="AN46" i="42"/>
  <c r="AO46" i="42"/>
  <c r="AP46" i="42"/>
  <c r="AQ46" i="42"/>
  <c r="AR46" i="42"/>
  <c r="AS46" i="42"/>
  <c r="AT46" i="42"/>
  <c r="AU46" i="42"/>
  <c r="AV46" i="42"/>
  <c r="AW46" i="42"/>
  <c r="AX46" i="42"/>
  <c r="AY46" i="42"/>
  <c r="W43" i="42"/>
  <c r="X43" i="42"/>
  <c r="Y43" i="42"/>
  <c r="Z43" i="42"/>
  <c r="AA43" i="42"/>
  <c r="AB43" i="42"/>
  <c r="AC43" i="42"/>
  <c r="AD43" i="42"/>
  <c r="AE43" i="42"/>
  <c r="AF43" i="42"/>
  <c r="AG43" i="42"/>
  <c r="AH43" i="42"/>
  <c r="AI43" i="42"/>
  <c r="AJ43" i="42"/>
  <c r="AK43" i="42"/>
  <c r="AL43" i="42"/>
  <c r="AM43" i="42"/>
  <c r="AN43" i="42"/>
  <c r="AO43" i="42"/>
  <c r="AP43" i="42"/>
  <c r="AQ43" i="42"/>
  <c r="AR43" i="42"/>
  <c r="AS43" i="42"/>
  <c r="AT43" i="42"/>
  <c r="AU43" i="42"/>
  <c r="AV43" i="42"/>
  <c r="AW43" i="42"/>
  <c r="AX43" i="42"/>
  <c r="AY43" i="42"/>
  <c r="W40" i="42"/>
  <c r="X40" i="42"/>
  <c r="Y40" i="42"/>
  <c r="Z40" i="42"/>
  <c r="AA40" i="42"/>
  <c r="AB40" i="42"/>
  <c r="AC40" i="42"/>
  <c r="AD40" i="42"/>
  <c r="AE40" i="42"/>
  <c r="AF40" i="42"/>
  <c r="AG40" i="42"/>
  <c r="AH40" i="42"/>
  <c r="AI40" i="42"/>
  <c r="AJ40" i="42"/>
  <c r="AK40" i="42"/>
  <c r="AL40" i="42"/>
  <c r="AM40" i="42"/>
  <c r="AN40" i="42"/>
  <c r="AO40" i="42"/>
  <c r="AP40" i="42"/>
  <c r="AQ40" i="42"/>
  <c r="AR40" i="42"/>
  <c r="AS40" i="42"/>
  <c r="AT40" i="42"/>
  <c r="AU40" i="42"/>
  <c r="AV40" i="42"/>
  <c r="AW40" i="42"/>
  <c r="AX40" i="42"/>
  <c r="AY40" i="42"/>
  <c r="W37" i="42"/>
  <c r="X37" i="42"/>
  <c r="Y37" i="42"/>
  <c r="Z37" i="42"/>
  <c r="AA37" i="42"/>
  <c r="AB37" i="42"/>
  <c r="AC37" i="42"/>
  <c r="AD37" i="42"/>
  <c r="AE37" i="42"/>
  <c r="AF37" i="42"/>
  <c r="AG37" i="42"/>
  <c r="AH37" i="42"/>
  <c r="AI37" i="42"/>
  <c r="AJ37" i="42"/>
  <c r="AK37" i="42"/>
  <c r="AL37" i="42"/>
  <c r="AM37" i="42"/>
  <c r="AN37" i="42"/>
  <c r="AO37" i="42"/>
  <c r="AP37" i="42"/>
  <c r="AQ37" i="42"/>
  <c r="AR37" i="42"/>
  <c r="AS37" i="42"/>
  <c r="AT37" i="42"/>
  <c r="AU37" i="42"/>
  <c r="AV37" i="42"/>
  <c r="AW37" i="42"/>
  <c r="AX37" i="42"/>
  <c r="AY37" i="42"/>
  <c r="W34" i="42"/>
  <c r="X34" i="42"/>
  <c r="Y34" i="42"/>
  <c r="Z34" i="42"/>
  <c r="AA34" i="42"/>
  <c r="AB34" i="42"/>
  <c r="AC34" i="42"/>
  <c r="AD34" i="42"/>
  <c r="AE34" i="42"/>
  <c r="AF34" i="42"/>
  <c r="AG34" i="42"/>
  <c r="AH34" i="42"/>
  <c r="AI34" i="42"/>
  <c r="AJ34" i="42"/>
  <c r="AK34" i="42"/>
  <c r="AL34" i="42"/>
  <c r="AM34" i="42"/>
  <c r="AN34" i="42"/>
  <c r="AO34" i="42"/>
  <c r="AP34" i="42"/>
  <c r="AQ34" i="42"/>
  <c r="AR34" i="42"/>
  <c r="AS34" i="42"/>
  <c r="AT34" i="42"/>
  <c r="AU34" i="42"/>
  <c r="AV34" i="42"/>
  <c r="AW34" i="42"/>
  <c r="AX34" i="42"/>
  <c r="AY34" i="42"/>
  <c r="AY31" i="42"/>
  <c r="W31" i="42"/>
  <c r="X31" i="42"/>
  <c r="Y31" i="42"/>
  <c r="Z31" i="42"/>
  <c r="AA31" i="42"/>
  <c r="AB31" i="42"/>
  <c r="AC31" i="42"/>
  <c r="AD31" i="42"/>
  <c r="AE31" i="42"/>
  <c r="AF31" i="42"/>
  <c r="AG31" i="42"/>
  <c r="AH31" i="42"/>
  <c r="AI31" i="42"/>
  <c r="AJ31" i="42"/>
  <c r="AK31" i="42"/>
  <c r="AL31" i="42"/>
  <c r="AM31" i="42"/>
  <c r="AN31" i="42"/>
  <c r="AO31" i="42"/>
  <c r="AP31" i="42"/>
  <c r="AQ31" i="42"/>
  <c r="AR31" i="42"/>
  <c r="AS31" i="42"/>
  <c r="AT31" i="42"/>
  <c r="AU31" i="42"/>
  <c r="AV31" i="42"/>
  <c r="AW31" i="42"/>
  <c r="AX31" i="42"/>
  <c r="W28" i="42"/>
  <c r="X28" i="42"/>
  <c r="Y28" i="42"/>
  <c r="Z28" i="42"/>
  <c r="AA28" i="42"/>
  <c r="AB28" i="42"/>
  <c r="AC28" i="42"/>
  <c r="AD28" i="42"/>
  <c r="AE28" i="42"/>
  <c r="AF28" i="42"/>
  <c r="AG28" i="42"/>
  <c r="AH28" i="42"/>
  <c r="AI28" i="42"/>
  <c r="AJ28" i="42"/>
  <c r="AK28" i="42"/>
  <c r="AL28" i="42"/>
  <c r="AM28" i="42"/>
  <c r="AN28" i="42"/>
  <c r="AO28" i="42"/>
  <c r="AP28" i="42"/>
  <c r="AQ28" i="42"/>
  <c r="AR28" i="42"/>
  <c r="AS28" i="42"/>
  <c r="AT28" i="42"/>
  <c r="AU28" i="42"/>
  <c r="AV28" i="42"/>
  <c r="AW28" i="42"/>
  <c r="AX28" i="42"/>
  <c r="AY28" i="42"/>
  <c r="W25" i="42"/>
  <c r="X25" i="42"/>
  <c r="Y25" i="42"/>
  <c r="Z25" i="42"/>
  <c r="AA25" i="42"/>
  <c r="AB25" i="42"/>
  <c r="AC25" i="42"/>
  <c r="AD25" i="42"/>
  <c r="AE25" i="42"/>
  <c r="AF25" i="42"/>
  <c r="AG25" i="42"/>
  <c r="AH25" i="42"/>
  <c r="AI25" i="42"/>
  <c r="AJ25" i="42"/>
  <c r="AK25" i="42"/>
  <c r="AL25" i="42"/>
  <c r="AM25" i="42"/>
  <c r="AN25" i="42"/>
  <c r="AO25" i="42"/>
  <c r="AP25" i="42"/>
  <c r="AQ25" i="42"/>
  <c r="AR25" i="42"/>
  <c r="AS25" i="42"/>
  <c r="AT25" i="42"/>
  <c r="AU25" i="42"/>
  <c r="AV25" i="42"/>
  <c r="AW25" i="42"/>
  <c r="AX25" i="42"/>
  <c r="AY25" i="42"/>
  <c r="W22" i="42"/>
  <c r="Y22" i="42"/>
  <c r="Z22" i="42"/>
  <c r="AA22" i="42"/>
  <c r="AB22" i="42"/>
  <c r="AC22" i="42"/>
  <c r="AD22" i="42"/>
  <c r="AE22" i="42"/>
  <c r="AF22" i="42"/>
  <c r="AG22" i="42"/>
  <c r="AH22" i="42"/>
  <c r="AI22" i="42"/>
  <c r="AJ22" i="42"/>
  <c r="AK22" i="42"/>
  <c r="AL22" i="42"/>
  <c r="AM22" i="42"/>
  <c r="AN22" i="42"/>
  <c r="AO22" i="42"/>
  <c r="AP22" i="42"/>
  <c r="AQ22" i="42"/>
  <c r="AR22" i="42"/>
  <c r="AS22" i="42"/>
  <c r="AT22" i="42"/>
  <c r="AU22" i="42"/>
  <c r="AV22" i="42"/>
  <c r="AW22" i="42"/>
  <c r="AX22" i="42"/>
  <c r="AY22" i="42"/>
  <c r="T47" i="43"/>
  <c r="R47" i="43"/>
  <c r="D47" i="43"/>
  <c r="T46" i="43"/>
  <c r="R46" i="43"/>
  <c r="X46" i="43" s="1"/>
  <c r="Z46" i="43" s="1"/>
  <c r="P46" i="43"/>
  <c r="N46" i="43"/>
  <c r="L46" i="43"/>
  <c r="X45" i="43"/>
  <c r="T45" i="43"/>
  <c r="R45" i="43"/>
  <c r="P45" i="43"/>
  <c r="N45" i="43"/>
  <c r="L45" i="43"/>
  <c r="T44" i="43"/>
  <c r="R44" i="43"/>
  <c r="D44" i="43"/>
  <c r="T43" i="43"/>
  <c r="R43" i="43"/>
  <c r="X43" i="43" s="1"/>
  <c r="P43" i="43"/>
  <c r="N43" i="43"/>
  <c r="L43" i="43"/>
  <c r="T42" i="43"/>
  <c r="R42" i="43"/>
  <c r="X42" i="43" s="1"/>
  <c r="P42" i="43"/>
  <c r="N42" i="43"/>
  <c r="L42" i="43"/>
  <c r="T41" i="43"/>
  <c r="R41" i="43"/>
  <c r="D41" i="43"/>
  <c r="T40" i="43"/>
  <c r="R40" i="43"/>
  <c r="X40" i="43" s="1"/>
  <c r="Z40" i="43" s="1"/>
  <c r="P40" i="43"/>
  <c r="N40" i="43"/>
  <c r="L40" i="43"/>
  <c r="X39" i="43"/>
  <c r="T39" i="43"/>
  <c r="R39" i="43"/>
  <c r="P39" i="43"/>
  <c r="N39" i="43"/>
  <c r="L39" i="43"/>
  <c r="D38" i="43"/>
  <c r="D37" i="43"/>
  <c r="D36" i="43"/>
  <c r="D35" i="43"/>
  <c r="D34" i="43"/>
  <c r="D33" i="43"/>
  <c r="D32" i="43"/>
  <c r="D31" i="43"/>
  <c r="D30" i="43"/>
  <c r="D29" i="43"/>
  <c r="D28" i="43"/>
  <c r="D27" i="43"/>
  <c r="D26" i="43"/>
  <c r="D25" i="43"/>
  <c r="D24" i="43"/>
  <c r="D23" i="43"/>
  <c r="T22" i="43"/>
  <c r="R22" i="43"/>
  <c r="X22" i="43" s="1"/>
  <c r="P22" i="43"/>
  <c r="N22" i="43"/>
  <c r="L22" i="43"/>
  <c r="D22" i="43"/>
  <c r="T21" i="43"/>
  <c r="R21" i="43"/>
  <c r="X21" i="43" s="1"/>
  <c r="P21" i="43"/>
  <c r="N21" i="43"/>
  <c r="L21" i="43"/>
  <c r="D21" i="43"/>
  <c r="T20" i="43"/>
  <c r="R20" i="43"/>
  <c r="X20" i="43" s="1"/>
  <c r="Z20" i="43" s="1"/>
  <c r="P20" i="43"/>
  <c r="N20" i="43"/>
  <c r="L20" i="43"/>
  <c r="D20" i="43"/>
  <c r="T19" i="43"/>
  <c r="R19" i="43"/>
  <c r="X19" i="43" s="1"/>
  <c r="Z19" i="43" s="1"/>
  <c r="P19" i="43"/>
  <c r="N19" i="43"/>
  <c r="L19" i="43"/>
  <c r="D19" i="43"/>
  <c r="T18" i="43"/>
  <c r="R18" i="43"/>
  <c r="X18" i="43" s="1"/>
  <c r="P18" i="43"/>
  <c r="N18" i="43"/>
  <c r="L18" i="43"/>
  <c r="D18" i="43"/>
  <c r="T17" i="43"/>
  <c r="R17" i="43"/>
  <c r="X17" i="43" s="1"/>
  <c r="P17" i="43"/>
  <c r="N17" i="43"/>
  <c r="L17" i="43"/>
  <c r="D17" i="43"/>
  <c r="T16" i="43"/>
  <c r="R16" i="43"/>
  <c r="X16" i="43" s="1"/>
  <c r="Z16" i="43" s="1"/>
  <c r="P16" i="43"/>
  <c r="N16" i="43"/>
  <c r="L16" i="43"/>
  <c r="D16" i="43"/>
  <c r="T15" i="43"/>
  <c r="R15" i="43"/>
  <c r="X15" i="43" s="1"/>
  <c r="Z15" i="43" s="1"/>
  <c r="P15" i="43"/>
  <c r="N15" i="43"/>
  <c r="L15" i="43"/>
  <c r="D15" i="43"/>
  <c r="T14" i="43"/>
  <c r="R14" i="43"/>
  <c r="X14" i="43" s="1"/>
  <c r="P14" i="43"/>
  <c r="N14" i="43"/>
  <c r="L14" i="43"/>
  <c r="D14" i="43"/>
  <c r="T13" i="43"/>
  <c r="R13" i="43"/>
  <c r="X13" i="43" s="1"/>
  <c r="P13" i="43"/>
  <c r="N13" i="43"/>
  <c r="L13" i="43"/>
  <c r="D13" i="43"/>
  <c r="T12" i="43"/>
  <c r="R12" i="43"/>
  <c r="X12" i="43" s="1"/>
  <c r="Z12" i="43" s="1"/>
  <c r="P12" i="43"/>
  <c r="N12" i="43"/>
  <c r="L12" i="43"/>
  <c r="D12" i="43"/>
  <c r="T11" i="43"/>
  <c r="R11" i="43"/>
  <c r="X11" i="43" s="1"/>
  <c r="Z11" i="43" s="1"/>
  <c r="P11" i="43"/>
  <c r="N11" i="43"/>
  <c r="L11" i="43"/>
  <c r="D11" i="43"/>
  <c r="T10" i="43"/>
  <c r="R10" i="43"/>
  <c r="X10" i="43" s="1"/>
  <c r="P10" i="43"/>
  <c r="N10" i="43"/>
  <c r="L10" i="43"/>
  <c r="D10" i="43"/>
  <c r="T9" i="43"/>
  <c r="R9" i="43"/>
  <c r="X9" i="43" s="1"/>
  <c r="P9" i="43"/>
  <c r="N9" i="43"/>
  <c r="L9" i="43"/>
  <c r="D9" i="43"/>
  <c r="T8" i="43"/>
  <c r="R8" i="43"/>
  <c r="X8" i="43" s="1"/>
  <c r="Z8" i="43" s="1"/>
  <c r="P8" i="43"/>
  <c r="N8" i="43"/>
  <c r="L8" i="43"/>
  <c r="D8" i="43"/>
  <c r="T7" i="43"/>
  <c r="R7" i="43"/>
  <c r="X7" i="43" s="1"/>
  <c r="Z7" i="43" s="1"/>
  <c r="P7" i="43"/>
  <c r="N7" i="43"/>
  <c r="L7" i="43"/>
  <c r="D7" i="43"/>
  <c r="T6" i="43"/>
  <c r="R6" i="43"/>
  <c r="X6" i="43" s="1"/>
  <c r="L6" i="43"/>
  <c r="D6" i="43"/>
  <c r="AD2" i="42"/>
  <c r="Y19" i="42" s="1"/>
  <c r="Y20" i="42" s="1"/>
  <c r="AZ16" i="42"/>
  <c r="AW18" i="42"/>
  <c r="AW19" i="42" s="1"/>
  <c r="AW20" i="42" s="1"/>
  <c r="AX18" i="42"/>
  <c r="AY18" i="42"/>
  <c r="AY19" i="42" s="1"/>
  <c r="AY20" i="42" s="1"/>
  <c r="AX19" i="42"/>
  <c r="AX20" i="42" s="1"/>
  <c r="F22" i="42"/>
  <c r="G23" i="42"/>
  <c r="B25" i="42"/>
  <c r="F25" i="42"/>
  <c r="G26" i="42"/>
  <c r="AO73" i="42" s="1"/>
  <c r="B28" i="42"/>
  <c r="B31" i="42" s="1"/>
  <c r="B34" i="42" s="1"/>
  <c r="B37" i="42" s="1"/>
  <c r="B40" i="42" s="1"/>
  <c r="B43" i="42" s="1"/>
  <c r="B46" i="42" s="1"/>
  <c r="B49" i="42" s="1"/>
  <c r="B52" i="42" s="1"/>
  <c r="B55" i="42" s="1"/>
  <c r="B58" i="42" s="1"/>
  <c r="B61" i="42" s="1"/>
  <c r="B64" i="42" s="1"/>
  <c r="B67" i="42" s="1"/>
  <c r="F28" i="42"/>
  <c r="G29" i="42"/>
  <c r="F31" i="42"/>
  <c r="G32" i="42"/>
  <c r="F34" i="42"/>
  <c r="G35" i="42"/>
  <c r="F37" i="42"/>
  <c r="G38" i="42"/>
  <c r="F40" i="42"/>
  <c r="G41" i="42"/>
  <c r="F43" i="42"/>
  <c r="G44" i="42"/>
  <c r="F46" i="42"/>
  <c r="G47" i="42"/>
  <c r="F49" i="42"/>
  <c r="G50" i="42"/>
  <c r="F52" i="42"/>
  <c r="G53" i="42"/>
  <c r="F55" i="42"/>
  <c r="G56" i="42"/>
  <c r="F58" i="42"/>
  <c r="G59" i="42"/>
  <c r="F61" i="42"/>
  <c r="G62" i="42"/>
  <c r="F64" i="42"/>
  <c r="G65" i="42"/>
  <c r="F67" i="42"/>
  <c r="G68" i="42"/>
  <c r="AB19" i="42" l="1"/>
  <c r="AB20" i="42" s="1"/>
  <c r="X19" i="42"/>
  <c r="X20" i="42" s="1"/>
  <c r="X41" i="43"/>
  <c r="AN19" i="42"/>
  <c r="AN20" i="42" s="1"/>
  <c r="Z14" i="43"/>
  <c r="Z18" i="43"/>
  <c r="Z22" i="43"/>
  <c r="L41" i="43"/>
  <c r="AV19" i="42"/>
  <c r="AV20" i="42" s="1"/>
  <c r="AM19" i="42"/>
  <c r="AM20" i="42" s="1"/>
  <c r="L44" i="43"/>
  <c r="Z43" i="43"/>
  <c r="Z13" i="43"/>
  <c r="Z17" i="43"/>
  <c r="Z21" i="43"/>
  <c r="W19" i="42"/>
  <c r="W20" i="42" s="1"/>
  <c r="AL19" i="42"/>
  <c r="AL20" i="42" s="1"/>
  <c r="AK19" i="42"/>
  <c r="AK20" i="42" s="1"/>
  <c r="X47" i="43"/>
  <c r="AC19" i="42"/>
  <c r="AC20" i="42" s="1"/>
  <c r="BC8" i="42"/>
  <c r="L47" i="43"/>
  <c r="AU19" i="42"/>
  <c r="AU20" i="42" s="1"/>
  <c r="AJ19" i="42"/>
  <c r="AJ20" i="42" s="1"/>
  <c r="V19" i="42"/>
  <c r="V20" i="42" s="1"/>
  <c r="AT19" i="42"/>
  <c r="AT20" i="42" s="1"/>
  <c r="AF19" i="42"/>
  <c r="AF20" i="42" s="1"/>
  <c r="U19" i="42"/>
  <c r="U20" i="42" s="1"/>
  <c r="AS19" i="42"/>
  <c r="AS20" i="42" s="1"/>
  <c r="AE19" i="42"/>
  <c r="AE20" i="42" s="1"/>
  <c r="AR19" i="42"/>
  <c r="AR20" i="42" s="1"/>
  <c r="AD19" i="42"/>
  <c r="AD20" i="42" s="1"/>
  <c r="Z10" i="43"/>
  <c r="AZ67" i="42"/>
  <c r="BB67" i="42" s="1"/>
  <c r="Z9" i="43"/>
  <c r="AZ38" i="42"/>
  <c r="BB38" i="42" s="1"/>
  <c r="Z73" i="42"/>
  <c r="Y72" i="42"/>
  <c r="AW73" i="42"/>
  <c r="AG73" i="42"/>
  <c r="Y73" i="42"/>
  <c r="AO72" i="42"/>
  <c r="AW72" i="42"/>
  <c r="AG72" i="42"/>
  <c r="X72" i="42"/>
  <c r="X73" i="42"/>
  <c r="Z72" i="42"/>
  <c r="Z6" i="43"/>
  <c r="Z42" i="43"/>
  <c r="X44" i="43"/>
  <c r="Z44" i="43" s="1"/>
  <c r="Z39" i="43"/>
  <c r="Z45" i="43"/>
  <c r="AZ49" i="42"/>
  <c r="BB49" i="42" s="1"/>
  <c r="AZ64" i="42"/>
  <c r="BB64" i="42" s="1"/>
  <c r="AZ59" i="42"/>
  <c r="BB59" i="42" s="1"/>
  <c r="AZ40" i="42"/>
  <c r="BB40" i="42" s="1"/>
  <c r="AZ44" i="42"/>
  <c r="BB44" i="42" s="1"/>
  <c r="AZ50" i="42"/>
  <c r="BB50" i="42" s="1"/>
  <c r="AZ35" i="42"/>
  <c r="BB35" i="42" s="1"/>
  <c r="AZ25" i="42"/>
  <c r="BB25" i="42" s="1"/>
  <c r="AZ68" i="42"/>
  <c r="BB68" i="42" s="1"/>
  <c r="AZ55" i="42"/>
  <c r="BB55" i="42" s="1"/>
  <c r="AZ56" i="42"/>
  <c r="BB56" i="42" s="1"/>
  <c r="AZ53" i="42"/>
  <c r="BB53" i="42" s="1"/>
  <c r="AZ47" i="42"/>
  <c r="BB47" i="42" s="1"/>
  <c r="AZ31" i="42"/>
  <c r="BB31" i="42" s="1"/>
  <c r="AZ65" i="42"/>
  <c r="BB65" i="42" s="1"/>
  <c r="AZ61" i="42"/>
  <c r="BB61" i="42" s="1"/>
  <c r="AZ58" i="42"/>
  <c r="BB58" i="42" s="1"/>
  <c r="AZ52" i="42"/>
  <c r="BB52" i="42" s="1"/>
  <c r="AZ46" i="42"/>
  <c r="BB46" i="42" s="1"/>
  <c r="AZ41" i="42"/>
  <c r="BB41" i="42" s="1"/>
  <c r="AZ62" i="42"/>
  <c r="BB62" i="42" s="1"/>
  <c r="AZ43" i="42"/>
  <c r="BB43" i="42" s="1"/>
  <c r="AZ37" i="42"/>
  <c r="BB37" i="42" s="1"/>
  <c r="AZ34" i="42"/>
  <c r="BB34" i="42" s="1"/>
  <c r="AZ32" i="42"/>
  <c r="BB32" i="42" s="1"/>
  <c r="AZ29" i="42"/>
  <c r="BB29" i="42" s="1"/>
  <c r="AZ28" i="42"/>
  <c r="BB28" i="42" s="1"/>
  <c r="AZ26" i="42"/>
  <c r="BB26" i="42" s="1"/>
  <c r="AZ23" i="42"/>
  <c r="BB23" i="42" s="1"/>
  <c r="AZ22" i="42"/>
  <c r="BB22" i="42" s="1"/>
  <c r="AU73" i="42"/>
  <c r="W73" i="42"/>
  <c r="AM72" i="42"/>
  <c r="W72" i="42"/>
  <c r="AT73" i="42"/>
  <c r="AL73" i="42"/>
  <c r="AD73" i="42"/>
  <c r="V73" i="42"/>
  <c r="AT72" i="42"/>
  <c r="AL72" i="42"/>
  <c r="AD72" i="42"/>
  <c r="V72" i="42"/>
  <c r="AQ19" i="42"/>
  <c r="AQ20" i="42" s="1"/>
  <c r="AI19" i="42"/>
  <c r="AI20" i="42" s="1"/>
  <c r="AA19" i="42"/>
  <c r="AA20" i="42" s="1"/>
  <c r="AF73" i="42"/>
  <c r="AF72" i="42"/>
  <c r="AE73" i="42"/>
  <c r="AS73" i="42"/>
  <c r="AK73" i="42"/>
  <c r="AC73" i="42"/>
  <c r="U73" i="42"/>
  <c r="AS72" i="42"/>
  <c r="AK72" i="42"/>
  <c r="AC72" i="42"/>
  <c r="U72" i="42"/>
  <c r="AP19" i="42"/>
  <c r="AP20" i="42" s="1"/>
  <c r="AH19" i="42"/>
  <c r="AH20" i="42" s="1"/>
  <c r="Z19" i="42"/>
  <c r="Z20" i="42" s="1"/>
  <c r="AN73" i="42"/>
  <c r="AN72" i="42"/>
  <c r="AE72" i="42"/>
  <c r="AR73" i="42"/>
  <c r="AJ73" i="42"/>
  <c r="AB73" i="42"/>
  <c r="AR72" i="42"/>
  <c r="AJ72" i="42"/>
  <c r="AB72" i="42"/>
  <c r="AO19" i="42"/>
  <c r="AO20" i="42" s="1"/>
  <c r="AG19" i="42"/>
  <c r="AG20" i="42" s="1"/>
  <c r="AV73" i="42"/>
  <c r="AV72" i="42"/>
  <c r="AU72" i="42"/>
  <c r="AY73" i="42"/>
  <c r="AQ73" i="42"/>
  <c r="AI73" i="42"/>
  <c r="AA73" i="42"/>
  <c r="AY72" i="42"/>
  <c r="AQ72" i="42"/>
  <c r="AI72" i="42"/>
  <c r="AA72" i="42"/>
  <c r="AM73" i="42"/>
  <c r="AX73" i="42"/>
  <c r="AP73" i="42"/>
  <c r="AH73" i="42"/>
  <c r="AX72" i="42"/>
  <c r="AP72" i="42"/>
  <c r="AH72" i="42"/>
  <c r="Z47" i="43" l="1"/>
  <c r="Z41" i="43"/>
  <c r="AZ73" i="42"/>
  <c r="AZ72" i="42"/>
  <c r="S30" i="30"/>
  <c r="S29" i="30"/>
  <c r="S24" i="30"/>
  <c r="S23" i="30"/>
  <c r="S22" i="30"/>
  <c r="S17" i="30"/>
  <c r="S16" i="30"/>
  <c r="S15" i="30"/>
  <c r="S10" i="30"/>
  <c r="S9" i="30"/>
  <c r="S8" i="30"/>
  <c r="Q17" i="3"/>
  <c r="AI31" i="17"/>
  <c r="AI30" i="17"/>
  <c r="AI29" i="17"/>
  <c r="AI28" i="17"/>
  <c r="AI27" i="17"/>
  <c r="AI26" i="17"/>
  <c r="AI22" i="17"/>
  <c r="AI21" i="17"/>
  <c r="AI20" i="17"/>
  <c r="AI19" i="17"/>
  <c r="AI18" i="17"/>
  <c r="AI17" i="17"/>
  <c r="V43" i="17"/>
  <c r="V147" i="17"/>
  <c r="V146" i="17"/>
  <c r="V145" i="17"/>
  <c r="V144" i="17"/>
  <c r="V143" i="17"/>
  <c r="V142" i="17"/>
  <c r="V140" i="17"/>
  <c r="V139" i="17"/>
  <c r="V138" i="17"/>
  <c r="V137" i="17"/>
  <c r="V136" i="17"/>
  <c r="V135" i="17"/>
  <c r="V134" i="17"/>
  <c r="K122" i="17"/>
  <c r="V118" i="17" s="1"/>
  <c r="V56" i="17"/>
  <c r="V55" i="17"/>
  <c r="V54" i="17"/>
  <c r="V53" i="17"/>
  <c r="V52" i="17"/>
  <c r="V51" i="17"/>
  <c r="V49" i="17"/>
  <c r="V48" i="17"/>
  <c r="V47" i="17"/>
  <c r="V46" i="17"/>
  <c r="V45" i="17"/>
  <c r="V44" i="17"/>
  <c r="V42" i="17"/>
  <c r="V41" i="17"/>
  <c r="V40" i="17"/>
  <c r="K28" i="17"/>
  <c r="K10" i="10"/>
  <c r="AD8" i="17"/>
  <c r="AG8" i="17" s="1"/>
  <c r="O18" i="17" s="1"/>
  <c r="V18" i="17" s="1"/>
  <c r="AD9" i="17"/>
  <c r="AG9" i="17" s="1"/>
  <c r="O19" i="17" s="1"/>
  <c r="V19" i="17" s="1"/>
  <c r="AD10" i="17"/>
  <c r="AG10" i="17" s="1"/>
  <c r="O20" i="17" s="1"/>
  <c r="V20" i="17" s="1"/>
  <c r="AD11" i="17"/>
  <c r="AG11" i="17" s="1"/>
  <c r="O21" i="17" s="1"/>
  <c r="V21" i="17" s="1"/>
  <c r="AD12" i="17"/>
  <c r="AG12" i="17" s="1"/>
  <c r="O22" i="17" s="1"/>
  <c r="V22" i="17" s="1"/>
  <c r="AD7" i="17"/>
  <c r="AG7" i="17" s="1"/>
  <c r="O17" i="17" s="1"/>
  <c r="V17" i="17" s="1"/>
  <c r="H13" i="17"/>
  <c r="J13" i="17"/>
  <c r="L13" i="17"/>
  <c r="N13" i="17"/>
  <c r="P13" i="17"/>
  <c r="R13" i="17"/>
  <c r="T13" i="17"/>
  <c r="V13" i="17"/>
  <c r="X13" i="17"/>
  <c r="Z13" i="17"/>
  <c r="AB13" i="17"/>
  <c r="F13" i="17"/>
  <c r="Q33" i="3"/>
  <c r="Q31" i="3"/>
  <c r="Q29" i="3"/>
  <c r="Q21" i="3"/>
  <c r="Q12" i="3"/>
  <c r="Q34" i="3" l="1"/>
  <c r="V149" i="17"/>
  <c r="AD151" i="17" s="1"/>
  <c r="O125" i="17"/>
  <c r="V125" i="17" s="1"/>
  <c r="AD13" i="17"/>
  <c r="AG13" i="17" s="1"/>
  <c r="O31" i="17" s="1"/>
  <c r="V31" i="17" s="1"/>
  <c r="V58" i="17"/>
  <c r="AD60" i="17" s="1"/>
  <c r="O124" i="17"/>
  <c r="V124" i="17" s="1"/>
  <c r="O127" i="17"/>
  <c r="V127" i="17" s="1"/>
  <c r="O123" i="17"/>
  <c r="V123" i="17" s="1"/>
  <c r="Q22" i="3"/>
  <c r="O32" i="17" l="1"/>
  <c r="V32" i="17" s="1"/>
  <c r="O34" i="17"/>
  <c r="V34" i="17" s="1"/>
  <c r="O33" i="17"/>
  <c r="V33" i="17" s="1"/>
  <c r="O30" i="17"/>
  <c r="V30" i="17" s="1"/>
  <c r="O29" i="17"/>
  <c r="V29" i="17" s="1"/>
  <c r="O126" i="17"/>
  <c r="V126" i="17" s="1"/>
  <c r="O24" i="17"/>
  <c r="V24" i="17" s="1"/>
  <c r="V37" i="17" s="1"/>
  <c r="S60" i="17" s="1"/>
  <c r="H60" i="17" s="1"/>
  <c r="O128" i="17"/>
  <c r="V128" i="17" s="1"/>
  <c r="V131" i="17" l="1"/>
  <c r="S151" i="17" s="1"/>
  <c r="H151" i="17" s="1"/>
</calcChain>
</file>

<file path=xl/sharedStrings.xml><?xml version="1.0" encoding="utf-8"?>
<sst xmlns="http://schemas.openxmlformats.org/spreadsheetml/2006/main" count="2218" uniqueCount="1034">
  <si>
    <t>年</t>
    <rPh sb="0" eb="1">
      <t>ネン</t>
    </rPh>
    <phoneticPr fontId="2"/>
  </si>
  <si>
    <t>月</t>
    <rPh sb="0" eb="1">
      <t>ツキ</t>
    </rPh>
    <phoneticPr fontId="2"/>
  </si>
  <si>
    <t>日</t>
    <rPh sb="0" eb="1">
      <t>ニチ</t>
    </rPh>
    <phoneticPr fontId="2"/>
  </si>
  <si>
    <t>名古屋市健康福祉局長</t>
    <rPh sb="0" eb="4">
      <t>ナゴヤシ</t>
    </rPh>
    <rPh sb="4" eb="6">
      <t>ケンコウ</t>
    </rPh>
    <rPh sb="6" eb="8">
      <t>フクシ</t>
    </rPh>
    <rPh sb="8" eb="10">
      <t>キョクチョウ</t>
    </rPh>
    <phoneticPr fontId="2"/>
  </si>
  <si>
    <t>法人所在地</t>
    <rPh sb="0" eb="2">
      <t>ホウジン</t>
    </rPh>
    <rPh sb="2" eb="5">
      <t>ショザイチ</t>
    </rPh>
    <phoneticPr fontId="2"/>
  </si>
  <si>
    <t>法人名称</t>
    <rPh sb="0" eb="2">
      <t>ホウジン</t>
    </rPh>
    <rPh sb="2" eb="4">
      <t>メイショウ</t>
    </rPh>
    <phoneticPr fontId="2"/>
  </si>
  <si>
    <t>代表者職・氏名</t>
    <rPh sb="0" eb="3">
      <t>ダイヒョウシャ</t>
    </rPh>
    <rPh sb="3" eb="4">
      <t>ショク</t>
    </rPh>
    <rPh sb="5" eb="7">
      <t>シメイ</t>
    </rPh>
    <phoneticPr fontId="2"/>
  </si>
  <si>
    <t>〒</t>
    <phoneticPr fontId="2"/>
  </si>
  <si>
    <t>-</t>
    <phoneticPr fontId="2"/>
  </si>
  <si>
    <t>認　知　症　対　応　型　共　同　生　活　介　護　整　備　協　議　書</t>
    <rPh sb="0" eb="1">
      <t>ニン</t>
    </rPh>
    <rPh sb="2" eb="3">
      <t>チ</t>
    </rPh>
    <rPh sb="4" eb="5">
      <t>ショウ</t>
    </rPh>
    <rPh sb="6" eb="7">
      <t>タイ</t>
    </rPh>
    <rPh sb="8" eb="9">
      <t>オウ</t>
    </rPh>
    <rPh sb="10" eb="11">
      <t>ガタ</t>
    </rPh>
    <rPh sb="12" eb="13">
      <t>トモ</t>
    </rPh>
    <rPh sb="14" eb="15">
      <t>ドウ</t>
    </rPh>
    <rPh sb="16" eb="17">
      <t>セイ</t>
    </rPh>
    <rPh sb="18" eb="19">
      <t>カツ</t>
    </rPh>
    <rPh sb="20" eb="21">
      <t>スケ</t>
    </rPh>
    <rPh sb="22" eb="23">
      <t>マモル</t>
    </rPh>
    <rPh sb="24" eb="25">
      <t>ヒトシ</t>
    </rPh>
    <rPh sb="26" eb="27">
      <t>ソナエ</t>
    </rPh>
    <rPh sb="28" eb="29">
      <t>キョウ</t>
    </rPh>
    <rPh sb="30" eb="31">
      <t>ギ</t>
    </rPh>
    <rPh sb="32" eb="33">
      <t>ショ</t>
    </rPh>
    <phoneticPr fontId="2"/>
  </si>
  <si>
    <t>○</t>
    <phoneticPr fontId="2"/>
  </si>
  <si>
    <t>整備予定地</t>
    <rPh sb="0" eb="2">
      <t>セイビ</t>
    </rPh>
    <rPh sb="2" eb="5">
      <t>ヨテイチ</t>
    </rPh>
    <phoneticPr fontId="2"/>
  </si>
  <si>
    <t>：</t>
    <phoneticPr fontId="2"/>
  </si>
  <si>
    <t>名古屋市</t>
    <rPh sb="0" eb="4">
      <t>ナゴヤシ</t>
    </rPh>
    <phoneticPr fontId="2"/>
  </si>
  <si>
    <t>区</t>
    <rPh sb="0" eb="1">
      <t>ク</t>
    </rPh>
    <phoneticPr fontId="2"/>
  </si>
  <si>
    <t>事業所概要</t>
    <rPh sb="0" eb="3">
      <t>ジギョウショ</t>
    </rPh>
    <rPh sb="3" eb="5">
      <t>ガイヨウ</t>
    </rPh>
    <phoneticPr fontId="2"/>
  </si>
  <si>
    <t>名</t>
    <rPh sb="0" eb="1">
      <t>メイ</t>
    </rPh>
    <phoneticPr fontId="2"/>
  </si>
  <si>
    <t>新設</t>
    <rPh sb="0" eb="2">
      <t>シンセツ</t>
    </rPh>
    <phoneticPr fontId="2"/>
  </si>
  <si>
    <t>改修</t>
    <rPh sb="0" eb="2">
      <t>カイシュウ</t>
    </rPh>
    <phoneticPr fontId="2"/>
  </si>
  <si>
    <t>ユニット増</t>
    <rPh sb="4" eb="5">
      <t>ゾウ</t>
    </rPh>
    <phoneticPr fontId="2"/>
  </si>
  <si>
    <t>事業所名称</t>
    <rPh sb="0" eb="3">
      <t>ジギョウショ</t>
    </rPh>
    <rPh sb="3" eb="5">
      <t>メイショウ</t>
    </rPh>
    <phoneticPr fontId="2"/>
  </si>
  <si>
    <t>（仮称）</t>
    <rPh sb="1" eb="3">
      <t>カショウ</t>
    </rPh>
    <phoneticPr fontId="2"/>
  </si>
  <si>
    <t>着工予定</t>
    <rPh sb="0" eb="2">
      <t>チャッコウ</t>
    </rPh>
    <rPh sb="2" eb="4">
      <t>ヨテイ</t>
    </rPh>
    <phoneticPr fontId="2"/>
  </si>
  <si>
    <t>竣工予定</t>
    <rPh sb="0" eb="2">
      <t>シュンコウ</t>
    </rPh>
    <rPh sb="2" eb="4">
      <t>ヨテイ</t>
    </rPh>
    <phoneticPr fontId="2"/>
  </si>
  <si>
    <t>併設予定事業所</t>
    <rPh sb="0" eb="2">
      <t>ヘイセツ</t>
    </rPh>
    <rPh sb="2" eb="4">
      <t>ヨテイ</t>
    </rPh>
    <rPh sb="4" eb="7">
      <t>ジギョウショ</t>
    </rPh>
    <phoneticPr fontId="2"/>
  </si>
  <si>
    <t>サービス種別</t>
    <rPh sb="4" eb="6">
      <t>シュベツ</t>
    </rPh>
    <phoneticPr fontId="2"/>
  </si>
  <si>
    <t>定員等</t>
    <rPh sb="0" eb="2">
      <t>テイイン</t>
    </rPh>
    <rPh sb="2" eb="3">
      <t>トウ</t>
    </rPh>
    <phoneticPr fontId="2"/>
  </si>
  <si>
    <t>＝整備協議書の提出に当たっての留意事項＝</t>
    <rPh sb="1" eb="3">
      <t>セイビ</t>
    </rPh>
    <rPh sb="3" eb="6">
      <t>キョウギショ</t>
    </rPh>
    <rPh sb="7" eb="9">
      <t>テイシュツ</t>
    </rPh>
    <rPh sb="10" eb="11">
      <t>ア</t>
    </rPh>
    <rPh sb="15" eb="17">
      <t>リュウイ</t>
    </rPh>
    <rPh sb="17" eb="19">
      <t>ジコウ</t>
    </rPh>
    <phoneticPr fontId="2"/>
  </si>
  <si>
    <t>・</t>
    <phoneticPr fontId="2"/>
  </si>
  <si>
    <t>・</t>
    <phoneticPr fontId="2"/>
  </si>
  <si>
    <t>法人担当者</t>
    <rPh sb="0" eb="2">
      <t>ホウジン</t>
    </rPh>
    <rPh sb="2" eb="5">
      <t>タントウシャ</t>
    </rPh>
    <phoneticPr fontId="2"/>
  </si>
  <si>
    <t>氏名</t>
    <rPh sb="0" eb="2">
      <t>シメイ</t>
    </rPh>
    <phoneticPr fontId="2"/>
  </si>
  <si>
    <t>電話</t>
    <rPh sb="0" eb="2">
      <t>デンワ</t>
    </rPh>
    <phoneticPr fontId="2"/>
  </si>
  <si>
    <t>FAX</t>
    <phoneticPr fontId="2"/>
  </si>
  <si>
    <t>e-mail</t>
    <phoneticPr fontId="2"/>
  </si>
  <si>
    <t>法　　人　　の　　概　　要</t>
    <rPh sb="0" eb="1">
      <t>ホウ</t>
    </rPh>
    <rPh sb="3" eb="4">
      <t>ジン</t>
    </rPh>
    <rPh sb="9" eb="10">
      <t>オオムネ</t>
    </rPh>
    <rPh sb="12" eb="13">
      <t>ヨウ</t>
    </rPh>
    <phoneticPr fontId="5"/>
  </si>
  <si>
    <t>法
人
申
請
者</t>
    <rPh sb="0" eb="1">
      <t>ホウ</t>
    </rPh>
    <rPh sb="2" eb="3">
      <t>ヒト</t>
    </rPh>
    <rPh sb="4" eb="5">
      <t>サル</t>
    </rPh>
    <rPh sb="6" eb="7">
      <t>ショウ</t>
    </rPh>
    <rPh sb="8" eb="9">
      <t>モノ</t>
    </rPh>
    <phoneticPr fontId="5"/>
  </si>
  <si>
    <t>フリガナ</t>
    <phoneticPr fontId="5"/>
  </si>
  <si>
    <t>主たる事務所の
所在地</t>
    <rPh sb="0" eb="1">
      <t>シュ</t>
    </rPh>
    <rPh sb="3" eb="5">
      <t>ジム</t>
    </rPh>
    <rPh sb="5" eb="6">
      <t>ショ</t>
    </rPh>
    <rPh sb="8" eb="11">
      <t>ショザイチ</t>
    </rPh>
    <phoneticPr fontId="5"/>
  </si>
  <si>
    <t>（郵便番号　　　　　　－　　　　　　　　　）</t>
    <rPh sb="1" eb="5">
      <t>ユウビンバンゴウ</t>
    </rPh>
    <phoneticPr fontId="5"/>
  </si>
  <si>
    <t>連　絡　先</t>
    <rPh sb="0" eb="1">
      <t>レン</t>
    </rPh>
    <rPh sb="2" eb="3">
      <t>ラク</t>
    </rPh>
    <rPh sb="4" eb="5">
      <t>サキ</t>
    </rPh>
    <phoneticPr fontId="5"/>
  </si>
  <si>
    <t>電話番号</t>
    <rPh sb="0" eb="2">
      <t>デンワ</t>
    </rPh>
    <rPh sb="2" eb="4">
      <t>バンゴウ</t>
    </rPh>
    <phoneticPr fontId="5"/>
  </si>
  <si>
    <t>FAX番号</t>
    <rPh sb="3" eb="5">
      <t>バンゴウ</t>
    </rPh>
    <phoneticPr fontId="5"/>
  </si>
  <si>
    <t>法人の種別</t>
    <rPh sb="0" eb="2">
      <t>ホウジン</t>
    </rPh>
    <rPh sb="3" eb="5">
      <t>シュベツ</t>
    </rPh>
    <phoneticPr fontId="5"/>
  </si>
  <si>
    <t>住　　所</t>
    <rPh sb="0" eb="1">
      <t>ジュウ</t>
    </rPh>
    <rPh sb="3" eb="4">
      <t>ショ</t>
    </rPh>
    <phoneticPr fontId="5"/>
  </si>
  <si>
    <t>法人の主な
事業内容</t>
    <rPh sb="0" eb="2">
      <t>ホウジン</t>
    </rPh>
    <rPh sb="3" eb="4">
      <t>オモ</t>
    </rPh>
    <rPh sb="6" eb="8">
      <t>ジギョウ</t>
    </rPh>
    <rPh sb="8" eb="10">
      <t>ナイヨウ</t>
    </rPh>
    <phoneticPr fontId="5"/>
  </si>
  <si>
    <t>代表者</t>
    <phoneticPr fontId="2"/>
  </si>
  <si>
    <t>職名</t>
    <rPh sb="0" eb="2">
      <t>ショクメイ</t>
    </rPh>
    <phoneticPr fontId="2"/>
  </si>
  <si>
    <t>生年
月日</t>
    <rPh sb="0" eb="2">
      <t>セイネン</t>
    </rPh>
    <rPh sb="3" eb="5">
      <t>ガッピ</t>
    </rPh>
    <phoneticPr fontId="2"/>
  </si>
  <si>
    <t>職・氏名等</t>
    <rPh sb="0" eb="1">
      <t>ショク</t>
    </rPh>
    <rPh sb="2" eb="4">
      <t>シメイ</t>
    </rPh>
    <rPh sb="4" eb="5">
      <t>トウ</t>
    </rPh>
    <phoneticPr fontId="2"/>
  </si>
  <si>
    <t>指定年月日</t>
    <rPh sb="0" eb="2">
      <t>シテイ</t>
    </rPh>
    <rPh sb="2" eb="5">
      <t>ネンガッピ</t>
    </rPh>
    <phoneticPr fontId="2"/>
  </si>
  <si>
    <t>事業所所在地</t>
    <rPh sb="0" eb="3">
      <t>ジギョウショ</t>
    </rPh>
    <rPh sb="3" eb="6">
      <t>ショザイチ</t>
    </rPh>
    <phoneticPr fontId="2"/>
  </si>
  <si>
    <r>
      <t xml:space="preserve">施設・居住系
</t>
    </r>
    <r>
      <rPr>
        <sz val="8"/>
        <rFont val="ＭＳ Ｐゴシック"/>
        <family val="3"/>
        <charset val="128"/>
      </rPr>
      <t>特　　養
老　　健
特　　定　　
グループホーム等</t>
    </r>
    <r>
      <rPr>
        <sz val="10"/>
        <rFont val="ＭＳ Ｐゴシック"/>
        <family val="3"/>
        <charset val="128"/>
      </rPr>
      <t xml:space="preserve">
</t>
    </r>
    <rPh sb="0" eb="2">
      <t>シセツ</t>
    </rPh>
    <rPh sb="3" eb="5">
      <t>キョジュウ</t>
    </rPh>
    <rPh sb="5" eb="6">
      <t>ケイ</t>
    </rPh>
    <rPh sb="8" eb="9">
      <t>トク</t>
    </rPh>
    <rPh sb="11" eb="12">
      <t>マモル</t>
    </rPh>
    <rPh sb="13" eb="14">
      <t>ロウ</t>
    </rPh>
    <rPh sb="16" eb="17">
      <t>ケン</t>
    </rPh>
    <rPh sb="18" eb="19">
      <t>トク</t>
    </rPh>
    <rPh sb="21" eb="22">
      <t>テイ</t>
    </rPh>
    <rPh sb="32" eb="33">
      <t>トウ</t>
    </rPh>
    <phoneticPr fontId="2"/>
  </si>
  <si>
    <t>居宅介護支援</t>
    <rPh sb="0" eb="2">
      <t>キョタク</t>
    </rPh>
    <rPh sb="2" eb="4">
      <t>カイゴ</t>
    </rPh>
    <rPh sb="4" eb="6">
      <t>シエン</t>
    </rPh>
    <phoneticPr fontId="2"/>
  </si>
  <si>
    <t>事　　業　　計　　画　　書　　１</t>
    <rPh sb="0" eb="1">
      <t>コト</t>
    </rPh>
    <rPh sb="3" eb="4">
      <t>ギョウ</t>
    </rPh>
    <rPh sb="6" eb="7">
      <t>ケイ</t>
    </rPh>
    <rPh sb="9" eb="10">
      <t>ガ</t>
    </rPh>
    <rPh sb="12" eb="13">
      <t>ショ</t>
    </rPh>
    <phoneticPr fontId="2"/>
  </si>
  <si>
    <t>施
設
の
概
要</t>
    <rPh sb="0" eb="1">
      <t>シ</t>
    </rPh>
    <rPh sb="3" eb="4">
      <t>セツ</t>
    </rPh>
    <rPh sb="9" eb="10">
      <t>オオムネ</t>
    </rPh>
    <rPh sb="12" eb="13">
      <t>ヨウ</t>
    </rPh>
    <phoneticPr fontId="2"/>
  </si>
  <si>
    <t>認知症高齢者
グループホーム</t>
    <rPh sb="0" eb="2">
      <t>ニンチ</t>
    </rPh>
    <rPh sb="2" eb="3">
      <t>ショウ</t>
    </rPh>
    <rPh sb="3" eb="6">
      <t>コウレイシャ</t>
    </rPh>
    <phoneticPr fontId="2"/>
  </si>
  <si>
    <t>整備数</t>
    <rPh sb="0" eb="2">
      <t>セイビ</t>
    </rPh>
    <rPh sb="2" eb="3">
      <t>スウ</t>
    </rPh>
    <phoneticPr fontId="2"/>
  </si>
  <si>
    <t>開設時期</t>
    <rPh sb="0" eb="2">
      <t>カイセツ</t>
    </rPh>
    <rPh sb="2" eb="4">
      <t>ジキ</t>
    </rPh>
    <phoneticPr fontId="2"/>
  </si>
  <si>
    <t>その他併設施設</t>
    <phoneticPr fontId="2"/>
  </si>
  <si>
    <t>①</t>
    <phoneticPr fontId="2"/>
  </si>
  <si>
    <t>サービス種類</t>
    <rPh sb="4" eb="6">
      <t>シュルイ</t>
    </rPh>
    <phoneticPr fontId="2"/>
  </si>
  <si>
    <t>定　　員</t>
    <rPh sb="0" eb="1">
      <t>サダム</t>
    </rPh>
    <rPh sb="3" eb="4">
      <t>イン</t>
    </rPh>
    <phoneticPr fontId="2"/>
  </si>
  <si>
    <t>②</t>
    <phoneticPr fontId="2"/>
  </si>
  <si>
    <t>③</t>
    <phoneticPr fontId="2"/>
  </si>
  <si>
    <t>建物の構造</t>
    <rPh sb="0" eb="2">
      <t>タテモノ</t>
    </rPh>
    <rPh sb="3" eb="5">
      <t>コウゾウ</t>
    </rPh>
    <phoneticPr fontId="2"/>
  </si>
  <si>
    <t>延床面積</t>
    <rPh sb="0" eb="1">
      <t>ノ</t>
    </rPh>
    <rPh sb="1" eb="2">
      <t>ユカ</t>
    </rPh>
    <rPh sb="2" eb="4">
      <t>メンセキ</t>
    </rPh>
    <phoneticPr fontId="2"/>
  </si>
  <si>
    <t>面
積
内
訳</t>
    <rPh sb="0" eb="1">
      <t>メン</t>
    </rPh>
    <rPh sb="2" eb="3">
      <t>セキ</t>
    </rPh>
    <rPh sb="4" eb="5">
      <t>ウチ</t>
    </rPh>
    <rPh sb="6" eb="7">
      <t>ヤク</t>
    </rPh>
    <phoneticPr fontId="2"/>
  </si>
  <si>
    <t>共有部分</t>
    <rPh sb="0" eb="2">
      <t>キョウユウ</t>
    </rPh>
    <rPh sb="2" eb="4">
      <t>ブブン</t>
    </rPh>
    <phoneticPr fontId="2"/>
  </si>
  <si>
    <t>併設①</t>
    <rPh sb="0" eb="2">
      <t>ヘイセツ</t>
    </rPh>
    <phoneticPr fontId="2"/>
  </si>
  <si>
    <t>併設②</t>
    <rPh sb="0" eb="2">
      <t>ヘイセツ</t>
    </rPh>
    <phoneticPr fontId="2"/>
  </si>
  <si>
    <t>所有形態</t>
    <rPh sb="0" eb="2">
      <t>ショユウ</t>
    </rPh>
    <rPh sb="2" eb="4">
      <t>ケイタイ</t>
    </rPh>
    <phoneticPr fontId="2"/>
  </si>
  <si>
    <t>整
備
予
定
地
の
概
要</t>
    <rPh sb="0" eb="1">
      <t>タダシ</t>
    </rPh>
    <rPh sb="3" eb="4">
      <t>ソナエ</t>
    </rPh>
    <rPh sb="6" eb="7">
      <t>ヨ</t>
    </rPh>
    <rPh sb="9" eb="10">
      <t>サダム</t>
    </rPh>
    <rPh sb="12" eb="13">
      <t>チ</t>
    </rPh>
    <rPh sb="18" eb="19">
      <t>オオムネ</t>
    </rPh>
    <rPh sb="21" eb="22">
      <t>ヨウ</t>
    </rPh>
    <phoneticPr fontId="2"/>
  </si>
  <si>
    <t>所在地</t>
    <rPh sb="0" eb="3">
      <t>ショザイチ</t>
    </rPh>
    <phoneticPr fontId="2"/>
  </si>
  <si>
    <t>小学校区</t>
    <rPh sb="0" eb="3">
      <t>ショウガッコウ</t>
    </rPh>
    <rPh sb="3" eb="4">
      <t>ク</t>
    </rPh>
    <phoneticPr fontId="2"/>
  </si>
  <si>
    <t>中学校区</t>
    <rPh sb="0" eb="3">
      <t>チュウガッコウ</t>
    </rPh>
    <rPh sb="3" eb="4">
      <t>ク</t>
    </rPh>
    <phoneticPr fontId="2"/>
  </si>
  <si>
    <t>用途地域</t>
    <rPh sb="0" eb="2">
      <t>ヨウト</t>
    </rPh>
    <rPh sb="2" eb="4">
      <t>チイキ</t>
    </rPh>
    <phoneticPr fontId="2"/>
  </si>
  <si>
    <t>敷地面積</t>
    <rPh sb="0" eb="2">
      <t>シキチ</t>
    </rPh>
    <rPh sb="2" eb="4">
      <t>メンセキ</t>
    </rPh>
    <phoneticPr fontId="2"/>
  </si>
  <si>
    <t>建ぺい率</t>
    <rPh sb="0" eb="1">
      <t>ケン</t>
    </rPh>
    <rPh sb="3" eb="4">
      <t>リツ</t>
    </rPh>
    <phoneticPr fontId="2"/>
  </si>
  <si>
    <t>容積率</t>
    <rPh sb="0" eb="2">
      <t>ヨウセキ</t>
    </rPh>
    <rPh sb="2" eb="3">
      <t>リツ</t>
    </rPh>
    <phoneticPr fontId="2"/>
  </si>
  <si>
    <t>その他特筆すべき
事項</t>
    <rPh sb="2" eb="3">
      <t>タ</t>
    </rPh>
    <rPh sb="3" eb="5">
      <t>トクヒツ</t>
    </rPh>
    <rPh sb="9" eb="11">
      <t>ジコウ</t>
    </rPh>
    <phoneticPr fontId="2"/>
  </si>
  <si>
    <t>ユニット</t>
    <phoneticPr fontId="9"/>
  </si>
  <si>
    <t>名</t>
    <rPh sb="0" eb="1">
      <t>メイ</t>
    </rPh>
    <phoneticPr fontId="9"/>
  </si>
  <si>
    <t>月</t>
    <rPh sb="0" eb="1">
      <t>ツキ</t>
    </rPh>
    <phoneticPr fontId="9"/>
  </si>
  <si>
    <t>年</t>
    <rPh sb="0" eb="1">
      <t>ネン</t>
    </rPh>
    <phoneticPr fontId="9"/>
  </si>
  <si>
    <t>日</t>
    <rPh sb="0" eb="1">
      <t>ニチ</t>
    </rPh>
    <phoneticPr fontId="9"/>
  </si>
  <si>
    <t>造</t>
    <rPh sb="0" eb="1">
      <t>ゾウ</t>
    </rPh>
    <phoneticPr fontId="9"/>
  </si>
  <si>
    <t>建</t>
    <rPh sb="0" eb="1">
      <t>タ</t>
    </rPh>
    <phoneticPr fontId="9"/>
  </si>
  <si>
    <t>㎡　</t>
  </si>
  <si>
    <t>賃貸借</t>
    <rPh sb="0" eb="3">
      <t>チンタイシャク</t>
    </rPh>
    <phoneticPr fontId="9"/>
  </si>
  <si>
    <t>（</t>
    <phoneticPr fontId="9"/>
  </si>
  <si>
    <t>賃貸借期間</t>
    <rPh sb="0" eb="3">
      <t>チンタイシャク</t>
    </rPh>
    <rPh sb="3" eb="5">
      <t>キカン</t>
    </rPh>
    <phoneticPr fontId="9"/>
  </si>
  <si>
    <t>：</t>
    <phoneticPr fontId="9"/>
  </si>
  <si>
    <t>区</t>
    <rPh sb="0" eb="1">
      <t>ク</t>
    </rPh>
    <phoneticPr fontId="9"/>
  </si>
  <si>
    <t>％</t>
    <phoneticPr fontId="9"/>
  </si>
  <si>
    <t>地目</t>
    <rPh sb="0" eb="1">
      <t>チ</t>
    </rPh>
    <rPh sb="1" eb="2">
      <t>メ</t>
    </rPh>
    <phoneticPr fontId="2"/>
  </si>
  <si>
    <t>防火地域</t>
    <rPh sb="0" eb="2">
      <t>ボウカ</t>
    </rPh>
    <rPh sb="2" eb="4">
      <t>チイキ</t>
    </rPh>
    <phoneticPr fontId="2"/>
  </si>
  <si>
    <t>風致地区</t>
    <rPh sb="0" eb="2">
      <t>フウチ</t>
    </rPh>
    <rPh sb="2" eb="4">
      <t>チク</t>
    </rPh>
    <phoneticPr fontId="2"/>
  </si>
  <si>
    <t>建築協定地区</t>
    <rPh sb="0" eb="2">
      <t>ケンチク</t>
    </rPh>
    <rPh sb="2" eb="4">
      <t>キョウテイ</t>
    </rPh>
    <rPh sb="4" eb="6">
      <t>チク</t>
    </rPh>
    <phoneticPr fontId="9"/>
  </si>
  <si>
    <t>接道道路幅員</t>
    <rPh sb="0" eb="1">
      <t>セツ</t>
    </rPh>
    <rPh sb="1" eb="2">
      <t>ドウ</t>
    </rPh>
    <rPh sb="2" eb="4">
      <t>ドウロ</t>
    </rPh>
    <rPh sb="4" eb="6">
      <t>フクイン</t>
    </rPh>
    <phoneticPr fontId="9"/>
  </si>
  <si>
    <t>（</t>
    <phoneticPr fontId="9"/>
  </si>
  <si>
    <t>敷地</t>
    <rPh sb="0" eb="2">
      <t>シキチ</t>
    </rPh>
    <phoneticPr fontId="9"/>
  </si>
  <si>
    <t>面）</t>
    <rPh sb="0" eb="1">
      <t>メン</t>
    </rPh>
    <phoneticPr fontId="9"/>
  </si>
  <si>
    <t>事　　業　　計　　画　　書　　２</t>
    <rPh sb="0" eb="1">
      <t>コト</t>
    </rPh>
    <rPh sb="3" eb="4">
      <t>ギョウ</t>
    </rPh>
    <rPh sb="6" eb="7">
      <t>ケイ</t>
    </rPh>
    <rPh sb="9" eb="10">
      <t>ガ</t>
    </rPh>
    <rPh sb="12" eb="13">
      <t>ショ</t>
    </rPh>
    <phoneticPr fontId="2"/>
  </si>
  <si>
    <t>＊</t>
    <phoneticPr fontId="2"/>
  </si>
  <si>
    <t>他</t>
    <rPh sb="0" eb="1">
      <t>タ</t>
    </rPh>
    <phoneticPr fontId="9"/>
  </si>
  <si>
    <t>）</t>
    <phoneticPr fontId="9"/>
  </si>
  <si>
    <t>項目</t>
    <rPh sb="0" eb="2">
      <t>コウモク</t>
    </rPh>
    <phoneticPr fontId="9"/>
  </si>
  <si>
    <t>家賃</t>
    <rPh sb="0" eb="2">
      <t>ヤチン</t>
    </rPh>
    <phoneticPr fontId="9"/>
  </si>
  <si>
    <t>食材料費</t>
    <rPh sb="0" eb="1">
      <t>ショク</t>
    </rPh>
    <rPh sb="1" eb="4">
      <t>ザイリョウヒ</t>
    </rPh>
    <phoneticPr fontId="9"/>
  </si>
  <si>
    <t>水光熱費</t>
    <rPh sb="0" eb="1">
      <t>スイ</t>
    </rPh>
    <rPh sb="1" eb="4">
      <t>コウネツヒ</t>
    </rPh>
    <phoneticPr fontId="9"/>
  </si>
  <si>
    <t>金額</t>
    <rPh sb="0" eb="2">
      <t>キンガク</t>
    </rPh>
    <phoneticPr fontId="9"/>
  </si>
  <si>
    <t>円</t>
    <rPh sb="0" eb="1">
      <t>エン</t>
    </rPh>
    <phoneticPr fontId="9"/>
  </si>
  <si>
    <t>朝</t>
    <rPh sb="0" eb="1">
      <t>アサ</t>
    </rPh>
    <phoneticPr fontId="9"/>
  </si>
  <si>
    <t>昼</t>
    <rPh sb="0" eb="1">
      <t>ヒル</t>
    </rPh>
    <phoneticPr fontId="9"/>
  </si>
  <si>
    <t>夕</t>
    <rPh sb="0" eb="1">
      <t>ユウ</t>
    </rPh>
    <phoneticPr fontId="9"/>
  </si>
  <si>
    <t>：</t>
    <phoneticPr fontId="9"/>
  </si>
  <si>
    <t>地域住民への説明の状況</t>
    <rPh sb="0" eb="2">
      <t>チイキ</t>
    </rPh>
    <rPh sb="2" eb="4">
      <t>ジュウミン</t>
    </rPh>
    <rPh sb="6" eb="8">
      <t>セツメイ</t>
    </rPh>
    <rPh sb="9" eb="11">
      <t>ジョウキョウ</t>
    </rPh>
    <phoneticPr fontId="2"/>
  </si>
  <si>
    <t>説明相手</t>
    <rPh sb="0" eb="2">
      <t>セツメイ</t>
    </rPh>
    <rPh sb="2" eb="4">
      <t>アイテ</t>
    </rPh>
    <phoneticPr fontId="2"/>
  </si>
  <si>
    <t>地　　域　　と　　の　　連　　携　　の　　確　　保</t>
    <rPh sb="0" eb="1">
      <t>チ</t>
    </rPh>
    <rPh sb="3" eb="4">
      <t>イキ</t>
    </rPh>
    <rPh sb="12" eb="13">
      <t>レン</t>
    </rPh>
    <rPh sb="15" eb="16">
      <t>タズサ</t>
    </rPh>
    <rPh sb="21" eb="22">
      <t>アキラ</t>
    </rPh>
    <rPh sb="24" eb="25">
      <t>ホ</t>
    </rPh>
    <phoneticPr fontId="2"/>
  </si>
  <si>
    <t>地図
№</t>
    <rPh sb="0" eb="2">
      <t>チズ</t>
    </rPh>
    <phoneticPr fontId="2"/>
  </si>
  <si>
    <t>名　称</t>
    <rPh sb="0" eb="1">
      <t>ナ</t>
    </rPh>
    <rPh sb="2" eb="3">
      <t>ショウ</t>
    </rPh>
    <phoneticPr fontId="2"/>
  </si>
  <si>
    <t>所　在　地</t>
    <rPh sb="0" eb="1">
      <t>トコロ</t>
    </rPh>
    <rPh sb="2" eb="3">
      <t>ザイ</t>
    </rPh>
    <rPh sb="4" eb="5">
      <t>チ</t>
    </rPh>
    <phoneticPr fontId="2"/>
  </si>
  <si>
    <t xml:space="preserve"> </t>
    <phoneticPr fontId="2"/>
  </si>
  <si>
    <t>事業所名</t>
    <rPh sb="0" eb="3">
      <t>ジギョウショ</t>
    </rPh>
    <rPh sb="3" eb="4">
      <t>メイ</t>
    </rPh>
    <phoneticPr fontId="2"/>
  </si>
  <si>
    <t>事　　業　　所　　整　　備　　に　　係　　る　　資　　金　　計　　画</t>
    <rPh sb="0" eb="1">
      <t>コト</t>
    </rPh>
    <rPh sb="3" eb="4">
      <t>ギョウ</t>
    </rPh>
    <rPh sb="6" eb="7">
      <t>ショ</t>
    </rPh>
    <rPh sb="9" eb="10">
      <t>ヒトシ</t>
    </rPh>
    <rPh sb="12" eb="13">
      <t>ビン</t>
    </rPh>
    <rPh sb="18" eb="19">
      <t>カカ</t>
    </rPh>
    <rPh sb="24" eb="25">
      <t>シ</t>
    </rPh>
    <rPh sb="27" eb="28">
      <t>キン</t>
    </rPh>
    <rPh sb="30" eb="31">
      <t>ケイ</t>
    </rPh>
    <rPh sb="33" eb="34">
      <t>ガ</t>
    </rPh>
    <phoneticPr fontId="2"/>
  </si>
  <si>
    <t>整備予定地購入費</t>
    <rPh sb="0" eb="2">
      <t>セイビ</t>
    </rPh>
    <rPh sb="2" eb="5">
      <t>ヨテイチ</t>
    </rPh>
    <rPh sb="5" eb="8">
      <t>コウニュウヒ</t>
    </rPh>
    <phoneticPr fontId="2"/>
  </si>
  <si>
    <t>整備予定地権利金（敷金等）</t>
    <rPh sb="0" eb="2">
      <t>セイビ</t>
    </rPh>
    <rPh sb="2" eb="5">
      <t>ヨテイチ</t>
    </rPh>
    <rPh sb="5" eb="8">
      <t>ケンリキン</t>
    </rPh>
    <rPh sb="9" eb="11">
      <t>シキキン</t>
    </rPh>
    <rPh sb="11" eb="12">
      <t>トウ</t>
    </rPh>
    <phoneticPr fontId="2"/>
  </si>
  <si>
    <t>その他</t>
    <rPh sb="2" eb="3">
      <t>タ</t>
    </rPh>
    <phoneticPr fontId="2"/>
  </si>
  <si>
    <t>（</t>
    <phoneticPr fontId="2"/>
  </si>
  <si>
    <t>）</t>
    <phoneticPr fontId="2"/>
  </si>
  <si>
    <t>整
備
予
定
地
関
係</t>
    <rPh sb="0" eb="1">
      <t>ヒトシ</t>
    </rPh>
    <rPh sb="2" eb="3">
      <t>ビ</t>
    </rPh>
    <rPh sb="4" eb="5">
      <t>ヨ</t>
    </rPh>
    <rPh sb="6" eb="7">
      <t>テイ</t>
    </rPh>
    <rPh sb="8" eb="9">
      <t>チ</t>
    </rPh>
    <rPh sb="10" eb="11">
      <t>カン</t>
    </rPh>
    <rPh sb="12" eb="13">
      <t>カカリ</t>
    </rPh>
    <phoneticPr fontId="2"/>
  </si>
  <si>
    <t>区　　　　　　分</t>
    <rPh sb="0" eb="1">
      <t>ク</t>
    </rPh>
    <rPh sb="7" eb="8">
      <t>ブン</t>
    </rPh>
    <phoneticPr fontId="2"/>
  </si>
  <si>
    <t>小計　　　①</t>
    <rPh sb="0" eb="2">
      <t>ショウケイ</t>
    </rPh>
    <phoneticPr fontId="2"/>
  </si>
  <si>
    <t>費　　　用</t>
    <rPh sb="0" eb="1">
      <t>ヒ</t>
    </rPh>
    <rPh sb="4" eb="5">
      <t>ヨウ</t>
    </rPh>
    <phoneticPr fontId="2"/>
  </si>
  <si>
    <t>備　　　　考</t>
    <rPh sb="0" eb="1">
      <t>ソナエ</t>
    </rPh>
    <rPh sb="5" eb="6">
      <t>コウ</t>
    </rPh>
    <phoneticPr fontId="2"/>
  </si>
  <si>
    <t>事業費関係　　（金額の単位は「千円」）</t>
    <rPh sb="0" eb="3">
      <t>ジギョウヒ</t>
    </rPh>
    <rPh sb="3" eb="5">
      <t>カンケイ</t>
    </rPh>
    <rPh sb="8" eb="10">
      <t>キンガク</t>
    </rPh>
    <rPh sb="11" eb="13">
      <t>タンイ</t>
    </rPh>
    <rPh sb="15" eb="17">
      <t>センエン</t>
    </rPh>
    <phoneticPr fontId="2"/>
  </si>
  <si>
    <t>事
業
所
整
備
関
係</t>
    <rPh sb="0" eb="1">
      <t>コト</t>
    </rPh>
    <rPh sb="2" eb="3">
      <t>ギョウ</t>
    </rPh>
    <rPh sb="4" eb="5">
      <t>ショ</t>
    </rPh>
    <rPh sb="6" eb="7">
      <t>タダシ</t>
    </rPh>
    <rPh sb="8" eb="9">
      <t>ビ</t>
    </rPh>
    <rPh sb="10" eb="11">
      <t>カン</t>
    </rPh>
    <rPh sb="12" eb="13">
      <t>カカリ</t>
    </rPh>
    <phoneticPr fontId="2"/>
  </si>
  <si>
    <t>建設・改修費</t>
    <rPh sb="0" eb="2">
      <t>ケンセツ</t>
    </rPh>
    <rPh sb="3" eb="6">
      <t>カイシュウヒ</t>
    </rPh>
    <phoneticPr fontId="2"/>
  </si>
  <si>
    <t>設計・設計監理費</t>
    <rPh sb="0" eb="2">
      <t>セッケイ</t>
    </rPh>
    <rPh sb="3" eb="5">
      <t>セッケイ</t>
    </rPh>
    <rPh sb="5" eb="7">
      <t>カンリ</t>
    </rPh>
    <rPh sb="7" eb="8">
      <t>ヒ</t>
    </rPh>
    <phoneticPr fontId="2"/>
  </si>
  <si>
    <t>用地造成費</t>
    <rPh sb="0" eb="2">
      <t>ヨウチ</t>
    </rPh>
    <rPh sb="2" eb="4">
      <t>ゾウセイ</t>
    </rPh>
    <rPh sb="4" eb="5">
      <t>ヒ</t>
    </rPh>
    <phoneticPr fontId="2"/>
  </si>
  <si>
    <t>小計　　　②</t>
    <rPh sb="0" eb="2">
      <t>ショウケイ</t>
    </rPh>
    <phoneticPr fontId="2"/>
  </si>
  <si>
    <t>運
営
準
備
関
係</t>
    <rPh sb="0" eb="1">
      <t>ウン</t>
    </rPh>
    <rPh sb="2" eb="3">
      <t>エイ</t>
    </rPh>
    <rPh sb="4" eb="5">
      <t>ジュン</t>
    </rPh>
    <rPh sb="6" eb="7">
      <t>ビ</t>
    </rPh>
    <rPh sb="8" eb="9">
      <t>カン</t>
    </rPh>
    <rPh sb="10" eb="11">
      <t>カカリ</t>
    </rPh>
    <phoneticPr fontId="2"/>
  </si>
  <si>
    <t>備品購入費・当初リース費</t>
    <rPh sb="0" eb="2">
      <t>ビヒン</t>
    </rPh>
    <rPh sb="2" eb="5">
      <t>コウニュウヒ</t>
    </rPh>
    <rPh sb="6" eb="8">
      <t>トウショ</t>
    </rPh>
    <rPh sb="11" eb="12">
      <t>ヒ</t>
    </rPh>
    <phoneticPr fontId="2"/>
  </si>
  <si>
    <t>小計　　　③</t>
    <rPh sb="0" eb="2">
      <t>ショウケイ</t>
    </rPh>
    <phoneticPr fontId="2"/>
  </si>
  <si>
    <t>財源内訳関係</t>
    <rPh sb="0" eb="2">
      <t>ザイゲン</t>
    </rPh>
    <rPh sb="2" eb="4">
      <t>ウチワケ</t>
    </rPh>
    <rPh sb="4" eb="6">
      <t>カンケイ</t>
    </rPh>
    <phoneticPr fontId="2"/>
  </si>
  <si>
    <t>自
己
資
金</t>
    <rPh sb="0" eb="1">
      <t>ジ</t>
    </rPh>
    <rPh sb="2" eb="3">
      <t>オノレ</t>
    </rPh>
    <rPh sb="4" eb="5">
      <t>シ</t>
    </rPh>
    <rPh sb="6" eb="7">
      <t>キン</t>
    </rPh>
    <phoneticPr fontId="2"/>
  </si>
  <si>
    <t>法人預金</t>
    <rPh sb="0" eb="2">
      <t>ホウジン</t>
    </rPh>
    <rPh sb="2" eb="4">
      <t>ヨキン</t>
    </rPh>
    <phoneticPr fontId="2"/>
  </si>
  <si>
    <t>金融機関からの借入金</t>
    <rPh sb="0" eb="2">
      <t>キンユウ</t>
    </rPh>
    <rPh sb="2" eb="4">
      <t>キカン</t>
    </rPh>
    <rPh sb="7" eb="9">
      <t>カリイレ</t>
    </rPh>
    <rPh sb="9" eb="10">
      <t>キン</t>
    </rPh>
    <phoneticPr fontId="2"/>
  </si>
  <si>
    <t>財源内訳の確認</t>
    <rPh sb="0" eb="2">
      <t>ザイゲン</t>
    </rPh>
    <rPh sb="2" eb="4">
      <t>ウチワケ</t>
    </rPh>
    <rPh sb="5" eb="7">
      <t>カクニン</t>
    </rPh>
    <phoneticPr fontId="2"/>
  </si>
  <si>
    <t>金融機関との交渉状況</t>
    <rPh sb="0" eb="2">
      <t>キンユウ</t>
    </rPh>
    <rPh sb="2" eb="4">
      <t>キカン</t>
    </rPh>
    <rPh sb="6" eb="8">
      <t>コウショウ</t>
    </rPh>
    <rPh sb="8" eb="10">
      <t>ジョウキョウ</t>
    </rPh>
    <phoneticPr fontId="2"/>
  </si>
  <si>
    <t>借入予定の金融機関名</t>
    <rPh sb="0" eb="2">
      <t>カリイレ</t>
    </rPh>
    <rPh sb="2" eb="4">
      <t>ヨテイ</t>
    </rPh>
    <rPh sb="5" eb="7">
      <t>キンユウ</t>
    </rPh>
    <rPh sb="7" eb="9">
      <t>キカン</t>
    </rPh>
    <rPh sb="9" eb="10">
      <t>メイ</t>
    </rPh>
    <phoneticPr fontId="2"/>
  </si>
  <si>
    <t>銀行</t>
    <rPh sb="0" eb="2">
      <t>ギンコウ</t>
    </rPh>
    <phoneticPr fontId="2"/>
  </si>
  <si>
    <t>支店</t>
    <rPh sb="0" eb="2">
      <t>シテン</t>
    </rPh>
    <phoneticPr fontId="2"/>
  </si>
  <si>
    <t>交渉状況</t>
    <rPh sb="0" eb="2">
      <t>コウショウ</t>
    </rPh>
    <rPh sb="2" eb="4">
      <t>ジョウキョウ</t>
    </rPh>
    <phoneticPr fontId="2"/>
  </si>
  <si>
    <t>確約済み</t>
    <rPh sb="0" eb="2">
      <t>カクヤク</t>
    </rPh>
    <rPh sb="2" eb="3">
      <t>ズ</t>
    </rPh>
    <phoneticPr fontId="2"/>
  </si>
  <si>
    <t>書面あり</t>
    <rPh sb="0" eb="2">
      <t>ショメン</t>
    </rPh>
    <phoneticPr fontId="2"/>
  </si>
  <si>
    <t>他</t>
    <rPh sb="0" eb="1">
      <t>タ</t>
    </rPh>
    <phoneticPr fontId="2"/>
  </si>
  <si>
    <t>交渉中</t>
    <rPh sb="0" eb="3">
      <t>コウショウチュウ</t>
    </rPh>
    <phoneticPr fontId="2"/>
  </si>
  <si>
    <t>開設後１年間の利用者見込み</t>
    <rPh sb="0" eb="2">
      <t>カイセツ</t>
    </rPh>
    <rPh sb="2" eb="3">
      <t>ゴ</t>
    </rPh>
    <rPh sb="4" eb="5">
      <t>ネン</t>
    </rPh>
    <rPh sb="5" eb="6">
      <t>カン</t>
    </rPh>
    <rPh sb="7" eb="10">
      <t>リヨウシャ</t>
    </rPh>
    <rPh sb="10" eb="12">
      <t>ミコ</t>
    </rPh>
    <phoneticPr fontId="11"/>
  </si>
  <si>
    <t>要支援２</t>
    <rPh sb="0" eb="3">
      <t>ヨウシエン</t>
    </rPh>
    <phoneticPr fontId="11"/>
  </si>
  <si>
    <t>要介護１</t>
    <rPh sb="0" eb="3">
      <t>ヨウカイゴ</t>
    </rPh>
    <phoneticPr fontId="11"/>
  </si>
  <si>
    <t>要介護２</t>
    <rPh sb="0" eb="3">
      <t>ヨウカイゴ</t>
    </rPh>
    <phoneticPr fontId="11"/>
  </si>
  <si>
    <t>要介護３</t>
    <rPh sb="0" eb="3">
      <t>ヨウカイゴ</t>
    </rPh>
    <phoneticPr fontId="11"/>
  </si>
  <si>
    <t>要介護４</t>
    <rPh sb="0" eb="3">
      <t>ヨウカイゴ</t>
    </rPh>
    <phoneticPr fontId="11"/>
  </si>
  <si>
    <t>要介護５</t>
    <rPh sb="0" eb="3">
      <t>ヨウカイゴ</t>
    </rPh>
    <phoneticPr fontId="11"/>
  </si>
  <si>
    <t>開設月</t>
    <rPh sb="0" eb="2">
      <t>カイセツ</t>
    </rPh>
    <rPh sb="2" eb="3">
      <t>ツキ</t>
    </rPh>
    <phoneticPr fontId="11"/>
  </si>
  <si>
    <t>年月</t>
    <rPh sb="0" eb="1">
      <t>ネン</t>
    </rPh>
    <rPh sb="1" eb="2">
      <t>ツキ</t>
    </rPh>
    <phoneticPr fontId="11"/>
  </si>
  <si>
    <t>年間
合計</t>
    <rPh sb="0" eb="2">
      <t>ネンカン</t>
    </rPh>
    <rPh sb="3" eb="5">
      <t>ゴウケイ</t>
    </rPh>
    <phoneticPr fontId="11"/>
  </si>
  <si>
    <t>月
平均</t>
    <rPh sb="0" eb="1">
      <t>ツキ</t>
    </rPh>
    <rPh sb="2" eb="4">
      <t>ヘイキン</t>
    </rPh>
    <phoneticPr fontId="11"/>
  </si>
  <si>
    <t>小計</t>
    <rPh sb="0" eb="2">
      <t>ショウケイ</t>
    </rPh>
    <phoneticPr fontId="11"/>
  </si>
  <si>
    <t>介
護
報
酬</t>
    <rPh sb="0" eb="1">
      <t>スケ</t>
    </rPh>
    <rPh sb="2" eb="3">
      <t>マモ</t>
    </rPh>
    <rPh sb="4" eb="5">
      <t>ホウ</t>
    </rPh>
    <rPh sb="6" eb="7">
      <t>シュウ</t>
    </rPh>
    <phoneticPr fontId="11"/>
  </si>
  <si>
    <t>初期加算</t>
    <rPh sb="0" eb="2">
      <t>ショキ</t>
    </rPh>
    <rPh sb="2" eb="4">
      <t>カサン</t>
    </rPh>
    <phoneticPr fontId="11"/>
  </si>
  <si>
    <t>収　　　入</t>
    <rPh sb="0" eb="1">
      <t>オサム</t>
    </rPh>
    <rPh sb="4" eb="5">
      <t>ニュウ</t>
    </rPh>
    <phoneticPr fontId="11"/>
  </si>
  <si>
    <t>食材料費</t>
    <rPh sb="0" eb="1">
      <t>ショク</t>
    </rPh>
    <rPh sb="1" eb="4">
      <t>ザイリョウヒ</t>
    </rPh>
    <phoneticPr fontId="11"/>
  </si>
  <si>
    <t>他</t>
    <rPh sb="0" eb="1">
      <t>タ</t>
    </rPh>
    <phoneticPr fontId="11"/>
  </si>
  <si>
    <t>（日額設定）</t>
    <rPh sb="1" eb="3">
      <t>ニチガク</t>
    </rPh>
    <rPh sb="3" eb="5">
      <t>セッテイ</t>
    </rPh>
    <phoneticPr fontId="11"/>
  </si>
  <si>
    <t>（月額設定）</t>
    <rPh sb="1" eb="2">
      <t>ツキ</t>
    </rPh>
    <rPh sb="3" eb="5">
      <t>セッテイ</t>
    </rPh>
    <phoneticPr fontId="11"/>
  </si>
  <si>
    <t>水光熱費</t>
    <rPh sb="0" eb="1">
      <t>スイ</t>
    </rPh>
    <rPh sb="1" eb="4">
      <t>コウネツヒ</t>
    </rPh>
    <phoneticPr fontId="11"/>
  </si>
  <si>
    <t>家　　　賃</t>
    <rPh sb="0" eb="1">
      <t>イエ</t>
    </rPh>
    <rPh sb="4" eb="5">
      <t>チン</t>
    </rPh>
    <phoneticPr fontId="11"/>
  </si>
  <si>
    <t>朝　　　　食</t>
    <rPh sb="0" eb="1">
      <t>アサ</t>
    </rPh>
    <rPh sb="5" eb="6">
      <t>ショク</t>
    </rPh>
    <phoneticPr fontId="11"/>
  </si>
  <si>
    <t>昼　　　　食</t>
    <rPh sb="0" eb="1">
      <t>ヒル</t>
    </rPh>
    <rPh sb="5" eb="6">
      <t>ショク</t>
    </rPh>
    <phoneticPr fontId="11"/>
  </si>
  <si>
    <t>夕　　　　食</t>
    <rPh sb="0" eb="1">
      <t>ユウ</t>
    </rPh>
    <rPh sb="5" eb="6">
      <t>ショク</t>
    </rPh>
    <phoneticPr fontId="11"/>
  </si>
  <si>
    <t>管理費</t>
    <rPh sb="0" eb="3">
      <t>カンリヒ</t>
    </rPh>
    <phoneticPr fontId="11"/>
  </si>
  <si>
    <t>×12月</t>
    <rPh sb="3" eb="4">
      <t>ツキ</t>
    </rPh>
    <phoneticPr fontId="11"/>
  </si>
  <si>
    <t>×30.4日×12月</t>
    <rPh sb="5" eb="6">
      <t>ニチ</t>
    </rPh>
    <rPh sb="9" eb="10">
      <t>ツキ</t>
    </rPh>
    <phoneticPr fontId="11"/>
  </si>
  <si>
    <t>単価（円）</t>
    <rPh sb="0" eb="2">
      <t>タンカ</t>
    </rPh>
    <rPh sb="3" eb="4">
      <t>エン</t>
    </rPh>
    <phoneticPr fontId="11"/>
  </si>
  <si>
    <t>月平均（人）</t>
    <rPh sb="0" eb="1">
      <t>ツキ</t>
    </rPh>
    <rPh sb="1" eb="3">
      <t>ヘイキン</t>
    </rPh>
    <rPh sb="4" eb="5">
      <t>ニン</t>
    </rPh>
    <phoneticPr fontId="11"/>
  </si>
  <si>
    <t>食材料費</t>
    <rPh sb="0" eb="2">
      <t>ショクザイ</t>
    </rPh>
    <rPh sb="2" eb="3">
      <t>リョウ</t>
    </rPh>
    <rPh sb="3" eb="4">
      <t>ヒ</t>
    </rPh>
    <phoneticPr fontId="11"/>
  </si>
  <si>
    <t>数量</t>
    <rPh sb="0" eb="2">
      <t>スウリョウ</t>
    </rPh>
    <phoneticPr fontId="11"/>
  </si>
  <si>
    <t>×30.4日×12月</t>
    <phoneticPr fontId="11"/>
  </si>
  <si>
    <t>区分</t>
    <rPh sb="0" eb="2">
      <t>クブン</t>
    </rPh>
    <phoneticPr fontId="11"/>
  </si>
  <si>
    <t>収入計①</t>
    <rPh sb="0" eb="2">
      <t>シュウニュウ</t>
    </rPh>
    <rPh sb="2" eb="3">
      <t>ケイ</t>
    </rPh>
    <phoneticPr fontId="11"/>
  </si>
  <si>
    <t>支出</t>
    <rPh sb="0" eb="2">
      <t>シシュツ</t>
    </rPh>
    <phoneticPr fontId="11"/>
  </si>
  <si>
    <t>人件費</t>
    <rPh sb="0" eb="2">
      <t>ジンケン</t>
    </rPh>
    <rPh sb="2" eb="3">
      <t>ヒ</t>
    </rPh>
    <phoneticPr fontId="11"/>
  </si>
  <si>
    <t>事務所経費等</t>
    <rPh sb="0" eb="2">
      <t>ジム</t>
    </rPh>
    <rPh sb="2" eb="3">
      <t>ショ</t>
    </rPh>
    <rPh sb="3" eb="5">
      <t>ケイヒ</t>
    </rPh>
    <rPh sb="5" eb="6">
      <t>トウ</t>
    </rPh>
    <phoneticPr fontId="11"/>
  </si>
  <si>
    <t>管理者</t>
    <rPh sb="0" eb="3">
      <t>カンリシャ</t>
    </rPh>
    <phoneticPr fontId="11"/>
  </si>
  <si>
    <t>計画作成担当者</t>
    <rPh sb="0" eb="2">
      <t>ケイカク</t>
    </rPh>
    <rPh sb="2" eb="4">
      <t>サクセイ</t>
    </rPh>
    <rPh sb="4" eb="7">
      <t>タントウシャ</t>
    </rPh>
    <phoneticPr fontId="11"/>
  </si>
  <si>
    <t>介護従業者</t>
    <rPh sb="0" eb="2">
      <t>カイゴ</t>
    </rPh>
    <rPh sb="2" eb="5">
      <t>ジュウギョウシャ</t>
    </rPh>
    <phoneticPr fontId="11"/>
  </si>
  <si>
    <t>常勤</t>
    <rPh sb="0" eb="2">
      <t>ジョウキン</t>
    </rPh>
    <phoneticPr fontId="11"/>
  </si>
  <si>
    <t>非常勤</t>
    <rPh sb="0" eb="3">
      <t>ヒジョウキン</t>
    </rPh>
    <phoneticPr fontId="11"/>
  </si>
  <si>
    <t>ケアマネ</t>
    <phoneticPr fontId="11"/>
  </si>
  <si>
    <t>その他職員</t>
    <rPh sb="2" eb="3">
      <t>タ</t>
    </rPh>
    <rPh sb="3" eb="5">
      <t>ショクイン</t>
    </rPh>
    <phoneticPr fontId="11"/>
  </si>
  <si>
    <t>福利厚生費</t>
    <rPh sb="0" eb="2">
      <t>フクリ</t>
    </rPh>
    <rPh sb="2" eb="5">
      <t>コウセイヒ</t>
    </rPh>
    <phoneticPr fontId="11"/>
  </si>
  <si>
    <t>賞与</t>
    <rPh sb="0" eb="2">
      <t>ショウヨ</t>
    </rPh>
    <phoneticPr fontId="11"/>
  </si>
  <si>
    <t>交通費</t>
    <rPh sb="0" eb="3">
      <t>コウツウヒ</t>
    </rPh>
    <phoneticPr fontId="11"/>
  </si>
  <si>
    <t>建物等賃借料</t>
    <rPh sb="0" eb="2">
      <t>タテモノ</t>
    </rPh>
    <rPh sb="2" eb="3">
      <t>トウ</t>
    </rPh>
    <rPh sb="3" eb="6">
      <t>チンシャクリョウ</t>
    </rPh>
    <phoneticPr fontId="11"/>
  </si>
  <si>
    <t>通信費</t>
    <rPh sb="0" eb="2">
      <t>ツウシン</t>
    </rPh>
    <rPh sb="2" eb="3">
      <t>ヒ</t>
    </rPh>
    <phoneticPr fontId="11"/>
  </si>
  <si>
    <t>各種リース</t>
    <rPh sb="0" eb="2">
      <t>カクシュ</t>
    </rPh>
    <phoneticPr fontId="11"/>
  </si>
  <si>
    <t>借入金返済</t>
    <rPh sb="0" eb="2">
      <t>カリイレ</t>
    </rPh>
    <rPh sb="2" eb="3">
      <t>キン</t>
    </rPh>
    <rPh sb="3" eb="5">
      <t>ヘンサイ</t>
    </rPh>
    <phoneticPr fontId="11"/>
  </si>
  <si>
    <t>その他経費</t>
    <rPh sb="2" eb="3">
      <t>タ</t>
    </rPh>
    <rPh sb="3" eb="5">
      <t>ケイヒ</t>
    </rPh>
    <phoneticPr fontId="11"/>
  </si>
  <si>
    <t>支出計②</t>
    <rPh sb="0" eb="2">
      <t>シシュツ</t>
    </rPh>
    <rPh sb="2" eb="3">
      <t>ケイ</t>
    </rPh>
    <phoneticPr fontId="11"/>
  </si>
  <si>
    <t>×12月</t>
    <phoneticPr fontId="11"/>
  </si>
  <si>
    <t>開設後１年の収支</t>
    <rPh sb="0" eb="2">
      <t>カイセツ</t>
    </rPh>
    <rPh sb="2" eb="3">
      <t>ゴ</t>
    </rPh>
    <rPh sb="4" eb="5">
      <t>ネン</t>
    </rPh>
    <rPh sb="6" eb="8">
      <t>シュウシ</t>
    </rPh>
    <phoneticPr fontId="11"/>
  </si>
  <si>
    <t>円</t>
    <rPh sb="0" eb="1">
      <t>エン</t>
    </rPh>
    <phoneticPr fontId="11"/>
  </si>
  <si>
    <t>＝</t>
    <phoneticPr fontId="11"/>
  </si>
  <si>
    <t>－</t>
    <phoneticPr fontId="11"/>
  </si>
  <si>
    <t>利　　用　　料　　金　　の　　設　　定</t>
    <rPh sb="0" eb="1">
      <t>リ</t>
    </rPh>
    <rPh sb="3" eb="4">
      <t>ヨウ</t>
    </rPh>
    <rPh sb="6" eb="7">
      <t>リョウ</t>
    </rPh>
    <rPh sb="9" eb="10">
      <t>キン</t>
    </rPh>
    <rPh sb="15" eb="16">
      <t>セツ</t>
    </rPh>
    <rPh sb="18" eb="19">
      <t>テイ</t>
    </rPh>
    <phoneticPr fontId="2"/>
  </si>
  <si>
    <t>単位数</t>
    <rPh sb="0" eb="3">
      <t>タンイスウ</t>
    </rPh>
    <phoneticPr fontId="11"/>
  </si>
  <si>
    <t>収
入</t>
    <rPh sb="0" eb="1">
      <t>オサム</t>
    </rPh>
    <rPh sb="6" eb="7">
      <t>ニュウ</t>
    </rPh>
    <phoneticPr fontId="11"/>
  </si>
  <si>
    <t>支
出</t>
    <rPh sb="0" eb="1">
      <t>シ</t>
    </rPh>
    <rPh sb="6" eb="7">
      <t>デ</t>
    </rPh>
    <phoneticPr fontId="11"/>
  </si>
  <si>
    <t>【参考：1ユニット事業所の介護報酬日額】</t>
    <rPh sb="1" eb="3">
      <t>サンコウ</t>
    </rPh>
    <rPh sb="9" eb="12">
      <t>ジギョウショ</t>
    </rPh>
    <rPh sb="13" eb="15">
      <t>カイゴ</t>
    </rPh>
    <rPh sb="15" eb="17">
      <t>ホウシュウ</t>
    </rPh>
    <rPh sb="17" eb="19">
      <t>ニチガク</t>
    </rPh>
    <phoneticPr fontId="11"/>
  </si>
  <si>
    <t>＝　重要　＝</t>
    <rPh sb="2" eb="4">
      <t>ジュウヨウ</t>
    </rPh>
    <phoneticPr fontId="11"/>
  </si>
  <si>
    <t>（提出先）</t>
    <rPh sb="1" eb="3">
      <t>テイシュツ</t>
    </rPh>
    <rPh sb="3" eb="4">
      <t>サキ</t>
    </rPh>
    <phoneticPr fontId="12"/>
  </si>
  <si>
    <t>介護保険法第７８条の２第４項各号の規定に該当しない旨の誓約書</t>
    <phoneticPr fontId="12"/>
  </si>
  <si>
    <t>（申請者）</t>
    <rPh sb="1" eb="4">
      <t>シンセイシャ</t>
    </rPh>
    <phoneticPr fontId="12"/>
  </si>
  <si>
    <t>整備協議をするにあたり、申請者が下記のいずれにも該当しない者であることを誓約します。</t>
    <rPh sb="0" eb="2">
      <t>セイビ</t>
    </rPh>
    <rPh sb="2" eb="4">
      <t>キョウギ</t>
    </rPh>
    <rPh sb="12" eb="14">
      <t>シンセイ</t>
    </rPh>
    <rPh sb="14" eb="15">
      <t>シャ</t>
    </rPh>
    <rPh sb="16" eb="18">
      <t>カキ</t>
    </rPh>
    <rPh sb="24" eb="26">
      <t>ガイトウ</t>
    </rPh>
    <rPh sb="29" eb="30">
      <t>モノ</t>
    </rPh>
    <rPh sb="36" eb="38">
      <t>セイヤク</t>
    </rPh>
    <phoneticPr fontId="12"/>
  </si>
  <si>
    <t>一</t>
    <rPh sb="0" eb="1">
      <t>１</t>
    </rPh>
    <phoneticPr fontId="12"/>
  </si>
  <si>
    <t>二</t>
    <rPh sb="0" eb="1">
      <t>２</t>
    </rPh>
    <phoneticPr fontId="12"/>
  </si>
  <si>
    <t>三</t>
    <rPh sb="0" eb="1">
      <t>３</t>
    </rPh>
    <phoneticPr fontId="12"/>
  </si>
  <si>
    <t>四</t>
    <rPh sb="0" eb="1">
      <t>ヨン</t>
    </rPh>
    <phoneticPr fontId="12"/>
  </si>
  <si>
    <t>五</t>
    <rPh sb="0" eb="1">
      <t>５</t>
    </rPh>
    <phoneticPr fontId="12"/>
  </si>
  <si>
    <t>六</t>
    <rPh sb="0" eb="1">
      <t>ロク</t>
    </rPh>
    <phoneticPr fontId="12"/>
  </si>
  <si>
    <t>四の二</t>
    <rPh sb="0" eb="1">
      <t>ヨン</t>
    </rPh>
    <rPh sb="2" eb="3">
      <t>２</t>
    </rPh>
    <phoneticPr fontId="12"/>
  </si>
  <si>
    <t>五の二</t>
    <rPh sb="0" eb="1">
      <t>５</t>
    </rPh>
    <rPh sb="2" eb="3">
      <t>２</t>
    </rPh>
    <phoneticPr fontId="12"/>
  </si>
  <si>
    <t>五の三</t>
    <rPh sb="0" eb="1">
      <t>５</t>
    </rPh>
    <rPh sb="2" eb="3">
      <t>３</t>
    </rPh>
    <phoneticPr fontId="12"/>
  </si>
  <si>
    <t>六の二</t>
    <rPh sb="0" eb="1">
      <t>ロク</t>
    </rPh>
    <rPh sb="2" eb="3">
      <t>２</t>
    </rPh>
    <phoneticPr fontId="12"/>
  </si>
  <si>
    <t>六の三</t>
    <rPh sb="0" eb="1">
      <t>ロク</t>
    </rPh>
    <rPh sb="2" eb="3">
      <t>３</t>
    </rPh>
    <phoneticPr fontId="12"/>
  </si>
  <si>
    <t>七</t>
    <rPh sb="0" eb="1">
      <t>７</t>
    </rPh>
    <phoneticPr fontId="12"/>
  </si>
  <si>
    <t>八</t>
    <rPh sb="0" eb="1">
      <t>ハチ</t>
    </rPh>
    <phoneticPr fontId="12"/>
  </si>
  <si>
    <t>七の二</t>
    <rPh sb="0" eb="1">
      <t>ナナ</t>
    </rPh>
    <rPh sb="2" eb="3">
      <t>２</t>
    </rPh>
    <phoneticPr fontId="12"/>
  </si>
  <si>
    <t>九</t>
    <rPh sb="0" eb="1">
      <t>９</t>
    </rPh>
    <phoneticPr fontId="12"/>
  </si>
  <si>
    <t>十</t>
    <rPh sb="0" eb="1">
      <t>ジュウ</t>
    </rPh>
    <phoneticPr fontId="12"/>
  </si>
  <si>
    <t>十一</t>
    <rPh sb="0" eb="1">
      <t>ジュウ</t>
    </rPh>
    <rPh sb="1" eb="2">
      <t>イチ</t>
    </rPh>
    <phoneticPr fontId="12"/>
  </si>
  <si>
    <t>十二</t>
    <rPh sb="0" eb="1">
      <t>ジュウ</t>
    </rPh>
    <rPh sb="1" eb="2">
      <t>ニ</t>
    </rPh>
    <phoneticPr fontId="12"/>
  </si>
  <si>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</si>
  <si>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　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2"/>
  </si>
  <si>
    <t>　　(略）</t>
    <phoneticPr fontId="12"/>
  </si>
  <si>
    <t>　申請者が市町村の条例で定める者でないとき。</t>
    <phoneticPr fontId="12"/>
  </si>
  <si>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12"/>
  </si>
  <si>
    <t>　申請者が、労働に関する法律の規定であって政令で定めるものにより罰金の刑に処せられ、その執行を終わり、又は執行を受けることがなくなるまでの者であるとき。</t>
    <phoneticPr fontId="12"/>
  </si>
  <si>
    <t>　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2"/>
  </si>
  <si>
    <t>　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</si>
  <si>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　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</si>
  <si>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　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2"/>
  </si>
  <si>
    <t>　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2"/>
  </si>
  <si>
    <t>　申請者が、指定の申請前五年以内に居宅サービス等に関し不正又は著しく不当な行為をした者であるとき。</t>
    <phoneticPr fontId="12"/>
  </si>
  <si>
    <t>　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2"/>
  </si>
  <si>
    <t>　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2"/>
  </si>
  <si>
    <t>　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2"/>
  </si>
  <si>
    <t>役　　　員　　　名　　　簿</t>
    <phoneticPr fontId="12"/>
  </si>
  <si>
    <t>（　　ﾌ　　ﾘ　　ｶﾞ　　ﾅ　　）</t>
    <phoneticPr fontId="12"/>
  </si>
  <si>
    <t>氏　　　　　　　　　名</t>
    <phoneticPr fontId="12"/>
  </si>
  <si>
    <t>現　　　　住　　　　所</t>
    <phoneticPr fontId="12"/>
  </si>
  <si>
    <t>【備考】</t>
    <phoneticPr fontId="12"/>
  </si>
  <si>
    <t>代　　表　　者　　経　　歴　　書</t>
    <phoneticPr fontId="13"/>
  </si>
  <si>
    <t>事業所名（仮称）</t>
    <phoneticPr fontId="13"/>
  </si>
  <si>
    <t>（　　フ　　リ　　ガ　　ナ　　）</t>
    <phoneticPr fontId="13"/>
  </si>
  <si>
    <t>氏　　　名</t>
    <phoneticPr fontId="13"/>
  </si>
  <si>
    <t>生年月日</t>
    <phoneticPr fontId="13"/>
  </si>
  <si>
    <t>年</t>
    <phoneticPr fontId="13"/>
  </si>
  <si>
    <t>月</t>
    <phoneticPr fontId="13"/>
  </si>
  <si>
    <t>日</t>
    <phoneticPr fontId="13"/>
  </si>
  <si>
    <t>‐</t>
    <phoneticPr fontId="12"/>
  </si>
  <si>
    <t>（〒</t>
    <phoneticPr fontId="12"/>
  </si>
  <si>
    <t>）</t>
    <phoneticPr fontId="12"/>
  </si>
  <si>
    <t>現　　住　　所</t>
    <phoneticPr fontId="13"/>
  </si>
  <si>
    <t>（〒</t>
    <phoneticPr fontId="13"/>
  </si>
  <si>
    <t>‐</t>
    <phoneticPr fontId="13"/>
  </si>
  <si>
    <t>）</t>
    <phoneticPr fontId="13"/>
  </si>
  <si>
    <t>勤務先等</t>
    <phoneticPr fontId="13"/>
  </si>
  <si>
    <t>職務内容</t>
    <phoneticPr fontId="13"/>
  </si>
  <si>
    <t>年　　月　～　　年　　月</t>
    <phoneticPr fontId="13"/>
  </si>
  <si>
    <t>職　　務　　に　　関　　連　　す　　る　　資　　格</t>
    <phoneticPr fontId="13"/>
  </si>
  <si>
    <t>資格の種類</t>
    <phoneticPr fontId="13"/>
  </si>
  <si>
    <t>資格取得年月</t>
    <phoneticPr fontId="13"/>
  </si>
  <si>
    <t>研修の種類</t>
    <phoneticPr fontId="13"/>
  </si>
  <si>
    <t>修了年月</t>
    <phoneticPr fontId="13"/>
  </si>
  <si>
    <t>職　　務　　に　　関　　連　　す　　る　　研　　修</t>
    <phoneticPr fontId="13"/>
  </si>
  <si>
    <t>主　　な　　職　　歴　　等　</t>
    <phoneticPr fontId="13"/>
  </si>
  <si>
    <t>認知症介護実践者研修</t>
    <phoneticPr fontId="13"/>
  </si>
  <si>
    <t>認知症対応型サービス事業管理者研修</t>
    <phoneticPr fontId="13"/>
  </si>
  <si>
    <t>月</t>
    <phoneticPr fontId="13"/>
  </si>
  <si>
    <t>≪事業計画に関する書類≫</t>
    <rPh sb="1" eb="3">
      <t>ジギョウ</t>
    </rPh>
    <rPh sb="3" eb="5">
      <t>ケイカク</t>
    </rPh>
    <rPh sb="6" eb="7">
      <t>カン</t>
    </rPh>
    <rPh sb="9" eb="11">
      <t>ショルイ</t>
    </rPh>
    <phoneticPr fontId="12"/>
  </si>
  <si>
    <t>項番</t>
    <rPh sb="0" eb="1">
      <t>コウ</t>
    </rPh>
    <rPh sb="1" eb="2">
      <t>バン</t>
    </rPh>
    <phoneticPr fontId="12"/>
  </si>
  <si>
    <t>書類の名称等</t>
    <rPh sb="0" eb="2">
      <t>ショルイ</t>
    </rPh>
    <rPh sb="3" eb="5">
      <t>メイショウ</t>
    </rPh>
    <rPh sb="5" eb="6">
      <t>トウ</t>
    </rPh>
    <phoneticPr fontId="12"/>
  </si>
  <si>
    <t>様式番号</t>
    <rPh sb="0" eb="2">
      <t>ヨウシキ</t>
    </rPh>
    <rPh sb="2" eb="4">
      <t>バンゴウ</t>
    </rPh>
    <phoneticPr fontId="12"/>
  </si>
  <si>
    <t>確認</t>
    <rPh sb="0" eb="2">
      <t>カクニン</t>
    </rPh>
    <phoneticPr fontId="12"/>
  </si>
  <si>
    <t>留意事項等</t>
    <rPh sb="0" eb="2">
      <t>リュウイ</t>
    </rPh>
    <rPh sb="2" eb="4">
      <t>ジコウ</t>
    </rPh>
    <rPh sb="4" eb="5">
      <t>トウ</t>
    </rPh>
    <phoneticPr fontId="12"/>
  </si>
  <si>
    <t>整備協議書　表紙</t>
    <rPh sb="0" eb="2">
      <t>セイビ</t>
    </rPh>
    <rPh sb="2" eb="5">
      <t>キョウギショ</t>
    </rPh>
    <rPh sb="6" eb="8">
      <t>ヒョウシ</t>
    </rPh>
    <phoneticPr fontId="12"/>
  </si>
  <si>
    <t>様式1</t>
    <rPh sb="0" eb="2">
      <t>ヨウシキ</t>
    </rPh>
    <phoneticPr fontId="12"/>
  </si>
  <si>
    <t>□</t>
    <phoneticPr fontId="12"/>
  </si>
  <si>
    <t>法人の概要</t>
    <rPh sb="0" eb="2">
      <t>ホウジン</t>
    </rPh>
    <rPh sb="3" eb="5">
      <t>ガイヨウ</t>
    </rPh>
    <phoneticPr fontId="12"/>
  </si>
  <si>
    <t>利用料金の設定</t>
    <rPh sb="0" eb="2">
      <t>リヨウ</t>
    </rPh>
    <rPh sb="2" eb="4">
      <t>リョウキン</t>
    </rPh>
    <rPh sb="5" eb="7">
      <t>セッテイ</t>
    </rPh>
    <phoneticPr fontId="12"/>
  </si>
  <si>
    <t>事業所整備に係る資金計画</t>
    <rPh sb="0" eb="3">
      <t>ジギョウショ</t>
    </rPh>
    <rPh sb="3" eb="5">
      <t>セイビ</t>
    </rPh>
    <rPh sb="6" eb="7">
      <t>カカ</t>
    </rPh>
    <rPh sb="8" eb="10">
      <t>シキン</t>
    </rPh>
    <rPh sb="10" eb="12">
      <t>ケイカク</t>
    </rPh>
    <phoneticPr fontId="12"/>
  </si>
  <si>
    <t>法人預金の残高を挙証する資料として、以下のいずれかの提出をお願いします。</t>
    <rPh sb="0" eb="2">
      <t>ホウジン</t>
    </rPh>
    <rPh sb="2" eb="4">
      <t>ヨキン</t>
    </rPh>
    <rPh sb="5" eb="7">
      <t>ザンダカ</t>
    </rPh>
    <rPh sb="8" eb="10">
      <t>キョショウ</t>
    </rPh>
    <rPh sb="12" eb="14">
      <t>シリョウ</t>
    </rPh>
    <rPh sb="18" eb="20">
      <t>イカ</t>
    </rPh>
    <rPh sb="26" eb="28">
      <t>テイシュツ</t>
    </rPh>
    <rPh sb="30" eb="31">
      <t>ネガ</t>
    </rPh>
    <phoneticPr fontId="12"/>
  </si>
  <si>
    <t>残高証明</t>
    <rPh sb="0" eb="2">
      <t>ザンダカ</t>
    </rPh>
    <rPh sb="2" eb="4">
      <t>ショウメイ</t>
    </rPh>
    <phoneticPr fontId="12"/>
  </si>
  <si>
    <t>通帳の写し</t>
    <rPh sb="0" eb="2">
      <t>ツウチョウ</t>
    </rPh>
    <rPh sb="3" eb="4">
      <t>ウツ</t>
    </rPh>
    <phoneticPr fontId="12"/>
  </si>
  <si>
    <t>－</t>
    <phoneticPr fontId="12"/>
  </si>
  <si>
    <t>○</t>
    <phoneticPr fontId="12"/>
  </si>
  <si>
    <t>事業所開設後の収支見込み</t>
    <rPh sb="0" eb="3">
      <t>ジギョウショ</t>
    </rPh>
    <rPh sb="3" eb="5">
      <t>カイセツ</t>
    </rPh>
    <rPh sb="5" eb="6">
      <t>ゴ</t>
    </rPh>
    <rPh sb="7" eb="9">
      <t>シュウシ</t>
    </rPh>
    <rPh sb="9" eb="11">
      <t>ミコ</t>
    </rPh>
    <phoneticPr fontId="12"/>
  </si>
  <si>
    <t>管　理　者　就　任　予　定　者　経　歴　書</t>
    <rPh sb="6" eb="7">
      <t>ツ</t>
    </rPh>
    <rPh sb="8" eb="9">
      <t>ニン</t>
    </rPh>
    <rPh sb="10" eb="11">
      <t>ヨ</t>
    </rPh>
    <rPh sb="12" eb="13">
      <t>テイ</t>
    </rPh>
    <rPh sb="14" eb="15">
      <t>モノ</t>
    </rPh>
    <rPh sb="16" eb="17">
      <t>キョウ</t>
    </rPh>
    <phoneticPr fontId="13"/>
  </si>
  <si>
    <t>管理者就任予定者経歴書</t>
    <rPh sb="0" eb="3">
      <t>カンリシャ</t>
    </rPh>
    <rPh sb="3" eb="5">
      <t>シュウニン</t>
    </rPh>
    <rPh sb="5" eb="8">
      <t>ヨテイシャ</t>
    </rPh>
    <rPh sb="8" eb="11">
      <t>ケイレキショ</t>
    </rPh>
    <phoneticPr fontId="12"/>
  </si>
  <si>
    <t>計画作成担当予定者経歴書</t>
    <rPh sb="0" eb="2">
      <t>ケイカク</t>
    </rPh>
    <rPh sb="2" eb="4">
      <t>サクセイ</t>
    </rPh>
    <rPh sb="4" eb="6">
      <t>タントウ</t>
    </rPh>
    <rPh sb="6" eb="9">
      <t>ヨテイシャ</t>
    </rPh>
    <rPh sb="9" eb="12">
      <t>ケイレキショ</t>
    </rPh>
    <phoneticPr fontId="12"/>
  </si>
  <si>
    <t>計　画　作　成　担　当　者　就　任　予　定　者　経　歴　書</t>
    <rPh sb="12" eb="13">
      <t>シャ</t>
    </rPh>
    <rPh sb="14" eb="15">
      <t>ツ</t>
    </rPh>
    <rPh sb="16" eb="17">
      <t>ニン</t>
    </rPh>
    <rPh sb="18" eb="19">
      <t>ヨ</t>
    </rPh>
    <rPh sb="20" eb="21">
      <t>テイ</t>
    </rPh>
    <rPh sb="22" eb="23">
      <t>モノ</t>
    </rPh>
    <phoneticPr fontId="13"/>
  </si>
  <si>
    <t>地域住民への説明の状況</t>
    <rPh sb="0" eb="2">
      <t>チイキ</t>
    </rPh>
    <rPh sb="2" eb="4">
      <t>ジュウミン</t>
    </rPh>
    <rPh sb="6" eb="8">
      <t>セツメイ</t>
    </rPh>
    <rPh sb="9" eb="11">
      <t>ジョウキョウ</t>
    </rPh>
    <phoneticPr fontId="12"/>
  </si>
  <si>
    <t>地図等を添付し、位置関係等を明示してください。</t>
    <rPh sb="0" eb="2">
      <t>チズ</t>
    </rPh>
    <rPh sb="2" eb="3">
      <t>トウ</t>
    </rPh>
    <rPh sb="4" eb="6">
      <t>テンプ</t>
    </rPh>
    <rPh sb="8" eb="10">
      <t>イチ</t>
    </rPh>
    <rPh sb="10" eb="12">
      <t>カンケイ</t>
    </rPh>
    <rPh sb="12" eb="13">
      <t>トウ</t>
    </rPh>
    <rPh sb="14" eb="16">
      <t>メイジ</t>
    </rPh>
    <phoneticPr fontId="12"/>
  </si>
  <si>
    <t>誓約書・役員名簿</t>
    <rPh sb="0" eb="3">
      <t>セイヤクショ</t>
    </rPh>
    <rPh sb="4" eb="6">
      <t>ヤクイン</t>
    </rPh>
    <rPh sb="6" eb="8">
      <t>メイボ</t>
    </rPh>
    <phoneticPr fontId="12"/>
  </si>
  <si>
    <t>代表者経歴書</t>
    <rPh sb="0" eb="3">
      <t>ダイヒョウシャ</t>
    </rPh>
    <rPh sb="3" eb="6">
      <t>ケイレキショ</t>
    </rPh>
    <phoneticPr fontId="12"/>
  </si>
  <si>
    <t>事業所開設までのスケジュール</t>
    <rPh sb="0" eb="3">
      <t>ジギョウショ</t>
    </rPh>
    <rPh sb="3" eb="5">
      <t>カイセツ</t>
    </rPh>
    <phoneticPr fontId="12"/>
  </si>
  <si>
    <t>任意様式</t>
    <rPh sb="0" eb="2">
      <t>ニンイ</t>
    </rPh>
    <rPh sb="2" eb="4">
      <t>ヨウシキ</t>
    </rPh>
    <phoneticPr fontId="12"/>
  </si>
  <si>
    <t>既存建物の検査済証</t>
    <rPh sb="0" eb="2">
      <t>キゾン</t>
    </rPh>
    <rPh sb="2" eb="4">
      <t>タテモノ</t>
    </rPh>
    <rPh sb="5" eb="7">
      <t>ケンサ</t>
    </rPh>
    <rPh sb="7" eb="8">
      <t>ズ</t>
    </rPh>
    <rPh sb="8" eb="9">
      <t>ショウ</t>
    </rPh>
    <phoneticPr fontId="12"/>
  </si>
  <si>
    <t>既存建物を改修する場合のみ。</t>
    <rPh sb="0" eb="2">
      <t>キゾン</t>
    </rPh>
    <rPh sb="2" eb="4">
      <t>タテモノ</t>
    </rPh>
    <rPh sb="5" eb="7">
      <t>カイシュウ</t>
    </rPh>
    <rPh sb="9" eb="11">
      <t>バアイ</t>
    </rPh>
    <phoneticPr fontId="12"/>
  </si>
  <si>
    <t>≪事業所整備用地に関する書類≫</t>
    <rPh sb="1" eb="3">
      <t>ジギョウ</t>
    </rPh>
    <rPh sb="3" eb="4">
      <t>ショ</t>
    </rPh>
    <rPh sb="4" eb="6">
      <t>セイビ</t>
    </rPh>
    <rPh sb="6" eb="8">
      <t>ヨウチ</t>
    </rPh>
    <rPh sb="9" eb="10">
      <t>カン</t>
    </rPh>
    <rPh sb="12" eb="14">
      <t>ショルイ</t>
    </rPh>
    <phoneticPr fontId="12"/>
  </si>
  <si>
    <t>公図</t>
    <rPh sb="0" eb="2">
      <t>コウズ</t>
    </rPh>
    <phoneticPr fontId="12"/>
  </si>
  <si>
    <t>既存建物の登記簿謄本</t>
    <rPh sb="0" eb="2">
      <t>キゾン</t>
    </rPh>
    <rPh sb="2" eb="4">
      <t>タテモノ</t>
    </rPh>
    <rPh sb="5" eb="8">
      <t>トウキボ</t>
    </rPh>
    <rPh sb="8" eb="10">
      <t>トウホン</t>
    </rPh>
    <phoneticPr fontId="12"/>
  </si>
  <si>
    <t>整備用地に係る土地の登記簿謄本</t>
    <rPh sb="0" eb="2">
      <t>セイビ</t>
    </rPh>
    <rPh sb="2" eb="4">
      <t>ヨウチ</t>
    </rPh>
    <rPh sb="5" eb="6">
      <t>カカ</t>
    </rPh>
    <rPh sb="7" eb="9">
      <t>トチ</t>
    </rPh>
    <rPh sb="10" eb="13">
      <t>トウキボ</t>
    </rPh>
    <rPh sb="13" eb="15">
      <t>トウホン</t>
    </rPh>
    <phoneticPr fontId="12"/>
  </si>
  <si>
    <t>既存建物の現況の写真</t>
    <rPh sb="0" eb="2">
      <t>キゾン</t>
    </rPh>
    <rPh sb="2" eb="4">
      <t>タテモノ</t>
    </rPh>
    <rPh sb="5" eb="7">
      <t>ゲンキョウ</t>
    </rPh>
    <rPh sb="8" eb="10">
      <t>シャシン</t>
    </rPh>
    <phoneticPr fontId="12"/>
  </si>
  <si>
    <t>土地の概況の写真</t>
    <rPh sb="0" eb="2">
      <t>トチ</t>
    </rPh>
    <rPh sb="3" eb="5">
      <t>ガイキョウ</t>
    </rPh>
    <rPh sb="6" eb="8">
      <t>シャシン</t>
    </rPh>
    <phoneticPr fontId="12"/>
  </si>
  <si>
    <t>主　要　な　場　所　の　写　真</t>
    <rPh sb="0" eb="3">
      <t>シュヨウ</t>
    </rPh>
    <rPh sb="6" eb="9">
      <t>バショ</t>
    </rPh>
    <rPh sb="12" eb="15">
      <t>シャシン</t>
    </rPh>
    <phoneticPr fontId="2"/>
  </si>
  <si>
    <t>写　　　　　真</t>
    <rPh sb="0" eb="1">
      <t>シャ</t>
    </rPh>
    <rPh sb="6" eb="7">
      <t>マコト</t>
    </rPh>
    <phoneticPr fontId="14"/>
  </si>
  <si>
    <t>写　　　　　真</t>
    <phoneticPr fontId="14"/>
  </si>
  <si>
    <t>写　　　　　真</t>
    <phoneticPr fontId="14"/>
  </si>
  <si>
    <t>事業所整備用地の確保等に関する書類</t>
    <rPh sb="0" eb="3">
      <t>ジギョウショ</t>
    </rPh>
    <rPh sb="3" eb="5">
      <t>セイビ</t>
    </rPh>
    <rPh sb="5" eb="7">
      <t>ヨウチ</t>
    </rPh>
    <rPh sb="8" eb="10">
      <t>カクホ</t>
    </rPh>
    <rPh sb="10" eb="11">
      <t>トウ</t>
    </rPh>
    <rPh sb="12" eb="13">
      <t>カン</t>
    </rPh>
    <rPh sb="15" eb="17">
      <t>ショルイ</t>
    </rPh>
    <phoneticPr fontId="12"/>
  </si>
  <si>
    <t>用地の確保方法等に応じて、以下の書類の提出してください。</t>
    <rPh sb="0" eb="2">
      <t>ヨウチ</t>
    </rPh>
    <rPh sb="3" eb="5">
      <t>カクホ</t>
    </rPh>
    <rPh sb="5" eb="7">
      <t>ホウホウ</t>
    </rPh>
    <rPh sb="7" eb="8">
      <t>トウ</t>
    </rPh>
    <rPh sb="9" eb="10">
      <t>オウ</t>
    </rPh>
    <rPh sb="13" eb="15">
      <t>イカ</t>
    </rPh>
    <rPh sb="16" eb="18">
      <t>ショルイ</t>
    </rPh>
    <rPh sb="19" eb="21">
      <t>テイシュツ</t>
    </rPh>
    <phoneticPr fontId="12"/>
  </si>
  <si>
    <t>贈与契約書</t>
    <rPh sb="0" eb="2">
      <t>ゾウヨ</t>
    </rPh>
    <rPh sb="2" eb="5">
      <t>ケイヤクショ</t>
    </rPh>
    <phoneticPr fontId="12"/>
  </si>
  <si>
    <t>土地売買予約確約書</t>
    <rPh sb="0" eb="2">
      <t>トチ</t>
    </rPh>
    <rPh sb="2" eb="4">
      <t>バイバイ</t>
    </rPh>
    <rPh sb="4" eb="6">
      <t>ヨヤク</t>
    </rPh>
    <rPh sb="6" eb="9">
      <t>カクヤクショ</t>
    </rPh>
    <phoneticPr fontId="12"/>
  </si>
  <si>
    <t>寄附を受けて整備用地を確保する場合</t>
    <rPh sb="0" eb="2">
      <t>キフ</t>
    </rPh>
    <rPh sb="3" eb="4">
      <t>ウ</t>
    </rPh>
    <rPh sb="6" eb="8">
      <t>セイビ</t>
    </rPh>
    <rPh sb="8" eb="10">
      <t>ヨウチ</t>
    </rPh>
    <rPh sb="11" eb="13">
      <t>カクホ</t>
    </rPh>
    <rPh sb="15" eb="17">
      <t>バアイ</t>
    </rPh>
    <phoneticPr fontId="12"/>
  </si>
  <si>
    <t>法人が購入することにより整備用地を確保する場合</t>
    <rPh sb="0" eb="2">
      <t>ホウジン</t>
    </rPh>
    <rPh sb="3" eb="5">
      <t>コウニュウ</t>
    </rPh>
    <rPh sb="12" eb="14">
      <t>セイビ</t>
    </rPh>
    <rPh sb="14" eb="16">
      <t>ヨウチ</t>
    </rPh>
    <rPh sb="17" eb="19">
      <t>カクホ</t>
    </rPh>
    <rPh sb="21" eb="23">
      <t>バアイ</t>
    </rPh>
    <phoneticPr fontId="12"/>
  </si>
  <si>
    <t>≪その他書類≫</t>
    <rPh sb="3" eb="4">
      <t>タ</t>
    </rPh>
    <rPh sb="4" eb="6">
      <t>ショルイ</t>
    </rPh>
    <phoneticPr fontId="12"/>
  </si>
  <si>
    <t>【確認】</t>
    <rPh sb="1" eb="3">
      <t>カクニン</t>
    </rPh>
    <phoneticPr fontId="12"/>
  </si>
  <si>
    <t>：</t>
    <phoneticPr fontId="12"/>
  </si>
  <si>
    <t>○</t>
    <phoneticPr fontId="12"/>
  </si>
  <si>
    <t>土地賃貸借予約確約書</t>
    <phoneticPr fontId="12"/>
  </si>
  <si>
    <t>土地・建物賃貸借予約確約書</t>
    <rPh sb="0" eb="2">
      <t>トチ</t>
    </rPh>
    <rPh sb="3" eb="5">
      <t>タテモノ</t>
    </rPh>
    <rPh sb="5" eb="8">
      <t>チンタイシャク</t>
    </rPh>
    <rPh sb="8" eb="10">
      <t>ヨヤク</t>
    </rPh>
    <rPh sb="10" eb="12">
      <t>カクヤク</t>
    </rPh>
    <rPh sb="12" eb="13">
      <t>ショ</t>
    </rPh>
    <phoneticPr fontId="12"/>
  </si>
  <si>
    <t>賃借によって整備用地を確保する場合</t>
    <phoneticPr fontId="12"/>
  </si>
  <si>
    <t>贈　　与　　契　　約　　書</t>
    <rPh sb="0" eb="1">
      <t>ゾウ</t>
    </rPh>
    <rPh sb="3" eb="4">
      <t>アタエ</t>
    </rPh>
    <rPh sb="6" eb="7">
      <t>チギリ</t>
    </rPh>
    <rPh sb="9" eb="10">
      <t>ヤク</t>
    </rPh>
    <rPh sb="12" eb="13">
      <t>ショ</t>
    </rPh>
    <phoneticPr fontId="16"/>
  </si>
  <si>
    <t>　株式会社○○○（以下「甲」という。）と医療法人○○○（以下「乙」という。）は、次のとおり贈</t>
    <rPh sb="1" eb="5">
      <t>カブシキガイシャ</t>
    </rPh>
    <rPh sb="9" eb="11">
      <t>イカ</t>
    </rPh>
    <rPh sb="12" eb="13">
      <t>コウ</t>
    </rPh>
    <rPh sb="20" eb="22">
      <t>イリョウ</t>
    </rPh>
    <rPh sb="22" eb="24">
      <t>ホウジン</t>
    </rPh>
    <rPh sb="28" eb="30">
      <t>イカ</t>
    </rPh>
    <rPh sb="31" eb="32">
      <t>オツ</t>
    </rPh>
    <rPh sb="40" eb="41">
      <t>ツギ</t>
    </rPh>
    <rPh sb="45" eb="46">
      <t>ゾウ</t>
    </rPh>
    <phoneticPr fontId="16"/>
  </si>
  <si>
    <t>与契約を締結した。</t>
    <phoneticPr fontId="16"/>
  </si>
  <si>
    <t>第１条</t>
    <rPh sb="0" eb="1">
      <t>ダイ</t>
    </rPh>
    <rPh sb="2" eb="3">
      <t>ジョウ</t>
    </rPh>
    <phoneticPr fontId="16"/>
  </si>
  <si>
    <t>　甲は乙が名古屋市○○区○○町○○における整備計画を協議している認知症高齢</t>
    <rPh sb="1" eb="2">
      <t>コウ</t>
    </rPh>
    <rPh sb="3" eb="4">
      <t>オツ</t>
    </rPh>
    <rPh sb="5" eb="9">
      <t>ナゴヤシ</t>
    </rPh>
    <rPh sb="11" eb="12">
      <t>ク</t>
    </rPh>
    <rPh sb="14" eb="15">
      <t>マチ</t>
    </rPh>
    <rPh sb="21" eb="23">
      <t>セイビ</t>
    </rPh>
    <rPh sb="23" eb="25">
      <t>ケイカク</t>
    </rPh>
    <rPh sb="26" eb="28">
      <t>キョウギ</t>
    </rPh>
    <rPh sb="32" eb="35">
      <t>ニンチショウ</t>
    </rPh>
    <rPh sb="35" eb="37">
      <t>コウレイ</t>
    </rPh>
    <phoneticPr fontId="16"/>
  </si>
  <si>
    <t>ることを約し、乙はこれを承諾した。</t>
    <phoneticPr fontId="16"/>
  </si>
  <si>
    <t>第２条</t>
    <rPh sb="0" eb="1">
      <t>ダイ</t>
    </rPh>
    <rPh sb="2" eb="3">
      <t>ジョウ</t>
    </rPh>
    <phoneticPr fontId="16"/>
  </si>
  <si>
    <t>　この契約に定めのない事項については、甲乙双方が誠意をもって協議の上決定する</t>
    <rPh sb="3" eb="5">
      <t>ケイヤク</t>
    </rPh>
    <rPh sb="6" eb="7">
      <t>サダ</t>
    </rPh>
    <rPh sb="11" eb="13">
      <t>ジコウ</t>
    </rPh>
    <rPh sb="19" eb="20">
      <t>コウ</t>
    </rPh>
    <rPh sb="20" eb="21">
      <t>オツ</t>
    </rPh>
    <rPh sb="21" eb="23">
      <t>ソウホウ</t>
    </rPh>
    <rPh sb="24" eb="26">
      <t>セイイ</t>
    </rPh>
    <rPh sb="30" eb="32">
      <t>キョウギ</t>
    </rPh>
    <rPh sb="33" eb="34">
      <t>ウエ</t>
    </rPh>
    <rPh sb="34" eb="36">
      <t>ケッテイ</t>
    </rPh>
    <phoneticPr fontId="16"/>
  </si>
  <si>
    <t>ものとする。</t>
    <phoneticPr fontId="16"/>
  </si>
  <si>
    <t>第３条</t>
    <rPh sb="0" eb="1">
      <t>ダイ</t>
    </rPh>
    <rPh sb="2" eb="3">
      <t>ジョウ</t>
    </rPh>
    <phoneticPr fontId="16"/>
  </si>
  <si>
    <t>甲</t>
    <rPh sb="0" eb="1">
      <t>コウ</t>
    </rPh>
    <phoneticPr fontId="16"/>
  </si>
  <si>
    <t>住所</t>
    <rPh sb="0" eb="2">
      <t>ジュウショ</t>
    </rPh>
    <phoneticPr fontId="16"/>
  </si>
  <si>
    <t>氏名</t>
    <rPh sb="0" eb="2">
      <t>シメイ</t>
    </rPh>
    <phoneticPr fontId="16"/>
  </si>
  <si>
    <t>○○○○○○</t>
    <phoneticPr fontId="16"/>
  </si>
  <si>
    <t>株式会社　○○</t>
    <rPh sb="0" eb="4">
      <t>カブシキガイシャ</t>
    </rPh>
    <phoneticPr fontId="16"/>
  </si>
  <si>
    <t>代表取締役　　○○○　　　　　　　　　　㊞</t>
    <rPh sb="0" eb="2">
      <t>ダイヒョウ</t>
    </rPh>
    <rPh sb="2" eb="5">
      <t>トリシマリヤク</t>
    </rPh>
    <phoneticPr fontId="16"/>
  </si>
  <si>
    <t>乙</t>
    <rPh sb="0" eb="1">
      <t>オツ</t>
    </rPh>
    <phoneticPr fontId="16"/>
  </si>
  <si>
    <t>医療法人　○○</t>
    <rPh sb="0" eb="2">
      <t>イリョウ</t>
    </rPh>
    <rPh sb="2" eb="4">
      <t>ホウジン</t>
    </rPh>
    <phoneticPr fontId="16"/>
  </si>
  <si>
    <t>理事長　　○○○　　　　　　　　　　　　　㊞</t>
    <rPh sb="0" eb="3">
      <t>リジチョウ</t>
    </rPh>
    <phoneticPr fontId="16"/>
  </si>
  <si>
    <t>記</t>
    <rPh sb="0" eb="1">
      <t>キ</t>
    </rPh>
    <phoneticPr fontId="16"/>
  </si>
  <si>
    <t>　　</t>
    <phoneticPr fontId="16"/>
  </si>
  <si>
    <t>土地</t>
    <rPh sb="0" eb="2">
      <t>トチ</t>
    </rPh>
    <phoneticPr fontId="16"/>
  </si>
  <si>
    <t>○筆　　0,000．00㎡</t>
    <rPh sb="1" eb="2">
      <t>ヒツ</t>
    </rPh>
    <phoneticPr fontId="16"/>
  </si>
  <si>
    <t>（内訳）</t>
    <rPh sb="1" eb="3">
      <t>ウチワケ</t>
    </rPh>
    <phoneticPr fontId="16"/>
  </si>
  <si>
    <t>0,000．00㎡</t>
    <phoneticPr fontId="16"/>
  </si>
  <si>
    <t>名古屋市○○区○○町○○丁目○○番</t>
    <rPh sb="0" eb="4">
      <t>ナゴヤシ</t>
    </rPh>
    <rPh sb="6" eb="7">
      <t>ク</t>
    </rPh>
    <rPh sb="9" eb="10">
      <t>マチ</t>
    </rPh>
    <rPh sb="12" eb="14">
      <t>チョウメ</t>
    </rPh>
    <rPh sb="16" eb="17">
      <t>バン</t>
    </rPh>
    <phoneticPr fontId="16"/>
  </si>
  <si>
    <t>　　　　　　　　　　○○町○○丁目○○番</t>
    <rPh sb="12" eb="13">
      <t>マチ</t>
    </rPh>
    <rPh sb="15" eb="17">
      <t>チョウメ</t>
    </rPh>
    <rPh sb="19" eb="20">
      <t>バン</t>
    </rPh>
    <phoneticPr fontId="16"/>
  </si>
  <si>
    <t>土　地　売　買　予　約　確　約　書</t>
    <rPh sb="0" eb="1">
      <t>ツチ</t>
    </rPh>
    <rPh sb="2" eb="3">
      <t>チ</t>
    </rPh>
    <rPh sb="4" eb="5">
      <t>バイ</t>
    </rPh>
    <rPh sb="6" eb="7">
      <t>バイ</t>
    </rPh>
    <rPh sb="8" eb="9">
      <t>ヨ</t>
    </rPh>
    <rPh sb="10" eb="11">
      <t>ヤク</t>
    </rPh>
    <rPh sb="12" eb="13">
      <t>アキラ</t>
    </rPh>
    <rPh sb="14" eb="15">
      <t>ヤク</t>
    </rPh>
    <rPh sb="16" eb="17">
      <t>ショ</t>
    </rPh>
    <phoneticPr fontId="16"/>
  </si>
  <si>
    <t>　株式会社○○○（以下「甲」という。）と医療法人○○○（以下「乙」という。）は、土地の売買に</t>
    <rPh sb="1" eb="5">
      <t>カブシキガイシャ</t>
    </rPh>
    <rPh sb="9" eb="11">
      <t>イカ</t>
    </rPh>
    <rPh sb="12" eb="13">
      <t>コウ</t>
    </rPh>
    <rPh sb="20" eb="22">
      <t>イリョウ</t>
    </rPh>
    <rPh sb="22" eb="24">
      <t>ホウジン</t>
    </rPh>
    <rPh sb="28" eb="30">
      <t>イカ</t>
    </rPh>
    <rPh sb="31" eb="32">
      <t>オツ</t>
    </rPh>
    <rPh sb="40" eb="42">
      <t>トチ</t>
    </rPh>
    <rPh sb="43" eb="45">
      <t>バイバイ</t>
    </rPh>
    <phoneticPr fontId="16"/>
  </si>
  <si>
    <t>ついて次のとおり予約確約を締結した。</t>
    <phoneticPr fontId="16"/>
  </si>
  <si>
    <t>　甲はその所有する末尾記載の土地を、乙が名古屋市○○区○○町○○における整</t>
    <rPh sb="1" eb="2">
      <t>コウ</t>
    </rPh>
    <rPh sb="5" eb="7">
      <t>ショユウ</t>
    </rPh>
    <rPh sb="9" eb="11">
      <t>マツビ</t>
    </rPh>
    <rPh sb="11" eb="13">
      <t>キサイ</t>
    </rPh>
    <rPh sb="14" eb="16">
      <t>トチ</t>
    </rPh>
    <rPh sb="18" eb="19">
      <t>オツ</t>
    </rPh>
    <rPh sb="20" eb="24">
      <t>ナゴヤシ</t>
    </rPh>
    <rPh sb="26" eb="27">
      <t>ク</t>
    </rPh>
    <rPh sb="29" eb="30">
      <t>マチ</t>
    </rPh>
    <rPh sb="36" eb="37">
      <t>トトノ</t>
    </rPh>
    <phoneticPr fontId="16"/>
  </si>
  <si>
    <t>たときは、甲、乙で土地売買契約を締結することを約す。</t>
    <rPh sb="5" eb="6">
      <t>コウ</t>
    </rPh>
    <rPh sb="7" eb="8">
      <t>オツ</t>
    </rPh>
    <rPh sb="9" eb="11">
      <t>トチ</t>
    </rPh>
    <rPh sb="11" eb="13">
      <t>バイバイ</t>
    </rPh>
    <rPh sb="13" eb="15">
      <t>ケイヤク</t>
    </rPh>
    <rPh sb="16" eb="18">
      <t>テイケツ</t>
    </rPh>
    <rPh sb="23" eb="24">
      <t>ヤク</t>
    </rPh>
    <phoneticPr fontId="16"/>
  </si>
  <si>
    <t>第４条</t>
    <rPh sb="0" eb="1">
      <t>ダイ</t>
    </rPh>
    <rPh sb="2" eb="3">
      <t>ジョウ</t>
    </rPh>
    <phoneticPr fontId="16"/>
  </si>
  <si>
    <t>　上記契約を証するため、同文２通を作成し、甲、乙両名が署名押印の上各々１通を所持する。</t>
    <rPh sb="1" eb="3">
      <t>ジョウキ</t>
    </rPh>
    <rPh sb="3" eb="5">
      <t>ケイヤク</t>
    </rPh>
    <rPh sb="6" eb="7">
      <t>ショウ</t>
    </rPh>
    <rPh sb="12" eb="13">
      <t>ドウ</t>
    </rPh>
    <rPh sb="13" eb="14">
      <t>ブン</t>
    </rPh>
    <rPh sb="15" eb="16">
      <t>ツウ</t>
    </rPh>
    <rPh sb="17" eb="19">
      <t>サクセイ</t>
    </rPh>
    <rPh sb="21" eb="22">
      <t>コウ</t>
    </rPh>
    <rPh sb="23" eb="24">
      <t>オツ</t>
    </rPh>
    <rPh sb="24" eb="26">
      <t>リョウメイ</t>
    </rPh>
    <rPh sb="27" eb="29">
      <t>ショメイ</t>
    </rPh>
    <rPh sb="29" eb="31">
      <t>オウイン</t>
    </rPh>
    <rPh sb="32" eb="33">
      <t>ウエ</t>
    </rPh>
    <rPh sb="33" eb="35">
      <t>オノオノ</t>
    </rPh>
    <rPh sb="36" eb="37">
      <t>ツウ</t>
    </rPh>
    <rPh sb="38" eb="40">
      <t>ショジ</t>
    </rPh>
    <phoneticPr fontId="16"/>
  </si>
  <si>
    <t>売買予約をする土地</t>
    <rPh sb="0" eb="2">
      <t>バイバイ</t>
    </rPh>
    <rPh sb="2" eb="4">
      <t>ヨヤク</t>
    </rPh>
    <rPh sb="7" eb="9">
      <t>トチ</t>
    </rPh>
    <phoneticPr fontId="17"/>
  </si>
  <si>
    <t>売買予定価格</t>
    <rPh sb="0" eb="2">
      <t>バイバイ</t>
    </rPh>
    <rPh sb="2" eb="4">
      <t>ヨテイ</t>
    </rPh>
    <rPh sb="4" eb="6">
      <t>カカク</t>
    </rPh>
    <phoneticPr fontId="17"/>
  </si>
  <si>
    <t>所　　在　　地</t>
    <rPh sb="0" eb="1">
      <t>トコロ</t>
    </rPh>
    <rPh sb="3" eb="4">
      <t>ザイ</t>
    </rPh>
    <rPh sb="6" eb="7">
      <t>チ</t>
    </rPh>
    <phoneticPr fontId="17"/>
  </si>
  <si>
    <t>地　　　　　積</t>
    <rPh sb="0" eb="1">
      <t>チ</t>
    </rPh>
    <rPh sb="6" eb="7">
      <t>ツミ</t>
    </rPh>
    <phoneticPr fontId="17"/>
  </si>
  <si>
    <t>地　　　　　目</t>
    <rPh sb="0" eb="1">
      <t>チ</t>
    </rPh>
    <rPh sb="6" eb="7">
      <t>メ</t>
    </rPh>
    <phoneticPr fontId="17"/>
  </si>
  <si>
    <t>：</t>
    <phoneticPr fontId="17"/>
  </si>
  <si>
    <t>名古屋市○○区○○町○○番○、○○番○、○○番○</t>
    <rPh sb="0" eb="4">
      <t>ナゴヤシ</t>
    </rPh>
    <rPh sb="6" eb="7">
      <t>ク</t>
    </rPh>
    <rPh sb="9" eb="10">
      <t>マチ</t>
    </rPh>
    <rPh sb="12" eb="13">
      <t>バン</t>
    </rPh>
    <rPh sb="17" eb="18">
      <t>バン</t>
    </rPh>
    <rPh sb="22" eb="23">
      <t>バン</t>
    </rPh>
    <phoneticPr fontId="17"/>
  </si>
  <si>
    <t>○○</t>
    <phoneticPr fontId="17"/>
  </si>
  <si>
    <t>０，０００．００㎡</t>
    <phoneticPr fontId="17"/>
  </si>
  <si>
    <t>金○○○,○○○,○○○円</t>
    <rPh sb="0" eb="1">
      <t>キン</t>
    </rPh>
    <rPh sb="12" eb="13">
      <t>エン</t>
    </rPh>
    <phoneticPr fontId="17"/>
  </si>
  <si>
    <t>土　地　賃　貸　借　予　約　確　約　書</t>
    <rPh sb="0" eb="1">
      <t>ツチ</t>
    </rPh>
    <rPh sb="2" eb="3">
      <t>チ</t>
    </rPh>
    <rPh sb="4" eb="5">
      <t>チン</t>
    </rPh>
    <rPh sb="6" eb="7">
      <t>カシ</t>
    </rPh>
    <rPh sb="8" eb="9">
      <t>シャク</t>
    </rPh>
    <rPh sb="10" eb="11">
      <t>ヨ</t>
    </rPh>
    <rPh sb="12" eb="13">
      <t>ヤク</t>
    </rPh>
    <rPh sb="14" eb="15">
      <t>アキラ</t>
    </rPh>
    <rPh sb="16" eb="17">
      <t>ヤク</t>
    </rPh>
    <rPh sb="18" eb="19">
      <t>ショ</t>
    </rPh>
    <phoneticPr fontId="16"/>
  </si>
  <si>
    <t>　株式会社○○○（以下「甲」という。）と医療法人○○○（以下「乙」という。）は、土地の賃貸借</t>
    <rPh sb="1" eb="5">
      <t>カブシキガイシャ</t>
    </rPh>
    <rPh sb="9" eb="11">
      <t>イカ</t>
    </rPh>
    <rPh sb="12" eb="13">
      <t>コウ</t>
    </rPh>
    <rPh sb="20" eb="22">
      <t>イリョウ</t>
    </rPh>
    <rPh sb="22" eb="24">
      <t>ホウジン</t>
    </rPh>
    <rPh sb="28" eb="30">
      <t>イカ</t>
    </rPh>
    <rPh sb="31" eb="32">
      <t>オツ</t>
    </rPh>
    <rPh sb="40" eb="42">
      <t>トチ</t>
    </rPh>
    <rPh sb="43" eb="46">
      <t>チンタイシャク</t>
    </rPh>
    <phoneticPr fontId="16"/>
  </si>
  <si>
    <t>について次のとおり予約確約を締結した。</t>
    <phoneticPr fontId="16"/>
  </si>
  <si>
    <t>たときは、甲、乙で土地賃貸借契約を締結することを約す。</t>
    <rPh sb="5" eb="6">
      <t>コウ</t>
    </rPh>
    <rPh sb="7" eb="8">
      <t>オツ</t>
    </rPh>
    <rPh sb="9" eb="11">
      <t>トチ</t>
    </rPh>
    <rPh sb="11" eb="14">
      <t>チンタイシャク</t>
    </rPh>
    <rPh sb="14" eb="16">
      <t>ケイヤク</t>
    </rPh>
    <rPh sb="17" eb="19">
      <t>テイケツ</t>
    </rPh>
    <rPh sb="24" eb="25">
      <t>ヤク</t>
    </rPh>
    <phoneticPr fontId="16"/>
  </si>
  <si>
    <t>確約は無効とする。</t>
    <phoneticPr fontId="16"/>
  </si>
  <si>
    <t>予定賃料</t>
    <rPh sb="0" eb="2">
      <t>ヨテイ</t>
    </rPh>
    <rPh sb="2" eb="4">
      <t>チンリョウ</t>
    </rPh>
    <phoneticPr fontId="17"/>
  </si>
  <si>
    <t>金○○○,○○○円（月額）</t>
    <rPh sb="0" eb="1">
      <t>キン</t>
    </rPh>
    <rPh sb="8" eb="9">
      <t>エン</t>
    </rPh>
    <rPh sb="10" eb="12">
      <t>ゲツガク</t>
    </rPh>
    <phoneticPr fontId="17"/>
  </si>
  <si>
    <t>予定賃貸借期間</t>
    <rPh sb="0" eb="2">
      <t>ヨテイ</t>
    </rPh>
    <rPh sb="2" eb="5">
      <t>チンタイシャク</t>
    </rPh>
    <rPh sb="5" eb="7">
      <t>キカン</t>
    </rPh>
    <phoneticPr fontId="17"/>
  </si>
  <si>
    <t>契約開始時より○○年</t>
    <rPh sb="0" eb="2">
      <t>ケイヤク</t>
    </rPh>
    <rPh sb="2" eb="4">
      <t>カイシ</t>
    </rPh>
    <rPh sb="4" eb="5">
      <t>ジ</t>
    </rPh>
    <rPh sb="9" eb="10">
      <t>ネン</t>
    </rPh>
    <phoneticPr fontId="17"/>
  </si>
  <si>
    <t>　株式会社○○○（以下「甲」という。）と医療法人○○○（以下「乙」という。）は、土地・建物の</t>
    <rPh sb="1" eb="5">
      <t>カブシキガイシャ</t>
    </rPh>
    <rPh sb="9" eb="11">
      <t>イカ</t>
    </rPh>
    <rPh sb="12" eb="13">
      <t>コウ</t>
    </rPh>
    <rPh sb="20" eb="22">
      <t>イリョウ</t>
    </rPh>
    <rPh sb="22" eb="24">
      <t>ホウジン</t>
    </rPh>
    <rPh sb="28" eb="30">
      <t>イカ</t>
    </rPh>
    <rPh sb="31" eb="32">
      <t>オツ</t>
    </rPh>
    <rPh sb="40" eb="42">
      <t>トチ</t>
    </rPh>
    <rPh sb="43" eb="45">
      <t>タテモノ</t>
    </rPh>
    <phoneticPr fontId="16"/>
  </si>
  <si>
    <t>賃貸借について次のとおり予約確約を締結した。</t>
    <phoneticPr fontId="16"/>
  </si>
  <si>
    <t>　甲はその所有（予定を含む。）する末尾記載の土地・建物を、乙が名古屋市○○区</t>
    <rPh sb="1" eb="2">
      <t>コウ</t>
    </rPh>
    <rPh sb="5" eb="7">
      <t>ショユウ</t>
    </rPh>
    <rPh sb="8" eb="10">
      <t>ヨテイ</t>
    </rPh>
    <rPh sb="11" eb="12">
      <t>フク</t>
    </rPh>
    <rPh sb="17" eb="19">
      <t>マツビ</t>
    </rPh>
    <rPh sb="19" eb="21">
      <t>キサイ</t>
    </rPh>
    <rPh sb="22" eb="24">
      <t>トチ</t>
    </rPh>
    <rPh sb="25" eb="27">
      <t>タテモノ</t>
    </rPh>
    <rPh sb="29" eb="30">
      <t>オツ</t>
    </rPh>
    <rPh sb="31" eb="35">
      <t>ナゴヤシ</t>
    </rPh>
    <rPh sb="37" eb="38">
      <t>ク</t>
    </rPh>
    <phoneticPr fontId="16"/>
  </si>
  <si>
    <t>○○町○○における整備計画を協議している認知症高齢者グループホームの整備が</t>
    <rPh sb="20" eb="23">
      <t>ニンチショウ</t>
    </rPh>
    <rPh sb="23" eb="26">
      <t>コウレイシャ</t>
    </rPh>
    <phoneticPr fontId="16"/>
  </si>
  <si>
    <t>借予約確約は無効とする。</t>
    <phoneticPr fontId="16"/>
  </si>
  <si>
    <t>（予定）建物</t>
    <rPh sb="1" eb="3">
      <t>ヨテイ</t>
    </rPh>
    <rPh sb="4" eb="6">
      <t>タテモノ</t>
    </rPh>
    <phoneticPr fontId="17"/>
  </si>
  <si>
    <t>○○造○階建　　　延床面積　０，０００．０㎡</t>
    <rPh sb="2" eb="3">
      <t>ゾウ</t>
    </rPh>
    <rPh sb="4" eb="5">
      <t>カイ</t>
    </rPh>
    <rPh sb="5" eb="6">
      <t>タ</t>
    </rPh>
    <rPh sb="9" eb="10">
      <t>ノ</t>
    </rPh>
    <rPh sb="10" eb="11">
      <t>ユカ</t>
    </rPh>
    <rPh sb="11" eb="13">
      <t>メンセキ</t>
    </rPh>
    <phoneticPr fontId="17"/>
  </si>
  <si>
    <t>土　地　・　建　物　賃　貸　借　予　約　確　約　書</t>
    <rPh sb="0" eb="1">
      <t>ツチ</t>
    </rPh>
    <rPh sb="2" eb="3">
      <t>チ</t>
    </rPh>
    <rPh sb="6" eb="7">
      <t>ダテ</t>
    </rPh>
    <rPh sb="8" eb="9">
      <t>ブツ</t>
    </rPh>
    <rPh sb="10" eb="11">
      <t>チン</t>
    </rPh>
    <rPh sb="12" eb="13">
      <t>カシ</t>
    </rPh>
    <rPh sb="14" eb="15">
      <t>シャク</t>
    </rPh>
    <rPh sb="16" eb="17">
      <t>ヨ</t>
    </rPh>
    <rPh sb="18" eb="19">
      <t>ヤク</t>
    </rPh>
    <rPh sb="20" eb="21">
      <t>アキラ</t>
    </rPh>
    <rPh sb="22" eb="23">
      <t>ヤク</t>
    </rPh>
    <rPh sb="24" eb="25">
      <t>ショ</t>
    </rPh>
    <phoneticPr fontId="16"/>
  </si>
  <si>
    <t>管理費</t>
    <rPh sb="0" eb="3">
      <t>カンリヒ</t>
    </rPh>
    <phoneticPr fontId="9"/>
  </si>
  <si>
    <t>-</t>
    <phoneticPr fontId="12"/>
  </si>
  <si>
    <t>-</t>
    <phoneticPr fontId="12"/>
  </si>
  <si>
    <t>　申請者が、禁錮以上の刑に処せられ、その執行を終わり、又は執行を受けることがなくなるまでの者であるとき。</t>
    <phoneticPr fontId="12"/>
  </si>
  <si>
    <t>年）</t>
    <rPh sb="0" eb="1">
      <t>ネン</t>
    </rPh>
    <phoneticPr fontId="9"/>
  </si>
  <si>
    <t>（賃貸借期間</t>
    <rPh sb="1" eb="4">
      <t>チンタイシャク</t>
    </rPh>
    <rPh sb="4" eb="6">
      <t>キカン</t>
    </rPh>
    <phoneticPr fontId="9"/>
  </si>
  <si>
    <t>開設後１年間の収支見込み（加算は、初期加算のみを算定）</t>
    <rPh sb="0" eb="2">
      <t>カイセツ</t>
    </rPh>
    <rPh sb="2" eb="3">
      <t>ゴ</t>
    </rPh>
    <rPh sb="4" eb="6">
      <t>ネンカン</t>
    </rPh>
    <rPh sb="7" eb="9">
      <t>シュウシ</t>
    </rPh>
    <rPh sb="9" eb="11">
      <t>ミコ</t>
    </rPh>
    <rPh sb="13" eb="15">
      <t>カサン</t>
    </rPh>
    <rPh sb="17" eb="19">
      <t>ショキ</t>
    </rPh>
    <rPh sb="19" eb="21">
      <t>カサン</t>
    </rPh>
    <rPh sb="24" eb="26">
      <t>サンテイ</t>
    </rPh>
    <phoneticPr fontId="11"/>
  </si>
  <si>
    <t>その他</t>
    <rPh sb="2" eb="3">
      <t>タ</t>
    </rPh>
    <phoneticPr fontId="11"/>
  </si>
  <si>
    <t>計</t>
    <rPh sb="0" eb="1">
      <t>ケイ</t>
    </rPh>
    <phoneticPr fontId="11"/>
  </si>
  <si>
    <t xml:space="preserve">
　本表における介護報酬の算定方法は、実際の算定方法と異なります。
　あくまでも、収支見込を概算するための便宜的な計算方法とご理解ください。</t>
    <rPh sb="2" eb="3">
      <t>ホン</t>
    </rPh>
    <rPh sb="3" eb="4">
      <t>オモテ</t>
    </rPh>
    <rPh sb="8" eb="10">
      <t>カイゴ</t>
    </rPh>
    <rPh sb="10" eb="12">
      <t>ホウシュウ</t>
    </rPh>
    <rPh sb="13" eb="15">
      <t>サンテイ</t>
    </rPh>
    <rPh sb="15" eb="17">
      <t>ホウホウ</t>
    </rPh>
    <rPh sb="19" eb="21">
      <t>ジッサイ</t>
    </rPh>
    <rPh sb="22" eb="24">
      <t>サンテイ</t>
    </rPh>
    <rPh sb="24" eb="26">
      <t>ホウホウ</t>
    </rPh>
    <rPh sb="27" eb="28">
      <t>コト</t>
    </rPh>
    <rPh sb="41" eb="43">
      <t>シュウシ</t>
    </rPh>
    <rPh sb="43" eb="45">
      <t>ミコ</t>
    </rPh>
    <rPh sb="46" eb="48">
      <t>ガイサン</t>
    </rPh>
    <rPh sb="53" eb="56">
      <t>ベンギテキ</t>
    </rPh>
    <rPh sb="57" eb="59">
      <t>ケイサン</t>
    </rPh>
    <rPh sb="59" eb="61">
      <t>ホウホウ</t>
    </rPh>
    <rPh sb="63" eb="65">
      <t>リカイ</t>
    </rPh>
    <phoneticPr fontId="11"/>
  </si>
  <si>
    <t>事業所開設後の収支見込み（開設後１年間）：認知症高齢者グループホーム</t>
    <rPh sb="0" eb="1">
      <t>コト</t>
    </rPh>
    <rPh sb="1" eb="2">
      <t>ギョウ</t>
    </rPh>
    <rPh sb="2" eb="3">
      <t>ショ</t>
    </rPh>
    <rPh sb="3" eb="4">
      <t>カイ</t>
    </rPh>
    <rPh sb="4" eb="5">
      <t>セツ</t>
    </rPh>
    <rPh sb="5" eb="6">
      <t>ゴ</t>
    </rPh>
    <rPh sb="7" eb="8">
      <t>オサム</t>
    </rPh>
    <rPh sb="8" eb="9">
      <t>シ</t>
    </rPh>
    <rPh sb="9" eb="10">
      <t>ミ</t>
    </rPh>
    <rPh sb="10" eb="11">
      <t>コミ</t>
    </rPh>
    <rPh sb="13" eb="15">
      <t>カイセツ</t>
    </rPh>
    <rPh sb="15" eb="16">
      <t>ゴ</t>
    </rPh>
    <rPh sb="17" eb="18">
      <t>ネン</t>
    </rPh>
    <rPh sb="18" eb="19">
      <t>カン</t>
    </rPh>
    <rPh sb="21" eb="24">
      <t>ニンチショウ</t>
    </rPh>
    <rPh sb="24" eb="27">
      <t>コウレイシャ</t>
    </rPh>
    <phoneticPr fontId="2"/>
  </si>
  <si>
    <t>併設事業所の開設後の収支見込み（開設後１年間）：【　　　　　　　　　　　　　　　　】</t>
    <rPh sb="0" eb="2">
      <t>ヘイセツ</t>
    </rPh>
    <rPh sb="2" eb="3">
      <t>コト</t>
    </rPh>
    <rPh sb="3" eb="4">
      <t>ギョウ</t>
    </rPh>
    <rPh sb="4" eb="5">
      <t>ショ</t>
    </rPh>
    <rPh sb="6" eb="7">
      <t>カイ</t>
    </rPh>
    <rPh sb="7" eb="8">
      <t>セツ</t>
    </rPh>
    <rPh sb="8" eb="9">
      <t>ゴ</t>
    </rPh>
    <rPh sb="10" eb="11">
      <t>オサム</t>
    </rPh>
    <rPh sb="11" eb="12">
      <t>シ</t>
    </rPh>
    <rPh sb="12" eb="13">
      <t>ミ</t>
    </rPh>
    <rPh sb="13" eb="14">
      <t>コミ</t>
    </rPh>
    <rPh sb="16" eb="18">
      <t>カイセツ</t>
    </rPh>
    <rPh sb="18" eb="19">
      <t>ゴ</t>
    </rPh>
    <rPh sb="20" eb="21">
      <t>ネン</t>
    </rPh>
    <rPh sb="21" eb="22">
      <t>カン</t>
    </rPh>
    <phoneticPr fontId="2"/>
  </si>
  <si>
    <t>○</t>
    <phoneticPr fontId="12"/>
  </si>
  <si>
    <t>小規模多機能型サービス等計画作成担当者研修</t>
    <rPh sb="0" eb="3">
      <t>ショウキボ</t>
    </rPh>
    <rPh sb="3" eb="7">
      <t>タキノウガタ</t>
    </rPh>
    <rPh sb="11" eb="12">
      <t>トウ</t>
    </rPh>
    <rPh sb="12" eb="14">
      <t>ケイカク</t>
    </rPh>
    <rPh sb="14" eb="16">
      <t>サクセイ</t>
    </rPh>
    <rPh sb="16" eb="19">
      <t>タントウシャ</t>
    </rPh>
    <rPh sb="19" eb="21">
      <t>ケンシュウ</t>
    </rPh>
    <phoneticPr fontId="13"/>
  </si>
  <si>
    <t>通帳表面及び預金残高記載頁の写しをお願いします。</t>
    <rPh sb="0" eb="2">
      <t>ツウチョウ</t>
    </rPh>
    <rPh sb="2" eb="3">
      <t>オモテ</t>
    </rPh>
    <rPh sb="3" eb="4">
      <t>メン</t>
    </rPh>
    <rPh sb="4" eb="5">
      <t>オヨ</t>
    </rPh>
    <rPh sb="6" eb="8">
      <t>ヨキン</t>
    </rPh>
    <rPh sb="8" eb="10">
      <t>ザンダカ</t>
    </rPh>
    <rPh sb="10" eb="12">
      <t>キサイ</t>
    </rPh>
    <rPh sb="12" eb="13">
      <t>ページ</t>
    </rPh>
    <rPh sb="14" eb="15">
      <t>ウツ</t>
    </rPh>
    <rPh sb="18" eb="19">
      <t>ネガ</t>
    </rPh>
    <phoneticPr fontId="12"/>
  </si>
  <si>
    <t>既存建物を改修する場合のみ。（建物の外観及び内部）</t>
    <rPh sb="0" eb="2">
      <t>キゾン</t>
    </rPh>
    <rPh sb="2" eb="4">
      <t>タテモノ</t>
    </rPh>
    <rPh sb="5" eb="7">
      <t>カイシュウ</t>
    </rPh>
    <rPh sb="9" eb="11">
      <t>バアイ</t>
    </rPh>
    <rPh sb="15" eb="17">
      <t>タテモノ</t>
    </rPh>
    <rPh sb="18" eb="20">
      <t>ガイカン</t>
    </rPh>
    <rPh sb="20" eb="21">
      <t>オヨ</t>
    </rPh>
    <rPh sb="22" eb="24">
      <t>ナイブ</t>
    </rPh>
    <phoneticPr fontId="12"/>
  </si>
  <si>
    <t>役員名簿に押印の必要はありません。</t>
    <rPh sb="0" eb="2">
      <t>ヤクイン</t>
    </rPh>
    <rPh sb="2" eb="4">
      <t>メイボ</t>
    </rPh>
    <rPh sb="5" eb="7">
      <t>オウイン</t>
    </rPh>
    <rPh sb="8" eb="10">
      <t>ヒツヨウ</t>
    </rPh>
    <phoneticPr fontId="12"/>
  </si>
  <si>
    <t>また、その役員等が第四号の２から第九号までに該当しないことを合わせて誓約します。</t>
    <rPh sb="5" eb="8">
      <t>ヤクイントウ</t>
    </rPh>
    <rPh sb="30" eb="31">
      <t>ア</t>
    </rPh>
    <rPh sb="34" eb="36">
      <t>セイヤク</t>
    </rPh>
    <phoneticPr fontId="12"/>
  </si>
  <si>
    <t>社会福祉法人</t>
    <rPh sb="0" eb="2">
      <t>シャカイ</t>
    </rPh>
    <rPh sb="2" eb="4">
      <t>フクシ</t>
    </rPh>
    <rPh sb="4" eb="6">
      <t>ホウジン</t>
    </rPh>
    <phoneticPr fontId="2"/>
  </si>
  <si>
    <t>医療法人</t>
    <rPh sb="0" eb="2">
      <t>イリョウ</t>
    </rPh>
    <rPh sb="2" eb="4">
      <t>ホウジン</t>
    </rPh>
    <phoneticPr fontId="2"/>
  </si>
  <si>
    <t>NPO法人</t>
    <rPh sb="3" eb="5">
      <t>ホウジン</t>
    </rPh>
    <phoneticPr fontId="2"/>
  </si>
  <si>
    <t>営利法人（　　　　　　　　　）　</t>
    <rPh sb="0" eb="2">
      <t>エイリ</t>
    </rPh>
    <rPh sb="2" eb="4">
      <t>ホウジン</t>
    </rPh>
    <phoneticPr fontId="2"/>
  </si>
  <si>
    <t>他（　　　　　　　　　　　）</t>
    <rPh sb="0" eb="1">
      <t>タ</t>
    </rPh>
    <phoneticPr fontId="2"/>
  </si>
  <si>
    <t>開   設   か   ら  １  ２  月　間</t>
    <rPh sb="0" eb="1">
      <t>カイ</t>
    </rPh>
    <rPh sb="4" eb="5">
      <t>セツ</t>
    </rPh>
    <rPh sb="21" eb="22">
      <t>ツキ</t>
    </rPh>
    <rPh sb="23" eb="24">
      <t>アイダ</t>
    </rPh>
    <phoneticPr fontId="11"/>
  </si>
  <si>
    <t>郵便番号</t>
    <phoneticPr fontId="2"/>
  </si>
  <si>
    <t>－</t>
    <phoneticPr fontId="2"/>
  </si>
  <si>
    <t>－</t>
    <phoneticPr fontId="2"/>
  </si>
  <si>
    <t>法人決算書</t>
    <phoneticPr fontId="12"/>
  </si>
  <si>
    <t>×10.68</t>
    <phoneticPr fontId="11"/>
  </si>
  <si>
    <t>【参考：2、3ユニット事業所の介護報酬日額】</t>
    <rPh sb="1" eb="3">
      <t>サンコウ</t>
    </rPh>
    <rPh sb="11" eb="14">
      <t>ジギョウショ</t>
    </rPh>
    <rPh sb="15" eb="17">
      <t>カイゴ</t>
    </rPh>
    <rPh sb="17" eb="19">
      <t>ホウシュウ</t>
    </rPh>
    <rPh sb="19" eb="21">
      <t>ニチガク</t>
    </rPh>
    <phoneticPr fontId="11"/>
  </si>
  <si>
    <t>勤務表</t>
    <rPh sb="0" eb="2">
      <t>キンム</t>
    </rPh>
    <rPh sb="2" eb="3">
      <t>ヒョウ</t>
    </rPh>
    <phoneticPr fontId="12"/>
  </si>
  <si>
    <t>初回
確認</t>
    <rPh sb="0" eb="2">
      <t>ショカイ</t>
    </rPh>
    <rPh sb="3" eb="5">
      <t>カクニン</t>
    </rPh>
    <phoneticPr fontId="12"/>
  </si>
  <si>
    <t>最終
確認</t>
    <rPh sb="0" eb="2">
      <t>サイシュウ</t>
    </rPh>
    <rPh sb="3" eb="5">
      <t>カクニン</t>
    </rPh>
    <phoneticPr fontId="12"/>
  </si>
  <si>
    <t>□</t>
    <phoneticPr fontId="12"/>
  </si>
  <si>
    <t>参考様式</t>
    <rPh sb="0" eb="2">
      <t>サンコウ</t>
    </rPh>
    <rPh sb="2" eb="4">
      <t>ヨウシキ</t>
    </rPh>
    <phoneticPr fontId="12"/>
  </si>
  <si>
    <t>生年月日</t>
    <rPh sb="0" eb="2">
      <t>セイネン</t>
    </rPh>
    <rPh sb="2" eb="4">
      <t>ガッピ</t>
    </rPh>
    <phoneticPr fontId="12"/>
  </si>
  <si>
    <t>役職</t>
    <rPh sb="0" eb="2">
      <t>ヤクショク</t>
    </rPh>
    <phoneticPr fontId="12"/>
  </si>
  <si>
    <t>□</t>
    <phoneticPr fontId="12"/>
  </si>
  <si>
    <t>賃借によって整備用地・事業所を確保する場合</t>
    <rPh sb="0" eb="2">
      <t>チンシャク</t>
    </rPh>
    <rPh sb="6" eb="8">
      <t>セイビ</t>
    </rPh>
    <rPh sb="8" eb="10">
      <t>ヨウチ</t>
    </rPh>
    <rPh sb="11" eb="14">
      <t>ジギョウショ</t>
    </rPh>
    <rPh sb="15" eb="17">
      <t>カクホ</t>
    </rPh>
    <rPh sb="19" eb="21">
      <t>バアイ</t>
    </rPh>
    <phoneticPr fontId="12"/>
  </si>
  <si>
    <t>介護保険法及び老人福祉法に規定する事業の実施状況</t>
    <rPh sb="0" eb="2">
      <t>カイゴ</t>
    </rPh>
    <rPh sb="2" eb="4">
      <t>ホケン</t>
    </rPh>
    <rPh sb="4" eb="5">
      <t>ホウ</t>
    </rPh>
    <rPh sb="5" eb="6">
      <t>オヨ</t>
    </rPh>
    <rPh sb="7" eb="9">
      <t>ロウジン</t>
    </rPh>
    <rPh sb="9" eb="11">
      <t>フクシ</t>
    </rPh>
    <rPh sb="11" eb="12">
      <t>ホウ</t>
    </rPh>
    <rPh sb="13" eb="15">
      <t>キテイ</t>
    </rPh>
    <rPh sb="17" eb="19">
      <t>ジギョウ</t>
    </rPh>
    <rPh sb="20" eb="22">
      <t>ジッシ</t>
    </rPh>
    <rPh sb="22" eb="24">
      <t>ジョウキョウ</t>
    </rPh>
    <phoneticPr fontId="2"/>
  </si>
  <si>
    <r>
      <t xml:space="preserve">その他
</t>
    </r>
    <r>
      <rPr>
        <sz val="9"/>
        <rFont val="ＭＳ Ｐゴシック"/>
        <family val="3"/>
        <charset val="128"/>
      </rPr>
      <t>有料老人ホーム等</t>
    </r>
    <rPh sb="2" eb="3">
      <t>タ</t>
    </rPh>
    <rPh sb="5" eb="7">
      <t>ユウリョウ</t>
    </rPh>
    <rPh sb="7" eb="9">
      <t>ロウジン</t>
    </rPh>
    <rPh sb="12" eb="13">
      <t>トウ</t>
    </rPh>
    <phoneticPr fontId="2"/>
  </si>
  <si>
    <r>
      <t xml:space="preserve">通所系
</t>
    </r>
    <r>
      <rPr>
        <sz val="8"/>
        <rFont val="ＭＳ Ｐゴシック"/>
        <family val="3"/>
        <charset val="128"/>
      </rPr>
      <t>デイサービス
通所リハビリ
小規模多機能　等</t>
    </r>
    <rPh sb="0" eb="2">
      <t>ツウショ</t>
    </rPh>
    <rPh sb="2" eb="3">
      <t>ケイ</t>
    </rPh>
    <rPh sb="12" eb="14">
      <t>ツウショ</t>
    </rPh>
    <rPh sb="19" eb="22">
      <t>ショウキボ</t>
    </rPh>
    <rPh sb="22" eb="25">
      <t>タキノウ</t>
    </rPh>
    <rPh sb="26" eb="27">
      <t>トウ</t>
    </rPh>
    <phoneticPr fontId="2"/>
  </si>
  <si>
    <t>賃貸借予約をする土地</t>
    <rPh sb="0" eb="3">
      <t>チンタイシャク</t>
    </rPh>
    <rPh sb="3" eb="5">
      <t>ヨヤク</t>
    </rPh>
    <rPh sb="8" eb="10">
      <t>トチ</t>
    </rPh>
    <phoneticPr fontId="17"/>
  </si>
  <si>
    <t>賃貸借予約をする土地・建物</t>
    <rPh sb="0" eb="3">
      <t>チンタイシャク</t>
    </rPh>
    <rPh sb="3" eb="5">
      <t>ヨヤク</t>
    </rPh>
    <rPh sb="8" eb="10">
      <t>トチ</t>
    </rPh>
    <rPh sb="11" eb="13">
      <t>タテモノ</t>
    </rPh>
    <phoneticPr fontId="17"/>
  </si>
  <si>
    <t>地域との連携の確保</t>
    <rPh sb="0" eb="2">
      <t>チイキ</t>
    </rPh>
    <rPh sb="4" eb="6">
      <t>レンケイ</t>
    </rPh>
    <rPh sb="7" eb="9">
      <t>カクホ</t>
    </rPh>
    <phoneticPr fontId="12"/>
  </si>
  <si>
    <r>
      <t>者グループホームの整備が名古屋市から</t>
    </r>
    <r>
      <rPr>
        <sz val="12"/>
        <rFont val="ＭＳ Ｐゴシック"/>
        <family val="3"/>
        <charset val="128"/>
      </rPr>
      <t>採択されたときは、下記の土地を乙に贈与す</t>
    </r>
    <rPh sb="18" eb="20">
      <t>サイタク</t>
    </rPh>
    <phoneticPr fontId="16"/>
  </si>
  <si>
    <r>
      <t>　甲は、前条による贈与を整備</t>
    </r>
    <r>
      <rPr>
        <sz val="12"/>
        <rFont val="ＭＳ Ｐゴシック"/>
        <family val="3"/>
        <charset val="128"/>
      </rPr>
      <t>採択後○週間以内に行わなければならない。</t>
    </r>
    <rPh sb="1" eb="2">
      <t>コウ</t>
    </rPh>
    <rPh sb="4" eb="6">
      <t>ゼンジョウ</t>
    </rPh>
    <rPh sb="9" eb="11">
      <t>ゾウヨ</t>
    </rPh>
    <rPh sb="12" eb="14">
      <t>セイビ</t>
    </rPh>
    <rPh sb="14" eb="16">
      <t>サイタク</t>
    </rPh>
    <rPh sb="16" eb="17">
      <t>ゴ</t>
    </rPh>
    <rPh sb="18" eb="20">
      <t>シュウカン</t>
    </rPh>
    <rPh sb="20" eb="22">
      <t>イナイ</t>
    </rPh>
    <rPh sb="23" eb="24">
      <t>オコナ</t>
    </rPh>
    <phoneticPr fontId="16"/>
  </si>
  <si>
    <r>
      <t>備計画を協議している認知症高齢者グループホームの整備が名古屋市から</t>
    </r>
    <r>
      <rPr>
        <sz val="12"/>
        <rFont val="ＭＳ Ｐゴシック"/>
        <family val="3"/>
        <charset val="128"/>
      </rPr>
      <t>採択され</t>
    </r>
    <rPh sb="10" eb="13">
      <t>ニンチショウ</t>
    </rPh>
    <rPh sb="13" eb="16">
      <t>コウレイシャ</t>
    </rPh>
    <rPh sb="33" eb="35">
      <t>サイタク</t>
    </rPh>
    <phoneticPr fontId="16"/>
  </si>
  <si>
    <r>
      <t>　甲、乙は、前条による契約を整備</t>
    </r>
    <r>
      <rPr>
        <sz val="12"/>
        <rFont val="ＭＳ Ｐゴシック"/>
        <family val="3"/>
        <charset val="128"/>
      </rPr>
      <t>採択後○週間以内に行わなければならない。</t>
    </r>
    <rPh sb="1" eb="2">
      <t>コウ</t>
    </rPh>
    <rPh sb="3" eb="4">
      <t>オツ</t>
    </rPh>
    <rPh sb="6" eb="8">
      <t>ゼンジョウ</t>
    </rPh>
    <rPh sb="11" eb="13">
      <t>ケイヤク</t>
    </rPh>
    <rPh sb="14" eb="16">
      <t>セイビ</t>
    </rPh>
    <rPh sb="16" eb="18">
      <t>サイタク</t>
    </rPh>
    <rPh sb="18" eb="19">
      <t>ゴ</t>
    </rPh>
    <rPh sb="20" eb="22">
      <t>シュウカン</t>
    </rPh>
    <rPh sb="22" eb="24">
      <t>イナイ</t>
    </rPh>
    <rPh sb="25" eb="26">
      <t>オコナ</t>
    </rPh>
    <phoneticPr fontId="16"/>
  </si>
  <si>
    <r>
      <t>名古屋市から</t>
    </r>
    <r>
      <rPr>
        <sz val="12"/>
        <rFont val="ＭＳ Ｐゴシック"/>
        <family val="3"/>
        <charset val="128"/>
      </rPr>
      <t>採択されたときは、甲、乙で土地・建物賃貸借契約を締結することを約す。</t>
    </r>
    <rPh sb="6" eb="8">
      <t>サイタク</t>
    </rPh>
    <rPh sb="15" eb="16">
      <t>コウ</t>
    </rPh>
    <rPh sb="17" eb="18">
      <t>オツ</t>
    </rPh>
    <rPh sb="19" eb="21">
      <t>トチ</t>
    </rPh>
    <rPh sb="22" eb="24">
      <t>タテモノ</t>
    </rPh>
    <rPh sb="24" eb="27">
      <t>チンタイシャク</t>
    </rPh>
    <rPh sb="27" eb="29">
      <t>ケイヤク</t>
    </rPh>
    <rPh sb="30" eb="32">
      <t>テイケツ</t>
    </rPh>
    <rPh sb="37" eb="38">
      <t>ヤク</t>
    </rPh>
    <phoneticPr fontId="16"/>
  </si>
  <si>
    <t>増改築</t>
    <rPh sb="0" eb="3">
      <t>ゾウカイチク</t>
    </rPh>
    <phoneticPr fontId="2"/>
  </si>
  <si>
    <t>開設予定</t>
    <rPh sb="0" eb="2">
      <t>カイセツ</t>
    </rPh>
    <rPh sb="2" eb="4">
      <t>ヨテイ</t>
    </rPh>
    <phoneticPr fontId="2"/>
  </si>
  <si>
    <t>約は無効とする。</t>
    <phoneticPr fontId="16"/>
  </si>
  <si>
    <t>支出計①</t>
    <rPh sb="0" eb="2">
      <t>シシュツ</t>
    </rPh>
    <rPh sb="2" eb="3">
      <t>ケイ</t>
    </rPh>
    <phoneticPr fontId="11"/>
  </si>
  <si>
    <t>令和</t>
    <rPh sb="0" eb="2">
      <t>レイワ</t>
    </rPh>
    <phoneticPr fontId="2"/>
  </si>
  <si>
    <t>令和</t>
    <rPh sb="0" eb="2">
      <t>レイワ</t>
    </rPh>
    <phoneticPr fontId="9"/>
  </si>
  <si>
    <t>※</t>
    <phoneticPr fontId="2"/>
  </si>
  <si>
    <t>　　写真説明</t>
    <phoneticPr fontId="14"/>
  </si>
  <si>
    <t>　　写真番号②</t>
    <rPh sb="4" eb="6">
      <t>バンゴウ</t>
    </rPh>
    <phoneticPr fontId="14"/>
  </si>
  <si>
    <t>　　写真番号③</t>
    <rPh sb="4" eb="6">
      <t>バンゴウ</t>
    </rPh>
    <phoneticPr fontId="14"/>
  </si>
  <si>
    <t>　　撮影日　令和　　年　　月　　日</t>
    <rPh sb="2" eb="5">
      <t>サツエイビ</t>
    </rPh>
    <rPh sb="6" eb="8">
      <t>レイワ</t>
    </rPh>
    <rPh sb="10" eb="11">
      <t>ネン</t>
    </rPh>
    <rPh sb="13" eb="14">
      <t>ガツ</t>
    </rPh>
    <rPh sb="16" eb="17">
      <t>ニチ</t>
    </rPh>
    <phoneticPr fontId="2"/>
  </si>
  <si>
    <t>　　撮影日　令和　　年　　月　　日</t>
    <phoneticPr fontId="2"/>
  </si>
  <si>
    <t>　令和○年○月○日までに乙の整備の採択が得られないときは、この土地・建物賃貸</t>
    <rPh sb="1" eb="3">
      <t>レイワ</t>
    </rPh>
    <rPh sb="4" eb="5">
      <t>ネン</t>
    </rPh>
    <rPh sb="6" eb="7">
      <t>ツキ</t>
    </rPh>
    <rPh sb="8" eb="9">
      <t>ニチ</t>
    </rPh>
    <rPh sb="12" eb="13">
      <t>オツ</t>
    </rPh>
    <rPh sb="14" eb="16">
      <t>セイビ</t>
    </rPh>
    <rPh sb="17" eb="19">
      <t>サイタク</t>
    </rPh>
    <rPh sb="20" eb="21">
      <t>エ</t>
    </rPh>
    <rPh sb="31" eb="33">
      <t>トチ</t>
    </rPh>
    <rPh sb="34" eb="36">
      <t>タテモノ</t>
    </rPh>
    <rPh sb="36" eb="38">
      <t>チンタイ</t>
    </rPh>
    <phoneticPr fontId="16"/>
  </si>
  <si>
    <t>開設において説明が必要だと思われる地域には、全て説明等を行うよう努めてください。</t>
    <rPh sb="0" eb="2">
      <t>カイセツ</t>
    </rPh>
    <rPh sb="6" eb="8">
      <t>セツメイ</t>
    </rPh>
    <rPh sb="9" eb="11">
      <t>ヒツヨウ</t>
    </rPh>
    <rPh sb="13" eb="14">
      <t>オモ</t>
    </rPh>
    <rPh sb="17" eb="19">
      <t>チイキ</t>
    </rPh>
    <rPh sb="22" eb="23">
      <t>スベ</t>
    </rPh>
    <rPh sb="24" eb="26">
      <t>セツメイ</t>
    </rPh>
    <rPh sb="26" eb="27">
      <t>トウ</t>
    </rPh>
    <rPh sb="28" eb="29">
      <t>オコナ</t>
    </rPh>
    <rPh sb="32" eb="33">
      <t>ツト</t>
    </rPh>
    <phoneticPr fontId="2"/>
  </si>
  <si>
    <t>事業所整備工程、職員採用計画等を含むスケジュールの作成をお願いします。</t>
    <rPh sb="0" eb="3">
      <t>ジギョウショ</t>
    </rPh>
    <rPh sb="3" eb="5">
      <t>セイビ</t>
    </rPh>
    <rPh sb="5" eb="7">
      <t>コウテイ</t>
    </rPh>
    <rPh sb="8" eb="10">
      <t>ショクイン</t>
    </rPh>
    <rPh sb="10" eb="12">
      <t>サイヨウ</t>
    </rPh>
    <rPh sb="12" eb="14">
      <t>ケイカク</t>
    </rPh>
    <rPh sb="14" eb="15">
      <t>トウ</t>
    </rPh>
    <rPh sb="16" eb="17">
      <t>フク</t>
    </rPh>
    <rPh sb="25" eb="27">
      <t>サクセイ</t>
    </rPh>
    <rPh sb="29" eb="30">
      <t>ネガ</t>
    </rPh>
    <phoneticPr fontId="12"/>
  </si>
  <si>
    <t>要支援２</t>
    <phoneticPr fontId="11"/>
  </si>
  <si>
    <t>要支援１</t>
    <phoneticPr fontId="11"/>
  </si>
  <si>
    <t>職種</t>
    <rPh sb="0" eb="2">
      <t>ショクシュ</t>
    </rPh>
    <phoneticPr fontId="11"/>
  </si>
  <si>
    <t>勤務形態</t>
    <rPh sb="0" eb="2">
      <t>キンム</t>
    </rPh>
    <rPh sb="2" eb="4">
      <t>ケイタイ</t>
    </rPh>
    <phoneticPr fontId="11"/>
  </si>
  <si>
    <t>令和　　・　平成</t>
    <phoneticPr fontId="9"/>
  </si>
  <si>
    <t>令和　・　平成</t>
    <phoneticPr fontId="9"/>
  </si>
  <si>
    <t>令和　　・　平成</t>
    <rPh sb="0" eb="2">
      <t>レイワ</t>
    </rPh>
    <rPh sb="6" eb="8">
      <t>ヘイセイ</t>
    </rPh>
    <phoneticPr fontId="9"/>
  </si>
  <si>
    <t>提出書類には提出書類一覧の項番ごとにインデックスを付けてください。</t>
    <rPh sb="0" eb="2">
      <t>テイシュツ</t>
    </rPh>
    <rPh sb="2" eb="4">
      <t>ショルイ</t>
    </rPh>
    <rPh sb="6" eb="8">
      <t>テイシュツ</t>
    </rPh>
    <rPh sb="8" eb="10">
      <t>ショルイ</t>
    </rPh>
    <rPh sb="10" eb="12">
      <t>イチラン</t>
    </rPh>
    <rPh sb="13" eb="14">
      <t>コウ</t>
    </rPh>
    <rPh sb="14" eb="15">
      <t>バン</t>
    </rPh>
    <rPh sb="25" eb="26">
      <t>ツ</t>
    </rPh>
    <phoneticPr fontId="2"/>
  </si>
  <si>
    <t>人員等</t>
    <rPh sb="0" eb="2">
      <t>ジンイン</t>
    </rPh>
    <rPh sb="2" eb="3">
      <t>トウ</t>
    </rPh>
    <phoneticPr fontId="11"/>
  </si>
  <si>
    <t>事業計画書１</t>
    <rPh sb="0" eb="2">
      <t>ジギョウ</t>
    </rPh>
    <rPh sb="2" eb="4">
      <t>ケイカク</t>
    </rPh>
    <rPh sb="4" eb="5">
      <t>ショ</t>
    </rPh>
    <phoneticPr fontId="12"/>
  </si>
  <si>
    <t>事業計画書２</t>
    <rPh sb="0" eb="2">
      <t>ジギョウ</t>
    </rPh>
    <rPh sb="2" eb="4">
      <t>ケイカク</t>
    </rPh>
    <rPh sb="4" eb="5">
      <t>ショ</t>
    </rPh>
    <phoneticPr fontId="12"/>
  </si>
  <si>
    <r>
      <t>整備</t>
    </r>
    <r>
      <rPr>
        <sz val="12"/>
        <rFont val="ＭＳ Ｐゴシック"/>
        <family val="3"/>
        <charset val="128"/>
      </rPr>
      <t>形態</t>
    </r>
    <rPh sb="0" eb="2">
      <t>セイビ</t>
    </rPh>
    <rPh sb="2" eb="4">
      <t>ケイタイ</t>
    </rPh>
    <phoneticPr fontId="2"/>
  </si>
  <si>
    <t>整備形態</t>
    <rPh sb="0" eb="2">
      <t>セイビ</t>
    </rPh>
    <rPh sb="2" eb="4">
      <t>ケイタイ</t>
    </rPh>
    <phoneticPr fontId="2"/>
  </si>
  <si>
    <r>
      <rPr>
        <sz val="12"/>
        <rFont val="ＭＳ Ｐゴシック"/>
        <family val="3"/>
        <charset val="128"/>
      </rPr>
      <t>令和　　　年　　　月　　　日</t>
    </r>
    <rPh sb="0" eb="2">
      <t>レイワ</t>
    </rPh>
    <rPh sb="5" eb="6">
      <t>ネン</t>
    </rPh>
    <rPh sb="9" eb="10">
      <t>ツキ</t>
    </rPh>
    <rPh sb="13" eb="14">
      <t>ニチ</t>
    </rPh>
    <phoneticPr fontId="16"/>
  </si>
  <si>
    <r>
      <t>　</t>
    </r>
    <r>
      <rPr>
        <sz val="12"/>
        <rFont val="ＭＳ Ｐゴシック"/>
        <family val="3"/>
        <charset val="128"/>
      </rPr>
      <t>令和○年○月○日までに乙の整備の採択が得られないときは、この土地売買予約確</t>
    </r>
    <rPh sb="1" eb="3">
      <t>レイワ</t>
    </rPh>
    <rPh sb="4" eb="5">
      <t>ネン</t>
    </rPh>
    <rPh sb="6" eb="7">
      <t>ツキ</t>
    </rPh>
    <rPh sb="8" eb="9">
      <t>ニチ</t>
    </rPh>
    <rPh sb="12" eb="13">
      <t>オツ</t>
    </rPh>
    <rPh sb="14" eb="16">
      <t>セイビ</t>
    </rPh>
    <rPh sb="17" eb="19">
      <t>サイタク</t>
    </rPh>
    <rPh sb="20" eb="21">
      <t>エ</t>
    </rPh>
    <rPh sb="31" eb="33">
      <t>トチ</t>
    </rPh>
    <rPh sb="33" eb="35">
      <t>バイバイ</t>
    </rPh>
    <rPh sb="35" eb="37">
      <t>ヨヤク</t>
    </rPh>
    <rPh sb="37" eb="38">
      <t>カク</t>
    </rPh>
    <phoneticPr fontId="16"/>
  </si>
  <si>
    <r>
      <rPr>
        <sz val="12"/>
        <rFont val="ＭＳ Ｐゴシック"/>
        <family val="3"/>
        <charset val="128"/>
      </rPr>
      <t>　令和○年○月○日までに乙の整備の採択が得られないときは、この土地賃貸借予約</t>
    </r>
    <rPh sb="1" eb="3">
      <t>レイワ</t>
    </rPh>
    <rPh sb="4" eb="5">
      <t>ネン</t>
    </rPh>
    <rPh sb="6" eb="7">
      <t>ツキ</t>
    </rPh>
    <rPh sb="8" eb="9">
      <t>ニチ</t>
    </rPh>
    <rPh sb="12" eb="13">
      <t>オツ</t>
    </rPh>
    <rPh sb="14" eb="16">
      <t>セイビ</t>
    </rPh>
    <rPh sb="17" eb="19">
      <t>サイタク</t>
    </rPh>
    <rPh sb="20" eb="21">
      <t>エ</t>
    </rPh>
    <rPh sb="31" eb="33">
      <t>トチ</t>
    </rPh>
    <rPh sb="33" eb="36">
      <t>チンタイシャク</t>
    </rPh>
    <rPh sb="36" eb="38">
      <t>ヨヤク</t>
    </rPh>
    <phoneticPr fontId="16"/>
  </si>
  <si>
    <t>開設者研修を修了している場合は、修了証の写しの提出をお願いします。</t>
    <rPh sb="0" eb="2">
      <t>カイセツ</t>
    </rPh>
    <rPh sb="2" eb="3">
      <t>シャ</t>
    </rPh>
    <rPh sb="3" eb="5">
      <t>ケンシュウ</t>
    </rPh>
    <rPh sb="6" eb="8">
      <t>シュウリョウ</t>
    </rPh>
    <rPh sb="12" eb="14">
      <t>バアイ</t>
    </rPh>
    <rPh sb="16" eb="18">
      <t>シュウリョウ</t>
    </rPh>
    <rPh sb="18" eb="19">
      <t>ショウ</t>
    </rPh>
    <rPh sb="20" eb="21">
      <t>ウツ</t>
    </rPh>
    <rPh sb="23" eb="25">
      <t>テイシュツ</t>
    </rPh>
    <rPh sb="27" eb="28">
      <t>ネガ</t>
    </rPh>
    <phoneticPr fontId="12"/>
  </si>
  <si>
    <t>開設法人の事業実績</t>
    <rPh sb="0" eb="2">
      <t>カイセツ</t>
    </rPh>
    <rPh sb="2" eb="4">
      <t>ホウジン</t>
    </rPh>
    <rPh sb="5" eb="7">
      <t>ジギョウ</t>
    </rPh>
    <rPh sb="7" eb="9">
      <t>ジッセキ</t>
    </rPh>
    <phoneticPr fontId="12"/>
  </si>
  <si>
    <t>※用途地域等は名古屋市公式ウェブサイトでご確認ください。</t>
    <rPh sb="1" eb="3">
      <t>ヨウト</t>
    </rPh>
    <rPh sb="3" eb="5">
      <t>チイキ</t>
    </rPh>
    <rPh sb="5" eb="6">
      <t>トウ</t>
    </rPh>
    <rPh sb="7" eb="11">
      <t>ナゴヤシ</t>
    </rPh>
    <rPh sb="11" eb="13">
      <t>コウシキ</t>
    </rPh>
    <rPh sb="21" eb="23">
      <t>カクニン</t>
    </rPh>
    <phoneticPr fontId="9"/>
  </si>
  <si>
    <t>開設法人の事業実績</t>
    <rPh sb="0" eb="2">
      <t>カイセツ</t>
    </rPh>
    <rPh sb="2" eb="4">
      <t>ホウジン</t>
    </rPh>
    <rPh sb="5" eb="7">
      <t>ジギョウ</t>
    </rPh>
    <rPh sb="7" eb="9">
      <t>ジッセキ</t>
    </rPh>
    <phoneticPr fontId="2"/>
  </si>
  <si>
    <t>　法人が現在運営している事業（介護保険事業、保健医療、福祉事業）</t>
    <rPh sb="1" eb="3">
      <t>ホウジン</t>
    </rPh>
    <rPh sb="4" eb="6">
      <t>ゲンザイ</t>
    </rPh>
    <rPh sb="6" eb="8">
      <t>ウンエイ</t>
    </rPh>
    <rPh sb="12" eb="14">
      <t>ジギョウ</t>
    </rPh>
    <rPh sb="15" eb="17">
      <t>カイゴ</t>
    </rPh>
    <rPh sb="17" eb="19">
      <t>ホケン</t>
    </rPh>
    <rPh sb="19" eb="21">
      <t>ジギョウ</t>
    </rPh>
    <rPh sb="22" eb="24">
      <t>ホケン</t>
    </rPh>
    <rPh sb="24" eb="26">
      <t>イリョウ</t>
    </rPh>
    <rPh sb="27" eb="29">
      <t>フクシ</t>
    </rPh>
    <rPh sb="29" eb="31">
      <t>ジギョウ</t>
    </rPh>
    <phoneticPr fontId="2"/>
  </si>
  <si>
    <t>事業開始年月</t>
    <rPh sb="0" eb="2">
      <t>ジギョウ</t>
    </rPh>
    <rPh sb="2" eb="4">
      <t>カイシ</t>
    </rPh>
    <rPh sb="4" eb="6">
      <t>ネンゲツ</t>
    </rPh>
    <phoneticPr fontId="2"/>
  </si>
  <si>
    <t>通算年数</t>
    <rPh sb="0" eb="2">
      <t>ツウサン</t>
    </rPh>
    <rPh sb="2" eb="4">
      <t>ネンスウ</t>
    </rPh>
    <phoneticPr fontId="2"/>
  </si>
  <si>
    <t>休止等
年　数</t>
    <rPh sb="0" eb="3">
      <t>キュウシトウ</t>
    </rPh>
    <rPh sb="4" eb="5">
      <t>ネン</t>
    </rPh>
    <rPh sb="6" eb="7">
      <t>スウ</t>
    </rPh>
    <phoneticPr fontId="2"/>
  </si>
  <si>
    <t>実　　質
運営年数</t>
    <rPh sb="0" eb="1">
      <t>ミ</t>
    </rPh>
    <rPh sb="3" eb="4">
      <t>シツ</t>
    </rPh>
    <rPh sb="5" eb="7">
      <t>ウンエイ</t>
    </rPh>
    <rPh sb="7" eb="9">
      <t>ネンスウ</t>
    </rPh>
    <phoneticPr fontId="2"/>
  </si>
  <si>
    <t>サービス
種　　別</t>
    <rPh sb="5" eb="6">
      <t>シュ</t>
    </rPh>
    <rPh sb="8" eb="9">
      <t>ベツ</t>
    </rPh>
    <phoneticPr fontId="2"/>
  </si>
  <si>
    <t>事業所番号</t>
    <rPh sb="0" eb="3">
      <t>ジギョウショ</t>
    </rPh>
    <rPh sb="3" eb="5">
      <t>バンゴウ</t>
    </rPh>
    <phoneticPr fontId="2"/>
  </si>
  <si>
    <t>（A）</t>
  </si>
  <si>
    <t>（B）</t>
  </si>
  <si>
    <t>（A）－（B）</t>
    <phoneticPr fontId="2"/>
  </si>
  <si>
    <t>（名古屋市内）</t>
    <rPh sb="1" eb="4">
      <t>ナゴヤ</t>
    </rPh>
    <rPh sb="4" eb="6">
      <t>シナイ</t>
    </rPh>
    <phoneticPr fontId="2"/>
  </si>
  <si>
    <t>　　年　ヶ月</t>
    <rPh sb="2" eb="3">
      <t>ネン</t>
    </rPh>
    <rPh sb="5" eb="6">
      <t>ゲツ</t>
    </rPh>
    <phoneticPr fontId="2"/>
  </si>
  <si>
    <t>（名古屋市外）</t>
    <rPh sb="1" eb="4">
      <t>ナゴヤ</t>
    </rPh>
    <rPh sb="4" eb="5">
      <t>シ</t>
    </rPh>
    <rPh sb="5" eb="6">
      <t>ガイ</t>
    </rPh>
    <phoneticPr fontId="2"/>
  </si>
  <si>
    <t>２　記入欄が足りない場合は、適宜追加してください。</t>
    <rPh sb="2" eb="4">
      <t>キニュウ</t>
    </rPh>
    <rPh sb="4" eb="5">
      <t>ラン</t>
    </rPh>
    <rPh sb="6" eb="7">
      <t>タ</t>
    </rPh>
    <rPh sb="10" eb="12">
      <t>バアイ</t>
    </rPh>
    <rPh sb="14" eb="16">
      <t>テキギ</t>
    </rPh>
    <rPh sb="16" eb="18">
      <t>ツイカ</t>
    </rPh>
    <phoneticPr fontId="2"/>
  </si>
  <si>
    <t>１　本体事業所の運営実績</t>
    <rPh sb="2" eb="4">
      <t>ホンタイ</t>
    </rPh>
    <rPh sb="4" eb="7">
      <t>ジギョウショ</t>
    </rPh>
    <rPh sb="8" eb="10">
      <t>ウンエイ</t>
    </rPh>
    <rPh sb="10" eb="12">
      <t>ジッセキ</t>
    </rPh>
    <phoneticPr fontId="2"/>
  </si>
  <si>
    <t>３　本体事業所と当該サテライト型事業所までの距離及び所要時間等</t>
    <rPh sb="2" eb="4">
      <t>ホンタイ</t>
    </rPh>
    <rPh sb="4" eb="7">
      <t>ジギョウショ</t>
    </rPh>
    <rPh sb="8" eb="10">
      <t>トウガイ</t>
    </rPh>
    <rPh sb="15" eb="16">
      <t>ガタ</t>
    </rPh>
    <rPh sb="16" eb="19">
      <t>ジギョウショ</t>
    </rPh>
    <rPh sb="22" eb="24">
      <t>キョリ</t>
    </rPh>
    <rPh sb="24" eb="25">
      <t>オヨ</t>
    </rPh>
    <rPh sb="26" eb="27">
      <t>ショ</t>
    </rPh>
    <rPh sb="27" eb="28">
      <t>ヨウ</t>
    </rPh>
    <rPh sb="28" eb="30">
      <t>ジカン</t>
    </rPh>
    <rPh sb="30" eb="31">
      <t>トウ</t>
    </rPh>
    <phoneticPr fontId="2"/>
  </si>
  <si>
    <t>　　（１）本体事業所から当該サテライト型事業所までの距離</t>
    <rPh sb="5" eb="7">
      <t>ホンタイ</t>
    </rPh>
    <rPh sb="7" eb="10">
      <t>ジギョウショ</t>
    </rPh>
    <rPh sb="12" eb="14">
      <t>トウガイ</t>
    </rPh>
    <rPh sb="19" eb="20">
      <t>ガタ</t>
    </rPh>
    <rPh sb="20" eb="23">
      <t>ジギョウショ</t>
    </rPh>
    <rPh sb="26" eb="28">
      <t>キョリ</t>
    </rPh>
    <phoneticPr fontId="2"/>
  </si>
  <si>
    <t>（　　　　　　　　　　㎞）</t>
    <phoneticPr fontId="2"/>
  </si>
  <si>
    <t>　　（２）本体事業所から当該サテライト型事業所までの移動に要する時間</t>
    <rPh sb="5" eb="7">
      <t>ホンタイ</t>
    </rPh>
    <rPh sb="7" eb="10">
      <t>ジギョウショ</t>
    </rPh>
    <rPh sb="12" eb="14">
      <t>トウガイ</t>
    </rPh>
    <rPh sb="19" eb="20">
      <t>ガタ</t>
    </rPh>
    <rPh sb="20" eb="23">
      <t>ジギョウショ</t>
    </rPh>
    <rPh sb="26" eb="28">
      <t>イドウ</t>
    </rPh>
    <rPh sb="29" eb="30">
      <t>ヨウ</t>
    </rPh>
    <rPh sb="32" eb="34">
      <t>ジカン</t>
    </rPh>
    <phoneticPr fontId="2"/>
  </si>
  <si>
    <t>　　　　　　所要時間　　　（　　　　　　　　　分）</t>
    <rPh sb="6" eb="8">
      <t>ショヨウ</t>
    </rPh>
    <rPh sb="8" eb="10">
      <t>ジカン</t>
    </rPh>
    <rPh sb="23" eb="24">
      <t>フン</t>
    </rPh>
    <phoneticPr fontId="2"/>
  </si>
  <si>
    <t>事業所名</t>
    <rPh sb="0" eb="3">
      <t>ジギョウショ</t>
    </rPh>
    <rPh sb="3" eb="4">
      <t>メイ</t>
    </rPh>
    <phoneticPr fontId="29"/>
  </si>
  <si>
    <t>サービス種別</t>
    <rPh sb="4" eb="6">
      <t>シュベツ</t>
    </rPh>
    <phoneticPr fontId="29"/>
  </si>
  <si>
    <t>事業所番号</t>
    <rPh sb="0" eb="3">
      <t>ジギョウショ</t>
    </rPh>
    <rPh sb="3" eb="5">
      <t>バンゴウ</t>
    </rPh>
    <phoneticPr fontId="29"/>
  </si>
  <si>
    <t>所在地</t>
    <rPh sb="0" eb="3">
      <t>ショザイチ</t>
    </rPh>
    <phoneticPr fontId="29"/>
  </si>
  <si>
    <t>定員（　　　　　人）…①　　利用者（　　　　　　人）…②　　　②／①　＝　（　　　　　　　％）　</t>
    <rPh sb="0" eb="2">
      <t>テイイン</t>
    </rPh>
    <rPh sb="8" eb="9">
      <t>ヒト</t>
    </rPh>
    <phoneticPr fontId="2"/>
  </si>
  <si>
    <t>ユニット数</t>
    <rPh sb="4" eb="5">
      <t>スウ</t>
    </rPh>
    <phoneticPr fontId="29"/>
  </si>
  <si>
    <t>・利用申込みに係る調整、サービス提供状況の把握、職員に対する技術指導等が一体的に行われる。</t>
    <rPh sb="1" eb="3">
      <t>リヨウ</t>
    </rPh>
    <rPh sb="3" eb="5">
      <t>モウシコミ</t>
    </rPh>
    <rPh sb="7" eb="8">
      <t>カカ</t>
    </rPh>
    <rPh sb="9" eb="11">
      <t>チョウセイ</t>
    </rPh>
    <rPh sb="16" eb="18">
      <t>テイキョウ</t>
    </rPh>
    <rPh sb="18" eb="20">
      <t>ジョウキョウ</t>
    </rPh>
    <rPh sb="21" eb="23">
      <t>ハアク</t>
    </rPh>
    <rPh sb="24" eb="26">
      <t>ショクイン</t>
    </rPh>
    <rPh sb="27" eb="28">
      <t>タイ</t>
    </rPh>
    <rPh sb="30" eb="32">
      <t>ギジュツ</t>
    </rPh>
    <rPh sb="32" eb="34">
      <t>シドウ</t>
    </rPh>
    <rPh sb="34" eb="35">
      <t>トウ</t>
    </rPh>
    <rPh sb="36" eb="39">
      <t>イッタイテキ</t>
    </rPh>
    <rPh sb="40" eb="41">
      <t>オコナ</t>
    </rPh>
    <phoneticPr fontId="29"/>
  </si>
  <si>
    <t>・苦情処理や損害賠償等に際して、一体的な対応ができる体制がある。</t>
    <rPh sb="1" eb="3">
      <t>クジョウ</t>
    </rPh>
    <rPh sb="3" eb="5">
      <t>ショリ</t>
    </rPh>
    <rPh sb="6" eb="8">
      <t>ソンガイ</t>
    </rPh>
    <rPh sb="8" eb="10">
      <t>バイショウ</t>
    </rPh>
    <rPh sb="10" eb="11">
      <t>トウ</t>
    </rPh>
    <rPh sb="12" eb="13">
      <t>サイ</t>
    </rPh>
    <rPh sb="16" eb="19">
      <t>イッタイテキ</t>
    </rPh>
    <rPh sb="20" eb="22">
      <t>タイオウ</t>
    </rPh>
    <rPh sb="26" eb="28">
      <t>タイセイ</t>
    </rPh>
    <phoneticPr fontId="29"/>
  </si>
  <si>
    <t>・事業の目的や運営方針等について同一の運営規程が定められる。</t>
    <rPh sb="1" eb="3">
      <t>ジギョウ</t>
    </rPh>
    <rPh sb="4" eb="6">
      <t>モクテキ</t>
    </rPh>
    <rPh sb="7" eb="9">
      <t>ウンエイ</t>
    </rPh>
    <rPh sb="9" eb="11">
      <t>ホウシン</t>
    </rPh>
    <rPh sb="11" eb="12">
      <t>トウ</t>
    </rPh>
    <rPh sb="16" eb="18">
      <t>ドウイツ</t>
    </rPh>
    <rPh sb="19" eb="21">
      <t>ウンエイ</t>
    </rPh>
    <rPh sb="21" eb="23">
      <t>キテイ</t>
    </rPh>
    <rPh sb="24" eb="25">
      <t>サダ</t>
    </rPh>
    <phoneticPr fontId="29"/>
  </si>
  <si>
    <t>・人事、給与・福利厚生等の勤務条件等による職員管理が一元的に行われる。</t>
    <rPh sb="1" eb="3">
      <t>ジンジ</t>
    </rPh>
    <rPh sb="4" eb="6">
      <t>キュウヨ</t>
    </rPh>
    <rPh sb="7" eb="9">
      <t>フクリ</t>
    </rPh>
    <rPh sb="9" eb="11">
      <t>コウセイ</t>
    </rPh>
    <rPh sb="11" eb="12">
      <t>トウ</t>
    </rPh>
    <rPh sb="13" eb="15">
      <t>キンム</t>
    </rPh>
    <rPh sb="15" eb="17">
      <t>ジョウケン</t>
    </rPh>
    <rPh sb="17" eb="18">
      <t>トウ</t>
    </rPh>
    <rPh sb="21" eb="23">
      <t>ショクイン</t>
    </rPh>
    <rPh sb="23" eb="25">
      <t>カンリ</t>
    </rPh>
    <rPh sb="26" eb="29">
      <t>イチゲンテキ</t>
    </rPh>
    <rPh sb="30" eb="31">
      <t>オコナ</t>
    </rPh>
    <phoneticPr fontId="29"/>
  </si>
  <si>
    <t>本体事業所の要件等</t>
    <rPh sb="0" eb="2">
      <t>ホンタイ</t>
    </rPh>
    <rPh sb="2" eb="5">
      <t>ジギョウショ</t>
    </rPh>
    <rPh sb="6" eb="8">
      <t>ヨウケン</t>
    </rPh>
    <rPh sb="8" eb="9">
      <t>トウ</t>
    </rPh>
    <phoneticPr fontId="2"/>
  </si>
  <si>
    <t>職員の配置計画</t>
    <rPh sb="0" eb="2">
      <t>ショクイン</t>
    </rPh>
    <rPh sb="3" eb="5">
      <t>ハイチ</t>
    </rPh>
    <rPh sb="5" eb="7">
      <t>ケイカク</t>
    </rPh>
    <phoneticPr fontId="12"/>
  </si>
  <si>
    <t>すでに就任予定の管理者、計画作成担当者がいる場合に提出してください。所要の研修を修了している場合は、修了証の写しの提出をお願いします。</t>
    <rPh sb="34" eb="36">
      <t>ショヨウ</t>
    </rPh>
    <rPh sb="37" eb="39">
      <t>ケンシュウ</t>
    </rPh>
    <rPh sb="40" eb="42">
      <t>シュウリョウ</t>
    </rPh>
    <rPh sb="46" eb="48">
      <t>バアイ</t>
    </rPh>
    <rPh sb="50" eb="52">
      <t>シュウリョウ</t>
    </rPh>
    <rPh sb="52" eb="53">
      <t>ショウ</t>
    </rPh>
    <rPh sb="54" eb="55">
      <t>ウツ</t>
    </rPh>
    <rPh sb="57" eb="59">
      <t>テイシュツ</t>
    </rPh>
    <rPh sb="61" eb="62">
      <t>ネガ</t>
    </rPh>
    <phoneticPr fontId="12"/>
  </si>
  <si>
    <t>（宛先）</t>
    <rPh sb="1" eb="3">
      <t>アテサキ</t>
    </rPh>
    <phoneticPr fontId="2"/>
  </si>
  <si>
    <t>【介護保険法第７８条の２第４項（抄）】</t>
    <rPh sb="16" eb="17">
      <t>ショウ</t>
    </rPh>
    <phoneticPr fontId="12"/>
  </si>
  <si>
    <t>㎡</t>
    <phoneticPr fontId="2"/>
  </si>
  <si>
    <t>２　定員及び利用者の状況（　　　年　　　月末現在）</t>
    <rPh sb="2" eb="4">
      <t>テイイン</t>
    </rPh>
    <rPh sb="4" eb="5">
      <t>オヨ</t>
    </rPh>
    <rPh sb="6" eb="9">
      <t>リヨウシャ</t>
    </rPh>
    <rPh sb="10" eb="12">
      <t>ジョウキョウ</t>
    </rPh>
    <rPh sb="16" eb="17">
      <t>ネン</t>
    </rPh>
    <rPh sb="20" eb="21">
      <t>ガツ</t>
    </rPh>
    <rPh sb="21" eb="22">
      <t>マツ</t>
    </rPh>
    <rPh sb="22" eb="24">
      <t>ゲンザイ</t>
    </rPh>
    <phoneticPr fontId="2"/>
  </si>
  <si>
    <t>４　本体事業所とサテライト型事業所の連絡体制等</t>
    <rPh sb="2" eb="4">
      <t>ホンタイ</t>
    </rPh>
    <rPh sb="4" eb="7">
      <t>ジギョウショ</t>
    </rPh>
    <rPh sb="13" eb="14">
      <t>ガタ</t>
    </rPh>
    <rPh sb="14" eb="17">
      <t>ジギョウショ</t>
    </rPh>
    <rPh sb="18" eb="20">
      <t>レンラク</t>
    </rPh>
    <rPh sb="20" eb="22">
      <t>タイセイ</t>
    </rPh>
    <rPh sb="22" eb="23">
      <t>トウ</t>
    </rPh>
    <phoneticPr fontId="2"/>
  </si>
  <si>
    <t>・本体事業所はサテライト型事業所へ駆けつけることができる体制や適切な指示ができる連絡体制を確保できる。</t>
    <rPh sb="1" eb="3">
      <t>ホンタイ</t>
    </rPh>
    <rPh sb="3" eb="6">
      <t>ジギョウショ</t>
    </rPh>
    <rPh sb="12" eb="13">
      <t>ガタ</t>
    </rPh>
    <rPh sb="13" eb="16">
      <t>ジギョウショ</t>
    </rPh>
    <rPh sb="17" eb="18">
      <t>カ</t>
    </rPh>
    <rPh sb="28" eb="30">
      <t>タイセイ</t>
    </rPh>
    <rPh sb="31" eb="33">
      <t>テキセツ</t>
    </rPh>
    <rPh sb="34" eb="36">
      <t>シジ</t>
    </rPh>
    <rPh sb="40" eb="42">
      <t>レンラク</t>
    </rPh>
    <rPh sb="42" eb="44">
      <t>タイセイ</t>
    </rPh>
    <rPh sb="45" eb="47">
      <t>カクホ</t>
    </rPh>
    <phoneticPr fontId="29"/>
  </si>
  <si>
    <t>・職員の勤務体制、職務内容等が一元的に管理される。また、必要な場合に随時、本体事業所や他のサテライト型事業所との相互支援が行える体制にある。</t>
    <rPh sb="1" eb="3">
      <t>ショクイン</t>
    </rPh>
    <rPh sb="4" eb="6">
      <t>キンム</t>
    </rPh>
    <rPh sb="6" eb="8">
      <t>タイセイ</t>
    </rPh>
    <rPh sb="9" eb="11">
      <t>ショクム</t>
    </rPh>
    <rPh sb="11" eb="13">
      <t>ナイヨウ</t>
    </rPh>
    <rPh sb="13" eb="14">
      <t>トウ</t>
    </rPh>
    <rPh sb="15" eb="18">
      <t>イチゲンテキ</t>
    </rPh>
    <rPh sb="19" eb="21">
      <t>カンリ</t>
    </rPh>
    <rPh sb="28" eb="30">
      <t>ヒツヨウ</t>
    </rPh>
    <rPh sb="31" eb="33">
      <t>バアイ</t>
    </rPh>
    <rPh sb="34" eb="36">
      <t>ズイジ</t>
    </rPh>
    <rPh sb="37" eb="39">
      <t>ホンタイ</t>
    </rPh>
    <rPh sb="39" eb="42">
      <t>ジギョウショ</t>
    </rPh>
    <rPh sb="43" eb="44">
      <t>タ</t>
    </rPh>
    <rPh sb="50" eb="51">
      <t>ガタ</t>
    </rPh>
    <rPh sb="51" eb="54">
      <t>ジギョウショ</t>
    </rPh>
    <rPh sb="56" eb="58">
      <t>ソウゴ</t>
    </rPh>
    <rPh sb="58" eb="60">
      <t>シエン</t>
    </rPh>
    <rPh sb="61" eb="62">
      <t>オコナ</t>
    </rPh>
    <rPh sb="64" eb="66">
      <t>タイセイ</t>
    </rPh>
    <phoneticPr fontId="29"/>
  </si>
  <si>
    <t>職員の配置計画</t>
    <rPh sb="0" eb="2">
      <t>ショクイン</t>
    </rPh>
    <rPh sb="3" eb="5">
      <t>ハイチ</t>
    </rPh>
    <rPh sb="5" eb="7">
      <t>ケイカク</t>
    </rPh>
    <phoneticPr fontId="30"/>
  </si>
  <si>
    <t>【基準人員】</t>
    <rPh sb="1" eb="3">
      <t>キジュン</t>
    </rPh>
    <rPh sb="3" eb="5">
      <t>ジンイン</t>
    </rPh>
    <phoneticPr fontId="2"/>
  </si>
  <si>
    <t>常勤</t>
    <rPh sb="0" eb="2">
      <t>ジョウキン</t>
    </rPh>
    <phoneticPr fontId="2"/>
  </si>
  <si>
    <t>非常勤</t>
    <rPh sb="0" eb="3">
      <t>ヒジョウキン</t>
    </rPh>
    <phoneticPr fontId="2"/>
  </si>
  <si>
    <t>合計</t>
    <rPh sb="0" eb="2">
      <t>ゴウケイ</t>
    </rPh>
    <phoneticPr fontId="2"/>
  </si>
  <si>
    <t>常勤換算</t>
    <rPh sb="0" eb="2">
      <t>ジョウキン</t>
    </rPh>
    <rPh sb="2" eb="4">
      <t>カンサン</t>
    </rPh>
    <phoneticPr fontId="2"/>
  </si>
  <si>
    <t>専従</t>
    <rPh sb="0" eb="2">
      <t>センジュウ</t>
    </rPh>
    <phoneticPr fontId="2"/>
  </si>
  <si>
    <t>兼務</t>
    <rPh sb="0" eb="2">
      <t>ケンム</t>
    </rPh>
    <phoneticPr fontId="2"/>
  </si>
  <si>
    <t>管理者　</t>
    <rPh sb="0" eb="3">
      <t>カンリシャ</t>
    </rPh>
    <phoneticPr fontId="2"/>
  </si>
  <si>
    <t>看護職員</t>
    <rPh sb="0" eb="2">
      <t>カンゴ</t>
    </rPh>
    <rPh sb="2" eb="4">
      <t>ショクイン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</si>
  <si>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</si>
  <si>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</si>
  <si>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兼務先</t>
    <rPh sb="0" eb="2">
      <t>ケンム</t>
    </rPh>
    <rPh sb="2" eb="3">
      <t>サキ</t>
    </rPh>
    <phoneticPr fontId="18"/>
  </si>
  <si>
    <t>〇ユニット1</t>
    <phoneticPr fontId="18"/>
  </si>
  <si>
    <t>〇ユニット2</t>
    <phoneticPr fontId="18"/>
  </si>
  <si>
    <t>〇ユニット3</t>
    <phoneticPr fontId="18"/>
  </si>
  <si>
    <t>【基準外人員】</t>
    <rPh sb="1" eb="3">
      <t>キジュン</t>
    </rPh>
    <rPh sb="3" eb="4">
      <t>ガイ</t>
    </rPh>
    <rPh sb="4" eb="6">
      <t>ジンイン</t>
    </rPh>
    <phoneticPr fontId="2"/>
  </si>
  <si>
    <t>※勤務表の内容と合っているか確認してください。</t>
    <rPh sb="1" eb="3">
      <t>キンム</t>
    </rPh>
    <rPh sb="3" eb="4">
      <t>ヒョウ</t>
    </rPh>
    <rPh sb="5" eb="7">
      <t>ナイヨウ</t>
    </rPh>
    <rPh sb="8" eb="9">
      <t>ア</t>
    </rPh>
    <rPh sb="14" eb="16">
      <t>カクニン</t>
    </rPh>
    <phoneticPr fontId="2"/>
  </si>
  <si>
    <t>※事業所開設後の収支見込みの人件費欄と内容が合っているか確認してください。</t>
    <rPh sb="1" eb="4">
      <t>ジギョウショ</t>
    </rPh>
    <rPh sb="4" eb="6">
      <t>カイセツ</t>
    </rPh>
    <rPh sb="6" eb="7">
      <t>ゴ</t>
    </rPh>
    <rPh sb="8" eb="10">
      <t>シュウシ</t>
    </rPh>
    <rPh sb="10" eb="12">
      <t>ミコミ</t>
    </rPh>
    <rPh sb="14" eb="17">
      <t>ジンケンヒ</t>
    </rPh>
    <rPh sb="17" eb="18">
      <t>ラン</t>
    </rPh>
    <rPh sb="19" eb="21">
      <t>ナイヨウ</t>
    </rPh>
    <rPh sb="22" eb="23">
      <t>ア</t>
    </rPh>
    <rPh sb="28" eb="30">
      <t>カクニン</t>
    </rPh>
    <phoneticPr fontId="2"/>
  </si>
  <si>
    <t>直近2ヶ年の決算報告：貸借対照表・損益計算書・財産目録（財産目録は社会福祉法人のみ）</t>
    <rPh sb="28" eb="30">
      <t>ザイサン</t>
    </rPh>
    <rPh sb="30" eb="32">
      <t>モクロク</t>
    </rPh>
    <rPh sb="33" eb="35">
      <t>シャカイ</t>
    </rPh>
    <rPh sb="35" eb="37">
      <t>フクシ</t>
    </rPh>
    <rPh sb="37" eb="39">
      <t>ホウジン</t>
    </rPh>
    <phoneticPr fontId="12"/>
  </si>
  <si>
    <t>勤務表と内容が一致しているか確認してください。</t>
    <rPh sb="0" eb="2">
      <t>キンム</t>
    </rPh>
    <rPh sb="2" eb="3">
      <t>ヒョウ</t>
    </rPh>
    <rPh sb="4" eb="6">
      <t>ナイヨウ</t>
    </rPh>
    <rPh sb="7" eb="9">
      <t>イッチ</t>
    </rPh>
    <rPh sb="14" eb="16">
      <t>カクニン</t>
    </rPh>
    <phoneticPr fontId="12"/>
  </si>
  <si>
    <t>新耐震基準（既存建物を活用する場合）</t>
    <rPh sb="0" eb="1">
      <t>シン</t>
    </rPh>
    <rPh sb="1" eb="3">
      <t>タイシン</t>
    </rPh>
    <rPh sb="3" eb="5">
      <t>キジュン</t>
    </rPh>
    <rPh sb="6" eb="8">
      <t>キゾン</t>
    </rPh>
    <rPh sb="8" eb="10">
      <t>タテモノ</t>
    </rPh>
    <rPh sb="11" eb="13">
      <t>カツヨウ</t>
    </rPh>
    <rPh sb="15" eb="17">
      <t>バアイ</t>
    </rPh>
    <phoneticPr fontId="9"/>
  </si>
  <si>
    <t>該当するものにチェック</t>
    <rPh sb="0" eb="2">
      <t>ガイトウ</t>
    </rPh>
    <phoneticPr fontId="31"/>
  </si>
  <si>
    <t>具体的な内容</t>
    <rPh sb="0" eb="3">
      <t>グタイテキ</t>
    </rPh>
    <rPh sb="4" eb="6">
      <t>ナイヨウ</t>
    </rPh>
    <phoneticPr fontId="31"/>
  </si>
  <si>
    <t>【設置設備】</t>
    <rPh sb="1" eb="3">
      <t>セッチ</t>
    </rPh>
    <rPh sb="3" eb="5">
      <t>セツビ</t>
    </rPh>
    <phoneticPr fontId="31"/>
  </si>
  <si>
    <t>【設置する効果】</t>
    <rPh sb="1" eb="3">
      <t>セッチ</t>
    </rPh>
    <rPh sb="5" eb="7">
      <t>コウカ</t>
    </rPh>
    <phoneticPr fontId="31"/>
  </si>
  <si>
    <t>給水設備</t>
    <rPh sb="0" eb="2">
      <t>キュウスイ</t>
    </rPh>
    <rPh sb="2" eb="4">
      <t>セツビ</t>
    </rPh>
    <phoneticPr fontId="31"/>
  </si>
  <si>
    <t>②感染症対策に関する構造・設備</t>
    <rPh sb="1" eb="4">
      <t>カンセンショウ</t>
    </rPh>
    <rPh sb="4" eb="6">
      <t>タイサク</t>
    </rPh>
    <rPh sb="7" eb="8">
      <t>カン</t>
    </rPh>
    <rPh sb="10" eb="12">
      <t>コウゾウ</t>
    </rPh>
    <rPh sb="13" eb="15">
      <t>セツビ</t>
    </rPh>
    <phoneticPr fontId="2"/>
  </si>
  <si>
    <t>陰圧装置の設置</t>
    <rPh sb="0" eb="2">
      <t>インアツ</t>
    </rPh>
    <rPh sb="2" eb="4">
      <t>ソウチ</t>
    </rPh>
    <rPh sb="5" eb="7">
      <t>セッチ</t>
    </rPh>
    <phoneticPr fontId="31"/>
  </si>
  <si>
    <t>③防犯対策に関する設備</t>
    <rPh sb="1" eb="3">
      <t>ボウハン</t>
    </rPh>
    <rPh sb="3" eb="5">
      <t>タイサク</t>
    </rPh>
    <rPh sb="6" eb="7">
      <t>カン</t>
    </rPh>
    <rPh sb="9" eb="11">
      <t>セツビ</t>
    </rPh>
    <phoneticPr fontId="2"/>
  </si>
  <si>
    <t>説明者
(運営法人職員)</t>
    <rPh sb="0" eb="3">
      <t>セツメイシャ</t>
    </rPh>
    <rPh sb="5" eb="7">
      <t>ウンエイ</t>
    </rPh>
    <rPh sb="7" eb="9">
      <t>ホウジン</t>
    </rPh>
    <rPh sb="9" eb="11">
      <t>ショクイン</t>
    </rPh>
    <phoneticPr fontId="2"/>
  </si>
  <si>
    <t>　連　　携　　内　　容
（より具体的に記入してください）</t>
    <rPh sb="1" eb="2">
      <t>レン</t>
    </rPh>
    <rPh sb="4" eb="5">
      <t>タズサ</t>
    </rPh>
    <rPh sb="7" eb="8">
      <t>ナイ</t>
    </rPh>
    <rPh sb="10" eb="11">
      <t>カタチ</t>
    </rPh>
    <rPh sb="15" eb="18">
      <t>グタイテキ</t>
    </rPh>
    <rPh sb="19" eb="21">
      <t>キニュウ</t>
    </rPh>
    <phoneticPr fontId="2"/>
  </si>
  <si>
    <t>事業費関係総計（①+②+③）※</t>
    <rPh sb="0" eb="3">
      <t>ジギョウヒ</t>
    </rPh>
    <rPh sb="3" eb="5">
      <t>カンケイ</t>
    </rPh>
    <rPh sb="5" eb="7">
      <t>ソウケイ</t>
    </rPh>
    <phoneticPr fontId="2"/>
  </si>
  <si>
    <t>財源内訳関係総計（①+②+③）※</t>
    <rPh sb="0" eb="2">
      <t>ザイゲン</t>
    </rPh>
    <rPh sb="2" eb="4">
      <t>ウチワケ</t>
    </rPh>
    <rPh sb="4" eb="6">
      <t>カンケイ</t>
    </rPh>
    <rPh sb="6" eb="8">
      <t>ソウケイ</t>
    </rPh>
    <phoneticPr fontId="2"/>
  </si>
  <si>
    <t>※事業費関係総計と財源内訳関係総計の金額が一致するようにしてください。</t>
    <rPh sb="18" eb="20">
      <t>キンガク</t>
    </rPh>
    <rPh sb="21" eb="23">
      <t>イッチ</t>
    </rPh>
    <phoneticPr fontId="2"/>
  </si>
  <si>
    <t>登記簿謄本</t>
    <rPh sb="0" eb="3">
      <t>トウキボ</t>
    </rPh>
    <rPh sb="3" eb="5">
      <t>トウホン</t>
    </rPh>
    <phoneticPr fontId="12"/>
  </si>
  <si>
    <t xml:space="preserve"> 　月額　  　　日額</t>
    <rPh sb="2" eb="4">
      <t>ゲツガク</t>
    </rPh>
    <rPh sb="9" eb="11">
      <t>ニチガク</t>
    </rPh>
    <phoneticPr fontId="9"/>
  </si>
  <si>
    <t>※実質運営年数が3年以上の事業所のみ記入。名古屋市内に該当する事業所がある場合は、市外の事業所については記入不要。</t>
    <rPh sb="1" eb="3">
      <t>ジッシツ</t>
    </rPh>
    <rPh sb="3" eb="5">
      <t>ウンエイ</t>
    </rPh>
    <rPh sb="5" eb="7">
      <t>ネンスウ</t>
    </rPh>
    <rPh sb="9" eb="12">
      <t>ネンイジョウ</t>
    </rPh>
    <rPh sb="13" eb="16">
      <t>ジギョウショ</t>
    </rPh>
    <rPh sb="18" eb="20">
      <t>キニュウ</t>
    </rPh>
    <rPh sb="21" eb="24">
      <t>ナゴヤ</t>
    </rPh>
    <rPh sb="24" eb="26">
      <t>シナイ</t>
    </rPh>
    <rPh sb="27" eb="29">
      <t>ガイトウ</t>
    </rPh>
    <rPh sb="31" eb="34">
      <t>ジギョウショ</t>
    </rPh>
    <rPh sb="37" eb="39">
      <t>バアイ</t>
    </rPh>
    <rPh sb="41" eb="43">
      <t>シガイ</t>
    </rPh>
    <rPh sb="44" eb="47">
      <t>ジギョウショ</t>
    </rPh>
    <rPh sb="52" eb="54">
      <t>キニュウ</t>
    </rPh>
    <rPh sb="54" eb="56">
      <t>フヨウ</t>
    </rPh>
    <phoneticPr fontId="29"/>
  </si>
  <si>
    <t>【内容】</t>
    <rPh sb="1" eb="3">
      <t>ナイヨウ</t>
    </rPh>
    <phoneticPr fontId="2"/>
  </si>
  <si>
    <t>ICT・介護ロボットの活用について【選定基準3（6）】</t>
    <rPh sb="4" eb="6">
      <t>カイゴ</t>
    </rPh>
    <rPh sb="11" eb="13">
      <t>カツヨウ</t>
    </rPh>
    <phoneticPr fontId="2"/>
  </si>
  <si>
    <t>現況写真（改修予定建物の状況）</t>
    <rPh sb="0" eb="2">
      <t>ゲンキョウ</t>
    </rPh>
    <rPh sb="2" eb="4">
      <t>シャシン</t>
    </rPh>
    <rPh sb="5" eb="7">
      <t>カイシュウ</t>
    </rPh>
    <rPh sb="7" eb="9">
      <t>ヨテイ</t>
    </rPh>
    <rPh sb="9" eb="11">
      <t>タテモノ</t>
    </rPh>
    <rPh sb="12" eb="14">
      <t>ジョウキョウ</t>
    </rPh>
    <phoneticPr fontId="2"/>
  </si>
  <si>
    <t>現況写真（事業所整備予定地の状況）</t>
    <rPh sb="0" eb="2">
      <t>ゲンキョウ</t>
    </rPh>
    <rPh sb="2" eb="4">
      <t>シャシン</t>
    </rPh>
    <rPh sb="5" eb="8">
      <t>ジギョウショ</t>
    </rPh>
    <rPh sb="8" eb="10">
      <t>セイビ</t>
    </rPh>
    <rPh sb="10" eb="12">
      <t>ヨテイ</t>
    </rPh>
    <rPh sb="12" eb="13">
      <t>チ</t>
    </rPh>
    <rPh sb="14" eb="16">
      <t>ジョウキョウ</t>
    </rPh>
    <phoneticPr fontId="2"/>
  </si>
  <si>
    <t>(様式　３０)</t>
    <rPh sb="1" eb="3">
      <t>ヨウシキ</t>
    </rPh>
    <phoneticPr fontId="29"/>
  </si>
  <si>
    <t>利用料金の設定（課税項目については、税込金額で記載）</t>
    <rPh sb="0" eb="2">
      <t>リヨウ</t>
    </rPh>
    <rPh sb="2" eb="4">
      <t>リョウキン</t>
    </rPh>
    <rPh sb="5" eb="7">
      <t>セッテイ</t>
    </rPh>
    <rPh sb="8" eb="10">
      <t>カゼイ</t>
    </rPh>
    <rPh sb="10" eb="12">
      <t>コウモク</t>
    </rPh>
    <rPh sb="18" eb="20">
      <t>ゼイコ</t>
    </rPh>
    <rPh sb="20" eb="22">
      <t>キンガク</t>
    </rPh>
    <rPh sb="23" eb="25">
      <t>キサイ</t>
    </rPh>
    <phoneticPr fontId="9"/>
  </si>
  <si>
    <t>認知症対応型サービス事業開設者研修</t>
    <rPh sb="3" eb="6">
      <t>タイオウガタ</t>
    </rPh>
    <phoneticPr fontId="13"/>
  </si>
  <si>
    <t>利用者の安全に配慮された構造・設備等について【選定基準3（2）】</t>
    <rPh sb="4" eb="6">
      <t>アンゼン</t>
    </rPh>
    <rPh sb="7" eb="9">
      <t>ハイリョ</t>
    </rPh>
    <rPh sb="12" eb="14">
      <t>コウゾウ</t>
    </rPh>
    <rPh sb="15" eb="17">
      <t>セツビ</t>
    </rPh>
    <rPh sb="17" eb="18">
      <t>トウ</t>
    </rPh>
    <rPh sb="23" eb="25">
      <t>センテイ</t>
    </rPh>
    <rPh sb="25" eb="27">
      <t>キジュン</t>
    </rPh>
    <phoneticPr fontId="2"/>
  </si>
  <si>
    <t>①災害対策に関する設備</t>
    <rPh sb="1" eb="3">
      <t>サイガイ</t>
    </rPh>
    <rPh sb="3" eb="5">
      <t>タイサク</t>
    </rPh>
    <rPh sb="6" eb="7">
      <t>カン</t>
    </rPh>
    <rPh sb="9" eb="11">
      <t>セツビ</t>
    </rPh>
    <phoneticPr fontId="2"/>
  </si>
  <si>
    <t>整備するものにチェック</t>
    <rPh sb="0" eb="2">
      <t>セイビ</t>
    </rPh>
    <phoneticPr fontId="31"/>
  </si>
  <si>
    <r>
      <t>【設置設備】</t>
    </r>
    <r>
      <rPr>
        <sz val="10"/>
        <rFont val="ＭＳ Ｐゴシック"/>
        <family val="3"/>
        <charset val="128"/>
      </rPr>
      <t>＊面会者の動線、面会室内の感染症対策もあわせて記載してください。</t>
    </r>
    <rPh sb="1" eb="3">
      <t>セッチ</t>
    </rPh>
    <rPh sb="3" eb="5">
      <t>セツビ</t>
    </rPh>
    <rPh sb="7" eb="10">
      <t>メンカイシャ</t>
    </rPh>
    <rPh sb="11" eb="13">
      <t>ドウセン</t>
    </rPh>
    <rPh sb="14" eb="18">
      <t>メンカイシツナイ</t>
    </rPh>
    <rPh sb="19" eb="22">
      <t>カンセンショウ</t>
    </rPh>
    <rPh sb="22" eb="24">
      <t>タイサク</t>
    </rPh>
    <rPh sb="29" eb="31">
      <t>キサイ</t>
    </rPh>
    <phoneticPr fontId="31"/>
  </si>
  <si>
    <r>
      <t xml:space="preserve">非常用自家発電
</t>
    </r>
    <r>
      <rPr>
        <sz val="9"/>
        <rFont val="ＭＳ Ｐゴシック"/>
        <family val="3"/>
        <charset val="128"/>
      </rPr>
      <t>（法令等において設置義務のあるものを除く）</t>
    </r>
    <rPh sb="0" eb="3">
      <t>ヒジョウヨウ</t>
    </rPh>
    <rPh sb="3" eb="5">
      <t>ジカ</t>
    </rPh>
    <rPh sb="5" eb="7">
      <t>ハツデン</t>
    </rPh>
    <rPh sb="9" eb="11">
      <t>ホウレイ</t>
    </rPh>
    <rPh sb="11" eb="12">
      <t>トウ</t>
    </rPh>
    <rPh sb="16" eb="18">
      <t>セッチ</t>
    </rPh>
    <rPh sb="18" eb="20">
      <t>ギム</t>
    </rPh>
    <rPh sb="26" eb="27">
      <t>ノゾ</t>
    </rPh>
    <phoneticPr fontId="31"/>
  </si>
  <si>
    <t>人材確保・定着支援に対する取組みについて【選定基準3（5）】</t>
    <rPh sb="10" eb="11">
      <t>タイ</t>
    </rPh>
    <rPh sb="13" eb="15">
      <t>トリク</t>
    </rPh>
    <rPh sb="21" eb="23">
      <t>センテイ</t>
    </rPh>
    <rPh sb="23" eb="25">
      <t>キジュン</t>
    </rPh>
    <phoneticPr fontId="2"/>
  </si>
  <si>
    <t>①必要な職員数を継続的に確保するための取組み</t>
    <rPh sb="1" eb="3">
      <t>ヒツヨウ</t>
    </rPh>
    <rPh sb="4" eb="7">
      <t>ショクインスウ</t>
    </rPh>
    <rPh sb="8" eb="11">
      <t>ケイゾクテキ</t>
    </rPh>
    <rPh sb="12" eb="14">
      <t>カクホ</t>
    </rPh>
    <rPh sb="19" eb="21">
      <t>トリク</t>
    </rPh>
    <phoneticPr fontId="2"/>
  </si>
  <si>
    <t>【取組み内容】</t>
    <rPh sb="1" eb="3">
      <t>トリク</t>
    </rPh>
    <rPh sb="4" eb="6">
      <t>ナイヨウ</t>
    </rPh>
    <phoneticPr fontId="2"/>
  </si>
  <si>
    <t>②質の高い人材を育成するための取組み</t>
    <rPh sb="1" eb="2">
      <t>シツ</t>
    </rPh>
    <rPh sb="3" eb="4">
      <t>タカ</t>
    </rPh>
    <rPh sb="5" eb="7">
      <t>ジンザイ</t>
    </rPh>
    <rPh sb="8" eb="10">
      <t>イクセイ</t>
    </rPh>
    <rPh sb="15" eb="17">
      <t>トリク</t>
    </rPh>
    <phoneticPr fontId="2"/>
  </si>
  <si>
    <t>③定着率を上げるための取組み</t>
    <rPh sb="1" eb="4">
      <t>テイチャクリツ</t>
    </rPh>
    <rPh sb="5" eb="6">
      <t>ア</t>
    </rPh>
    <rPh sb="11" eb="13">
      <t>トリク</t>
    </rPh>
    <phoneticPr fontId="2"/>
  </si>
  <si>
    <t>地域に開かれた運営を行うための具体的な取組みについて【選定基準3（7）】</t>
    <rPh sb="0" eb="2">
      <t>チイキ</t>
    </rPh>
    <rPh sb="3" eb="4">
      <t>ヒラ</t>
    </rPh>
    <rPh sb="7" eb="9">
      <t>ウンエイ</t>
    </rPh>
    <rPh sb="10" eb="11">
      <t>オコナ</t>
    </rPh>
    <rPh sb="15" eb="18">
      <t>グタイテキ</t>
    </rPh>
    <rPh sb="19" eb="21">
      <t>トリク</t>
    </rPh>
    <rPh sb="27" eb="29">
      <t>センテイ</t>
    </rPh>
    <rPh sb="29" eb="31">
      <t>キジュン</t>
    </rPh>
    <phoneticPr fontId="2"/>
  </si>
  <si>
    <t>　　　福祉用具には該当しません。</t>
    <rPh sb="3" eb="7">
      <t>フクシヨウグ</t>
    </rPh>
    <rPh sb="9" eb="11">
      <t>ガイトウ</t>
    </rPh>
    <phoneticPr fontId="2"/>
  </si>
  <si>
    <t>機械浴</t>
    <rPh sb="0" eb="3">
      <t>キカイヨク</t>
    </rPh>
    <phoneticPr fontId="2"/>
  </si>
  <si>
    <t>ユニット内の形状について【選定基準3（3）】</t>
    <rPh sb="4" eb="5">
      <t>ナイ</t>
    </rPh>
    <rPh sb="6" eb="8">
      <t>ケイジョウ</t>
    </rPh>
    <rPh sb="13" eb="15">
      <t>センテイ</t>
    </rPh>
    <rPh sb="15" eb="17">
      <t>キジュン</t>
    </rPh>
    <phoneticPr fontId="2"/>
  </si>
  <si>
    <t>認知症ケア、重度化、看取りに対する取組みについて【選定基準3（4）】</t>
    <rPh sb="0" eb="3">
      <t>ニンチショウ</t>
    </rPh>
    <rPh sb="6" eb="9">
      <t>ジュウドカ</t>
    </rPh>
    <rPh sb="10" eb="12">
      <t>ミト</t>
    </rPh>
    <rPh sb="14" eb="15">
      <t>タイ</t>
    </rPh>
    <rPh sb="17" eb="19">
      <t>トリク</t>
    </rPh>
    <rPh sb="25" eb="29">
      <t>センテイキジュン</t>
    </rPh>
    <phoneticPr fontId="2"/>
  </si>
  <si>
    <t>【基本的な考え方】</t>
    <rPh sb="1" eb="4">
      <t>キホンテキ</t>
    </rPh>
    <rPh sb="5" eb="6">
      <t>カンガ</t>
    </rPh>
    <rPh sb="7" eb="8">
      <t>カタ</t>
    </rPh>
    <phoneticPr fontId="2"/>
  </si>
  <si>
    <t>【重度化に対する取組みとその効果】＊実施する場合のみ、具体的な取組みをすべて記載してください。</t>
    <rPh sb="1" eb="4">
      <t>ジュウドカ</t>
    </rPh>
    <rPh sb="5" eb="6">
      <t>タイ</t>
    </rPh>
    <rPh sb="8" eb="10">
      <t>トリク</t>
    </rPh>
    <rPh sb="14" eb="16">
      <t>コウカ</t>
    </rPh>
    <rPh sb="18" eb="20">
      <t>ジッシ</t>
    </rPh>
    <rPh sb="22" eb="24">
      <t>バアイ</t>
    </rPh>
    <rPh sb="27" eb="30">
      <t>グタイテキ</t>
    </rPh>
    <rPh sb="31" eb="33">
      <t>トリク</t>
    </rPh>
    <rPh sb="38" eb="40">
      <t>キサイ</t>
    </rPh>
    <phoneticPr fontId="2"/>
  </si>
  <si>
    <t>【医療的ケアが必要になった場合の取組み】＊実施する場合のみ、具体的な取組みをすべて記載してください。</t>
    <rPh sb="1" eb="4">
      <t>イリョウテキ</t>
    </rPh>
    <rPh sb="7" eb="9">
      <t>ヒツヨウ</t>
    </rPh>
    <rPh sb="13" eb="15">
      <t>バアイ</t>
    </rPh>
    <rPh sb="16" eb="18">
      <t>トリク</t>
    </rPh>
    <rPh sb="21" eb="23">
      <t>ジッシ</t>
    </rPh>
    <rPh sb="25" eb="27">
      <t>バアイ</t>
    </rPh>
    <rPh sb="30" eb="33">
      <t>グタイテキ</t>
    </rPh>
    <rPh sb="34" eb="36">
      <t>トリク</t>
    </rPh>
    <rPh sb="41" eb="43">
      <t>キサイ</t>
    </rPh>
    <phoneticPr fontId="2"/>
  </si>
  <si>
    <t>③看取りに対する取組みについて</t>
    <rPh sb="1" eb="3">
      <t>ミト</t>
    </rPh>
    <rPh sb="5" eb="6">
      <t>タイ</t>
    </rPh>
    <rPh sb="8" eb="10">
      <t>トリク</t>
    </rPh>
    <phoneticPr fontId="2"/>
  </si>
  <si>
    <t>看取りの実施の有無</t>
    <rPh sb="0" eb="2">
      <t>ミト</t>
    </rPh>
    <rPh sb="4" eb="6">
      <t>ジッシ</t>
    </rPh>
    <rPh sb="7" eb="9">
      <t>ウム</t>
    </rPh>
    <phoneticPr fontId="2"/>
  </si>
  <si>
    <t>実施する</t>
    <rPh sb="0" eb="2">
      <t>ジッシ</t>
    </rPh>
    <phoneticPr fontId="2"/>
  </si>
  <si>
    <t>実施しない</t>
    <rPh sb="0" eb="2">
      <t>ジッシ</t>
    </rPh>
    <phoneticPr fontId="2"/>
  </si>
  <si>
    <t>【基本的な考え方】</t>
    <rPh sb="1" eb="3">
      <t>キホン</t>
    </rPh>
    <rPh sb="3" eb="4">
      <t>テキ</t>
    </rPh>
    <rPh sb="5" eb="6">
      <t>カンガ</t>
    </rPh>
    <rPh sb="7" eb="8">
      <t>カタ</t>
    </rPh>
    <phoneticPr fontId="2"/>
  </si>
  <si>
    <t>【看取りに対する取組みとその効果】＊看取りを実施する場合のみ、具体的な取組みをすべて記載してください。</t>
    <rPh sb="1" eb="3">
      <t>ミト</t>
    </rPh>
    <rPh sb="5" eb="6">
      <t>タイ</t>
    </rPh>
    <rPh sb="8" eb="10">
      <t>トリク</t>
    </rPh>
    <rPh sb="14" eb="16">
      <t>コウカ</t>
    </rPh>
    <rPh sb="18" eb="20">
      <t>ミト</t>
    </rPh>
    <rPh sb="22" eb="24">
      <t>ジッシ</t>
    </rPh>
    <rPh sb="26" eb="28">
      <t>バアイ</t>
    </rPh>
    <rPh sb="31" eb="34">
      <t>グタイテキ</t>
    </rPh>
    <rPh sb="35" eb="37">
      <t>トリク</t>
    </rPh>
    <rPh sb="42" eb="44">
      <t>キサイ</t>
    </rPh>
    <phoneticPr fontId="2"/>
  </si>
  <si>
    <r>
      <t xml:space="preserve">訪問系
</t>
    </r>
    <r>
      <rPr>
        <sz val="8"/>
        <rFont val="ＭＳ Ｐゴシック"/>
        <family val="3"/>
        <charset val="128"/>
      </rPr>
      <t>訪問介護
訪問入浴
　　訪問看護　等</t>
    </r>
    <rPh sb="0" eb="2">
      <t>ホウモン</t>
    </rPh>
    <rPh sb="2" eb="3">
      <t>ケイ</t>
    </rPh>
    <rPh sb="5" eb="7">
      <t>ホウモン</t>
    </rPh>
    <rPh sb="7" eb="9">
      <t>カイゴ</t>
    </rPh>
    <rPh sb="10" eb="12">
      <t>ホウモン</t>
    </rPh>
    <rPh sb="12" eb="14">
      <t>ニュウヨク</t>
    </rPh>
    <rPh sb="17" eb="19">
      <t>ホウモン</t>
    </rPh>
    <rPh sb="19" eb="21">
      <t>カンゴ</t>
    </rPh>
    <rPh sb="22" eb="23">
      <t>トウ</t>
    </rPh>
    <phoneticPr fontId="2"/>
  </si>
  <si>
    <t>該当　　　非該当</t>
    <rPh sb="0" eb="2">
      <t>ガイトウ</t>
    </rPh>
    <rPh sb="5" eb="6">
      <t>ヒ</t>
    </rPh>
    <rPh sb="6" eb="8">
      <t>ガイトウ</t>
    </rPh>
    <phoneticPr fontId="2"/>
  </si>
  <si>
    <t>　新　　　築　　　　　　　　　　改　　　修　　　　　　　　　　増　 改　築</t>
    <rPh sb="1" eb="2">
      <t>シン</t>
    </rPh>
    <rPh sb="5" eb="6">
      <t>チク</t>
    </rPh>
    <rPh sb="16" eb="17">
      <t>アラタ</t>
    </rPh>
    <rPh sb="20" eb="21">
      <t>オサム</t>
    </rPh>
    <rPh sb="31" eb="32">
      <t>ゾウ</t>
    </rPh>
    <rPh sb="34" eb="35">
      <t>カイ</t>
    </rPh>
    <rPh sb="36" eb="37">
      <t>チク</t>
    </rPh>
    <phoneticPr fontId="2"/>
  </si>
  <si>
    <t>　耐火　　　準耐火　　　その他</t>
    <rPh sb="1" eb="3">
      <t>タイカ</t>
    </rPh>
    <rPh sb="6" eb="7">
      <t>ジュン</t>
    </rPh>
    <rPh sb="7" eb="9">
      <t>タイカ</t>
    </rPh>
    <rPh sb="14" eb="15">
      <t>タ</t>
    </rPh>
    <phoneticPr fontId="9"/>
  </si>
  <si>
    <t>適合　　　　不適合</t>
    <rPh sb="0" eb="2">
      <t>テキゴウ</t>
    </rPh>
    <rPh sb="6" eb="9">
      <t>フテキゴウ</t>
    </rPh>
    <phoneticPr fontId="9"/>
  </si>
  <si>
    <t>　法人自己所有</t>
    <rPh sb="1" eb="3">
      <t>ホウジン</t>
    </rPh>
    <rPh sb="3" eb="5">
      <t>ジコ</t>
    </rPh>
    <rPh sb="5" eb="7">
      <t>ショユウ</t>
    </rPh>
    <phoneticPr fontId="9"/>
  </si>
  <si>
    <t>　該当　　　　　非該当</t>
    <rPh sb="1" eb="3">
      <t>ガイトウ</t>
    </rPh>
    <rPh sb="8" eb="11">
      <t>ヒガイトウ</t>
    </rPh>
    <phoneticPr fontId="9"/>
  </si>
  <si>
    <t>　　法人自己所有　</t>
    <rPh sb="2" eb="4">
      <t>ホウジン</t>
    </rPh>
    <rPh sb="4" eb="6">
      <t>ジコ</t>
    </rPh>
    <rPh sb="6" eb="8">
      <t>ショユウ</t>
    </rPh>
    <phoneticPr fontId="9"/>
  </si>
  <si>
    <t>　　法人取得予定</t>
    <rPh sb="2" eb="4">
      <t>ホウジン</t>
    </rPh>
    <rPh sb="4" eb="6">
      <t>シュトク</t>
    </rPh>
    <rPh sb="6" eb="8">
      <t>ヨテイ</t>
    </rPh>
    <phoneticPr fontId="9"/>
  </si>
  <si>
    <t>現在の
調整状況</t>
    <rPh sb="0" eb="2">
      <t>ゲンザイ</t>
    </rPh>
    <rPh sb="4" eb="6">
      <t>チョウセイ</t>
    </rPh>
    <rPh sb="6" eb="8">
      <t>ジョウキョウ</t>
    </rPh>
    <phoneticPr fontId="9"/>
  </si>
  <si>
    <t>注）１、撮影年月日入力
　   ２、撮影位置、写真内容等を写真説明に
         記載してご提出ください。
     ３、撮影した方向と写真番号を図面上に
　　　　 記載してご提出ください。</t>
    <rPh sb="0" eb="1">
      <t>チュウ</t>
    </rPh>
    <rPh sb="4" eb="6">
      <t>サツエイ</t>
    </rPh>
    <rPh sb="6" eb="9">
      <t>ネンガッピ</t>
    </rPh>
    <rPh sb="9" eb="11">
      <t>ニュウリョク</t>
    </rPh>
    <rPh sb="18" eb="20">
      <t>サツエイ</t>
    </rPh>
    <rPh sb="20" eb="22">
      <t>イチ</t>
    </rPh>
    <rPh sb="23" eb="25">
      <t>シャシン</t>
    </rPh>
    <rPh sb="25" eb="27">
      <t>ナイヨウ</t>
    </rPh>
    <rPh sb="27" eb="28">
      <t>トウ</t>
    </rPh>
    <rPh sb="29" eb="31">
      <t>シャシン</t>
    </rPh>
    <rPh sb="31" eb="33">
      <t>セツメイ</t>
    </rPh>
    <rPh sb="44" eb="46">
      <t>キサイ</t>
    </rPh>
    <rPh sb="49" eb="51">
      <t>テイシュツ</t>
    </rPh>
    <rPh sb="64" eb="66">
      <t>サツエイ</t>
    </rPh>
    <rPh sb="68" eb="70">
      <t>ホウコウ</t>
    </rPh>
    <rPh sb="71" eb="73">
      <t>シャシン</t>
    </rPh>
    <rPh sb="73" eb="75">
      <t>バンゴウ</t>
    </rPh>
    <rPh sb="76" eb="78">
      <t>ズメン</t>
    </rPh>
    <rPh sb="77" eb="78">
      <t>チズ</t>
    </rPh>
    <rPh sb="78" eb="79">
      <t>ジョウ</t>
    </rPh>
    <rPh sb="86" eb="88">
      <t>キサイ</t>
    </rPh>
    <rPh sb="91" eb="93">
      <t>テイシュツ</t>
    </rPh>
    <phoneticPr fontId="2"/>
  </si>
  <si>
    <t>注）１、撮影年月日入力
　   ２、撮影位置、写真内容等を写真説明に
         記載してご提出ください。
     ３、撮影した方向と写真番号を地図上に
　　　　記載してご提出ください。</t>
    <rPh sb="0" eb="1">
      <t>チュウ</t>
    </rPh>
    <rPh sb="4" eb="6">
      <t>サツエイ</t>
    </rPh>
    <rPh sb="6" eb="9">
      <t>ネンガッピ</t>
    </rPh>
    <rPh sb="9" eb="11">
      <t>ニュウリョク</t>
    </rPh>
    <rPh sb="18" eb="20">
      <t>サツエイ</t>
    </rPh>
    <rPh sb="20" eb="22">
      <t>イチ</t>
    </rPh>
    <rPh sb="23" eb="25">
      <t>シャシン</t>
    </rPh>
    <rPh sb="25" eb="27">
      <t>ナイヨウ</t>
    </rPh>
    <rPh sb="27" eb="28">
      <t>トウ</t>
    </rPh>
    <rPh sb="29" eb="31">
      <t>シャシン</t>
    </rPh>
    <rPh sb="31" eb="33">
      <t>セツメイ</t>
    </rPh>
    <rPh sb="44" eb="46">
      <t>キサイ</t>
    </rPh>
    <rPh sb="49" eb="51">
      <t>テイシュツ</t>
    </rPh>
    <rPh sb="64" eb="66">
      <t>サツエイ</t>
    </rPh>
    <rPh sb="68" eb="70">
      <t>ホウコウ</t>
    </rPh>
    <rPh sb="71" eb="73">
      <t>シャシン</t>
    </rPh>
    <rPh sb="73" eb="75">
      <t>バンゴウ</t>
    </rPh>
    <rPh sb="76" eb="78">
      <t>チズ</t>
    </rPh>
    <rPh sb="78" eb="79">
      <t>ウエ</t>
    </rPh>
    <rPh sb="85" eb="87">
      <t>キサイ</t>
    </rPh>
    <rPh sb="90" eb="92">
      <t>テイシュツ</t>
    </rPh>
    <phoneticPr fontId="2"/>
  </si>
  <si>
    <t>１　実質運営年数は、当該事業所の指定申請日を基準とし、事業開始年月日から計算した通算年数から休止等事業を運営していない期間は除いて計算した</t>
    <rPh sb="2" eb="4">
      <t>ジッシツ</t>
    </rPh>
    <rPh sb="4" eb="6">
      <t>ウンエイ</t>
    </rPh>
    <rPh sb="6" eb="8">
      <t>ネンスウ</t>
    </rPh>
    <rPh sb="10" eb="12">
      <t>トウガイ</t>
    </rPh>
    <rPh sb="12" eb="15">
      <t>ジギョウショ</t>
    </rPh>
    <rPh sb="16" eb="18">
      <t>シテイ</t>
    </rPh>
    <rPh sb="18" eb="20">
      <t>シンセイ</t>
    </rPh>
    <rPh sb="20" eb="21">
      <t>ビ</t>
    </rPh>
    <rPh sb="22" eb="24">
      <t>キジュン</t>
    </rPh>
    <rPh sb="27" eb="29">
      <t>ジギョウ</t>
    </rPh>
    <rPh sb="29" eb="31">
      <t>カイシ</t>
    </rPh>
    <rPh sb="31" eb="34">
      <t>ネンガッピ</t>
    </rPh>
    <rPh sb="36" eb="37">
      <t>ケイ</t>
    </rPh>
    <rPh sb="37" eb="38">
      <t>サン</t>
    </rPh>
    <rPh sb="40" eb="42">
      <t>ツウサン</t>
    </rPh>
    <rPh sb="42" eb="44">
      <t>ネンスウ</t>
    </rPh>
    <rPh sb="46" eb="48">
      <t>キュウシ</t>
    </rPh>
    <rPh sb="48" eb="49">
      <t>トウ</t>
    </rPh>
    <rPh sb="49" eb="51">
      <t>ジギョウ</t>
    </rPh>
    <rPh sb="52" eb="54">
      <t>ウンエイ</t>
    </rPh>
    <rPh sb="59" eb="61">
      <t>キカン</t>
    </rPh>
    <rPh sb="62" eb="63">
      <t>ノゾ</t>
    </rPh>
    <rPh sb="65" eb="66">
      <t>ケイ</t>
    </rPh>
    <rPh sb="66" eb="67">
      <t>サン</t>
    </rPh>
    <phoneticPr fontId="2"/>
  </si>
  <si>
    <t>　　　　　　移動手段　　　　自動車　　　　その他（　　　　　　　　　　　　　　　　　　　　　　　）</t>
    <rPh sb="6" eb="8">
      <t>イドウ</t>
    </rPh>
    <rPh sb="8" eb="10">
      <t>シュダン</t>
    </rPh>
    <rPh sb="14" eb="17">
      <t>ジドウシャ</t>
    </rPh>
    <rPh sb="23" eb="24">
      <t>タ</t>
    </rPh>
    <phoneticPr fontId="2"/>
  </si>
  <si>
    <t>　　はい 　 いいえ</t>
    <phoneticPr fontId="29"/>
  </si>
  <si>
    <t xml:space="preserve">    はい     いいえ</t>
    <phoneticPr fontId="29"/>
  </si>
  <si>
    <t>本体事業所の要件等</t>
    <rPh sb="0" eb="2">
      <t>ホンタイ</t>
    </rPh>
    <rPh sb="2" eb="5">
      <t>ジギョウショ</t>
    </rPh>
    <rPh sb="6" eb="8">
      <t>ヨウケン</t>
    </rPh>
    <rPh sb="8" eb="9">
      <t>トウ</t>
    </rPh>
    <phoneticPr fontId="12"/>
  </si>
  <si>
    <t>説明に赴いた範囲を明示した地図等を添付してください。また、説明に使用したチラシ等があれば併せて添付してください。</t>
    <rPh sb="0" eb="2">
      <t>セツメイ</t>
    </rPh>
    <rPh sb="3" eb="4">
      <t>オモム</t>
    </rPh>
    <rPh sb="6" eb="8">
      <t>ハンイ</t>
    </rPh>
    <rPh sb="9" eb="11">
      <t>メイジ</t>
    </rPh>
    <rPh sb="13" eb="15">
      <t>チズ</t>
    </rPh>
    <rPh sb="15" eb="16">
      <t>トウ</t>
    </rPh>
    <rPh sb="17" eb="19">
      <t>テンプ</t>
    </rPh>
    <phoneticPr fontId="12"/>
  </si>
  <si>
    <t>併設事業所についても作成してください。</t>
    <rPh sb="0" eb="2">
      <t>ヘイセツ</t>
    </rPh>
    <rPh sb="2" eb="5">
      <t>ジギョウショ</t>
    </rPh>
    <rPh sb="10" eb="12">
      <t>サクセイ</t>
    </rPh>
    <phoneticPr fontId="12"/>
  </si>
  <si>
    <t>サテライト型事業所を開設する場合にご提出ください。</t>
    <rPh sb="5" eb="6">
      <t>ガタ</t>
    </rPh>
    <rPh sb="6" eb="9">
      <t>ジギョウショ</t>
    </rPh>
    <rPh sb="10" eb="12">
      <t>カイセツ</t>
    </rPh>
    <rPh sb="14" eb="16">
      <t>バアイ</t>
    </rPh>
    <rPh sb="18" eb="20">
      <t>テイシュツ</t>
    </rPh>
    <phoneticPr fontId="12"/>
  </si>
  <si>
    <t>整備協議書は、項番ごとにインデックスを付し、A4判のフラットファイル（バインダーやビニールファイルは不可）に綴じ、１部をご提出ください。</t>
    <rPh sb="0" eb="2">
      <t>セイビ</t>
    </rPh>
    <rPh sb="2" eb="5">
      <t>キョウギショ</t>
    </rPh>
    <rPh sb="7" eb="8">
      <t>コウ</t>
    </rPh>
    <rPh sb="8" eb="9">
      <t>バン</t>
    </rPh>
    <rPh sb="19" eb="20">
      <t>フ</t>
    </rPh>
    <rPh sb="24" eb="25">
      <t>バン</t>
    </rPh>
    <rPh sb="50" eb="52">
      <t>フカ</t>
    </rPh>
    <rPh sb="54" eb="55">
      <t>ト</t>
    </rPh>
    <rPh sb="58" eb="59">
      <t>ブ</t>
    </rPh>
    <rPh sb="61" eb="63">
      <t>テイシュツ</t>
    </rPh>
    <phoneticPr fontId="2"/>
  </si>
  <si>
    <t>整備協議書は、A4判のフラットファイル（バインダーやビニールファイルは不可）に綴じ、１部をご提出ください。</t>
    <rPh sb="0" eb="2">
      <t>セイビ</t>
    </rPh>
    <rPh sb="2" eb="5">
      <t>キョウギショ</t>
    </rPh>
    <rPh sb="9" eb="10">
      <t>バン</t>
    </rPh>
    <rPh sb="35" eb="37">
      <t>フカ</t>
    </rPh>
    <rPh sb="39" eb="40">
      <t>ト</t>
    </rPh>
    <rPh sb="43" eb="44">
      <t>ブ</t>
    </rPh>
    <rPh sb="46" eb="48">
      <t>テイシュツ</t>
    </rPh>
    <phoneticPr fontId="2"/>
  </si>
  <si>
    <t>グループホーム</t>
    <phoneticPr fontId="2"/>
  </si>
  <si>
    <r>
      <t>　当該法人の役員（業務を執行する社員、取締役、執行役又はこれらに準ずる者をいい、相談役、顧問その他いかなる名称を有する者であるかを問わず、法人に対し業務を執行する社員、取締役、執行役又　はこれらに準ずる者と同等の支配力を有するものと認められる者を含む。）及び</t>
    </r>
    <r>
      <rPr>
        <b/>
        <u/>
        <sz val="9"/>
        <color indexed="8"/>
        <rFont val="ＭＳ Ｐゴシック"/>
        <family val="3"/>
        <charset val="128"/>
      </rPr>
      <t>事業所の管理者に就任予定する者</t>
    </r>
    <r>
      <rPr>
        <sz val="9"/>
        <color indexed="8"/>
        <rFont val="ＭＳ Ｐゴシック"/>
        <family val="3"/>
        <charset val="128"/>
      </rPr>
      <t>についてご記入ください。</t>
    </r>
    <rPh sb="135" eb="136">
      <t>シャ</t>
    </rPh>
    <rPh sb="137" eb="139">
      <t>シュウニン</t>
    </rPh>
    <rPh sb="139" eb="141">
      <t>ヨテイ</t>
    </rPh>
    <phoneticPr fontId="12"/>
  </si>
  <si>
    <t>　結果をご記入ください。</t>
    <rPh sb="1" eb="3">
      <t>ケッカ</t>
    </rPh>
    <rPh sb="5" eb="7">
      <t>キニュウ</t>
    </rPh>
    <phoneticPr fontId="2"/>
  </si>
  <si>
    <t>※実質運営年数は、当該事業所の指定申請日を基準とし、事業開始年月日から計算した通算年数から
休止等事業を運営していない期間は除いて計算した結果をご記入ください。</t>
    <rPh sb="1" eb="3">
      <t>ジッシツ</t>
    </rPh>
    <rPh sb="3" eb="5">
      <t>ウンエイ</t>
    </rPh>
    <rPh sb="5" eb="7">
      <t>ネンスウ</t>
    </rPh>
    <rPh sb="9" eb="11">
      <t>トウガイ</t>
    </rPh>
    <rPh sb="11" eb="14">
      <t>ジギョウショ</t>
    </rPh>
    <rPh sb="15" eb="17">
      <t>シテイ</t>
    </rPh>
    <rPh sb="17" eb="19">
      <t>シンセイ</t>
    </rPh>
    <rPh sb="19" eb="20">
      <t>ビ</t>
    </rPh>
    <rPh sb="21" eb="23">
      <t>キジュン</t>
    </rPh>
    <rPh sb="26" eb="28">
      <t>ジギョウ</t>
    </rPh>
    <rPh sb="28" eb="30">
      <t>カイシ</t>
    </rPh>
    <rPh sb="30" eb="33">
      <t>ネンガッピ</t>
    </rPh>
    <rPh sb="35" eb="36">
      <t>ケイ</t>
    </rPh>
    <rPh sb="36" eb="37">
      <t>サン</t>
    </rPh>
    <rPh sb="39" eb="41">
      <t>ツウサン</t>
    </rPh>
    <rPh sb="41" eb="43">
      <t>ネンスウ</t>
    </rPh>
    <rPh sb="46" eb="47">
      <t>キュウ</t>
    </rPh>
    <rPh sb="47" eb="48">
      <t>トメ</t>
    </rPh>
    <rPh sb="48" eb="49">
      <t>トウ</t>
    </rPh>
    <rPh sb="49" eb="51">
      <t>ジギョウ</t>
    </rPh>
    <rPh sb="52" eb="54">
      <t>ウンエイ</t>
    </rPh>
    <rPh sb="59" eb="61">
      <t>キカン</t>
    </rPh>
    <rPh sb="62" eb="63">
      <t>ノゾ</t>
    </rPh>
    <rPh sb="65" eb="66">
      <t>ケイ</t>
    </rPh>
    <rPh sb="66" eb="67">
      <t>サン</t>
    </rPh>
    <rPh sb="69" eb="70">
      <t>ケツ</t>
    </rPh>
    <phoneticPr fontId="2"/>
  </si>
  <si>
    <t>※直近の数値をご記入ください。直近の数値では、利用者数が定員に対して100分の70を超えていない場合は、次に直近のものをご記入ください。</t>
    <rPh sb="1" eb="3">
      <t>チョッキン</t>
    </rPh>
    <rPh sb="4" eb="6">
      <t>スウチ</t>
    </rPh>
    <rPh sb="8" eb="10">
      <t>キニュウ</t>
    </rPh>
    <rPh sb="15" eb="17">
      <t>チョッキン</t>
    </rPh>
    <rPh sb="18" eb="20">
      <t>スウチ</t>
    </rPh>
    <rPh sb="23" eb="25">
      <t>リヨウ</t>
    </rPh>
    <rPh sb="25" eb="26">
      <t>シャ</t>
    </rPh>
    <rPh sb="26" eb="27">
      <t>スウ</t>
    </rPh>
    <rPh sb="28" eb="30">
      <t>テイイン</t>
    </rPh>
    <rPh sb="31" eb="32">
      <t>タイ</t>
    </rPh>
    <rPh sb="37" eb="38">
      <t>ブン</t>
    </rPh>
    <rPh sb="42" eb="43">
      <t>コ</t>
    </rPh>
    <rPh sb="48" eb="50">
      <t>バアイ</t>
    </rPh>
    <rPh sb="52" eb="53">
      <t>ツギ</t>
    </rPh>
    <rPh sb="54" eb="56">
      <t>チョッキン</t>
    </rPh>
    <phoneticPr fontId="2"/>
  </si>
  <si>
    <t>従業者の勤務の体制及び勤務形態一覧表　</t>
  </si>
  <si>
    <t>サービス種別（</t>
  </si>
  <si>
    <t>認知症対応型共同生活介護・介護予防認知症対応型共同生活介護</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</si>
  <si>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</si>
  <si>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</si>
  <si>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</si>
  <si>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</si>
  <si>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</si>
  <si>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</si>
  <si>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</si>
  <si>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</si>
  <si>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</si>
  <si>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</si>
  <si>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</si>
  <si>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</si>
  <si>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</si>
  <si>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</si>
  <si>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</si>
  <si>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</si>
  <si>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</si>
  <si>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(4) 利用者数</t>
  </si>
  <si>
    <t>（前年度の平均値または推定数）</t>
  </si>
  <si>
    <t>人</t>
  </si>
  <si>
    <t>(5) 事業所の共同生活住居（ユニット）数</t>
  </si>
  <si>
    <t>(6) 日中／夜間及び深夜の時間帯の区分</t>
  </si>
  <si>
    <t>ユニット</t>
  </si>
  <si>
    <t>利用者の生活時間帯（日中）</t>
  </si>
  <si>
    <t>～</t>
  </si>
  <si>
    <t>ユニット目</t>
  </si>
  <si>
    <t>夜間及び深夜の時間帯</t>
  </si>
  <si>
    <t>No</t>
  </si>
  <si>
    <t>(7) 
職種</t>
  </si>
  <si>
    <t>(8)
勤務
形態</t>
  </si>
  <si>
    <t>(9) 資格</t>
  </si>
  <si>
    <t>(10) 氏　名</t>
  </si>
  <si>
    <t>日中／夜間及び深夜
の区分</t>
  </si>
  <si>
    <t>(11)</t>
  </si>
  <si>
    <t>（宿直   ･･･</t>
  </si>
  <si>
    <r>
      <rPr>
        <sz val="12"/>
        <rFont val="HGSｺﾞｼｯｸM"/>
        <family val="3"/>
        <charset val="128"/>
      </rPr>
      <t xml:space="preserve">(13)
</t>
    </r>
    <r>
      <rPr>
        <sz val="11"/>
        <rFont val="HGSｺﾞｼｯｸM"/>
        <family val="3"/>
        <charset val="128"/>
      </rPr>
      <t>週平均
勤務時間数</t>
    </r>
  </si>
  <si>
    <t>(14) 兼務状況
（兼務先/兼務する職務の内容）等</t>
  </si>
  <si>
    <t>1週目</t>
  </si>
  <si>
    <t>2週目</t>
  </si>
  <si>
    <t>3週目</t>
  </si>
  <si>
    <t>4週目</t>
  </si>
  <si>
    <t>5週目</t>
  </si>
  <si>
    <t>シフト記号</t>
  </si>
  <si>
    <t>日中の勤務時間数</t>
  </si>
  <si>
    <t>夜間・深夜の勤務時間数</t>
  </si>
  <si>
    <r>
      <rPr>
        <sz val="14"/>
        <rFont val="HGSｺﾞｼｯｸM"/>
        <family val="3"/>
        <charset val="128"/>
      </rPr>
      <t>(15) 宿直①　（上記における該当者の</t>
    </r>
    <r>
      <rPr>
        <b/>
        <sz val="14"/>
        <color rgb="FFFF0000"/>
        <rFont val="HGSｺﾞｼｯｸM"/>
        <family val="3"/>
        <charset val="128"/>
      </rPr>
      <t>No</t>
    </r>
    <r>
      <rPr>
        <sz val="14"/>
        <rFont val="HGSｺﾞｼｯｸM"/>
        <family val="3"/>
        <charset val="128"/>
      </rPr>
      <t>を記載）</t>
    </r>
  </si>
  <si>
    <r>
      <rPr>
        <sz val="14"/>
        <rFont val="HGSｺﾞｼｯｸM"/>
        <family val="3"/>
        <charset val="128"/>
      </rPr>
      <t>(15) 宿直②　（上記における該当者の</t>
    </r>
    <r>
      <rPr>
        <b/>
        <sz val="14"/>
        <color rgb="FFFF0000"/>
        <rFont val="HGSｺﾞｼｯｸM"/>
        <family val="3"/>
        <charset val="128"/>
      </rPr>
      <t>No</t>
    </r>
    <r>
      <rPr>
        <sz val="14"/>
        <rFont val="HGSｺﾞｼｯｸM"/>
        <family val="3"/>
        <charset val="128"/>
      </rPr>
      <t>を記載）</t>
    </r>
  </si>
  <si>
    <t>(16) 日ごとの実利用者数</t>
  </si>
  <si>
    <t>(17) 介護従業者の日中の勤務時間の合計</t>
  </si>
  <si>
    <t>(18) 介護従業者の夜間・深夜の勤務時間の合計</t>
  </si>
  <si>
    <t>≪要 提出≫</t>
  </si>
  <si>
    <t>■シフト記号表（勤務時間帯）</t>
  </si>
  <si>
    <t>※24時間表記</t>
  </si>
  <si>
    <t>休憩時間1時間は「1:00」、休憩時間45分は「00:45」と入力してください。</t>
  </si>
  <si>
    <t>勤務時間</t>
  </si>
  <si>
    <t>日中の時間帯</t>
  </si>
  <si>
    <t>日中の勤務時間</t>
  </si>
  <si>
    <t>夜間及び深夜</t>
  </si>
  <si>
    <t>自由記載欄</t>
  </si>
  <si>
    <t>記号</t>
  </si>
  <si>
    <t>始業時刻</t>
  </si>
  <si>
    <t>終業時刻</t>
  </si>
  <si>
    <t>うち、休憩時間</t>
  </si>
  <si>
    <t>開始時刻</t>
  </si>
  <si>
    <t>終了時刻</t>
  </si>
  <si>
    <t>の勤務時間</t>
  </si>
  <si>
    <t>早</t>
  </si>
  <si>
    <t>：</t>
  </si>
  <si>
    <t>（</t>
  </si>
  <si>
    <t>早番（休憩時間：　　～　　）</t>
  </si>
  <si>
    <t>日勤（休憩時間：　　～　　）</t>
  </si>
  <si>
    <t>遅</t>
  </si>
  <si>
    <t>遅番（休憩時間：　　～　　）</t>
  </si>
  <si>
    <t>夜</t>
  </si>
  <si>
    <t>夜勤入り（休憩時間：　　～　　）</t>
  </si>
  <si>
    <t>明</t>
  </si>
  <si>
    <t>夜勤明け（休憩時間：　　～　　）</t>
  </si>
  <si>
    <t>日2</t>
  </si>
  <si>
    <t>日3</t>
  </si>
  <si>
    <t>休</t>
  </si>
  <si>
    <t>有給休暇</t>
  </si>
  <si>
    <t>a</t>
  </si>
  <si>
    <t>b</t>
  </si>
  <si>
    <t>c</t>
  </si>
  <si>
    <t>d</t>
  </si>
  <si>
    <t>e</t>
  </si>
  <si>
    <t>f</t>
  </si>
  <si>
    <t>g</t>
  </si>
  <si>
    <t>h</t>
  </si>
  <si>
    <t>i</t>
  </si>
  <si>
    <t>ア</t>
  </si>
  <si>
    <t>-</t>
  </si>
  <si>
    <t>イ</t>
  </si>
  <si>
    <t>ウ</t>
  </si>
  <si>
    <t>エ</t>
  </si>
  <si>
    <t>オ</t>
  </si>
  <si>
    <t>カ</t>
  </si>
  <si>
    <t>キ</t>
  </si>
  <si>
    <t>ク</t>
  </si>
  <si>
    <t>ケ</t>
  </si>
  <si>
    <t>コ</t>
  </si>
  <si>
    <t>サ</t>
  </si>
  <si>
    <t>シ</t>
  </si>
  <si>
    <t>ス</t>
  </si>
  <si>
    <t>セ</t>
  </si>
  <si>
    <t>ソ</t>
  </si>
  <si>
    <t>タ</t>
  </si>
  <si>
    <t>明夜</t>
  </si>
  <si>
    <t>連続夜勤用</t>
  </si>
  <si>
    <t>ah</t>
  </si>
  <si>
    <t>1日に2回勤務する場合</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</si>
  <si>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</si>
  <si>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</si>
  <si>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</si>
  <si>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</si>
  <si>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</si>
  <si>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※介護従業者のシフトにおいて、休憩時間がある場合は、休憩時間が分かるよう自由記載欄にご記入ください。
　なお、介護従業者がシフト記号ア～タを使用する場合において、場合によっては、勤務始業時間や終業時間等のシフトをお尋ねする場合がございます。</t>
  </si>
  <si>
    <t>非
常
災
害
対
策</t>
    <rPh sb="0" eb="1">
      <t>ヒ</t>
    </rPh>
    <rPh sb="3" eb="4">
      <t>ジョウ</t>
    </rPh>
    <rPh sb="6" eb="7">
      <t>サイ</t>
    </rPh>
    <rPh sb="9" eb="10">
      <t>ガイ</t>
    </rPh>
    <rPh sb="12" eb="13">
      <t>タイ</t>
    </rPh>
    <rPh sb="15" eb="16">
      <t>サク</t>
    </rPh>
    <phoneticPr fontId="9"/>
  </si>
  <si>
    <t>要件 ａ</t>
    <rPh sb="0" eb="2">
      <t>ヨウケン</t>
    </rPh>
    <phoneticPr fontId="9"/>
  </si>
  <si>
    <t>要件 ｂ</t>
    <rPh sb="0" eb="2">
      <t>ヨウケン</t>
    </rPh>
    <phoneticPr fontId="9"/>
  </si>
  <si>
    <t>要件 ｃ</t>
    <rPh sb="0" eb="2">
      <t>ヨウケン</t>
    </rPh>
    <phoneticPr fontId="9"/>
  </si>
  <si>
    <t>安全対策強化</t>
    <rPh sb="0" eb="4">
      <t>アンゼンタイサク</t>
    </rPh>
    <rPh sb="4" eb="6">
      <t>キョウカ</t>
    </rPh>
    <phoneticPr fontId="9"/>
  </si>
  <si>
    <t>　　　　有　　　　　　無</t>
    <rPh sb="4" eb="5">
      <t>アリ</t>
    </rPh>
    <rPh sb="11" eb="12">
      <t>ナ</t>
    </rPh>
    <phoneticPr fontId="9"/>
  </si>
  <si>
    <t>最寄りの駅
またはバス停</t>
    <rPh sb="0" eb="2">
      <t>モヨ</t>
    </rPh>
    <rPh sb="4" eb="5">
      <t>エキ</t>
    </rPh>
    <rPh sb="11" eb="12">
      <t>テイ</t>
    </rPh>
    <phoneticPr fontId="2"/>
  </si>
  <si>
    <t>整備協議申出書の「3 計画地の状況（災害区域）」から移記してください。</t>
    <rPh sb="0" eb="4">
      <t>セイビキョウギ</t>
    </rPh>
    <rPh sb="4" eb="7">
      <t>モウシデショ</t>
    </rPh>
    <rPh sb="11" eb="14">
      <t>ケイカクチ</t>
    </rPh>
    <rPh sb="15" eb="17">
      <t>ジョウキョウ</t>
    </rPh>
    <rPh sb="18" eb="20">
      <t>サイガイ</t>
    </rPh>
    <rPh sb="20" eb="22">
      <t>クイキ</t>
    </rPh>
    <rPh sb="26" eb="27">
      <t>イ</t>
    </rPh>
    <rPh sb="27" eb="28">
      <t>シル</t>
    </rPh>
    <phoneticPr fontId="9"/>
  </si>
  <si>
    <t>整備協議申出書の「4 安全性に問題のある塀（ブロック塀等）等」から移記してください。</t>
    <rPh sb="0" eb="4">
      <t>セイビキョウギ</t>
    </rPh>
    <rPh sb="4" eb="7">
      <t>モウシデショ</t>
    </rPh>
    <rPh sb="11" eb="14">
      <t>アンゼンセイ</t>
    </rPh>
    <rPh sb="15" eb="17">
      <t>モンダイ</t>
    </rPh>
    <rPh sb="20" eb="21">
      <t>ヘイ</t>
    </rPh>
    <rPh sb="26" eb="27">
      <t>ベイ</t>
    </rPh>
    <rPh sb="27" eb="28">
      <t>トウ</t>
    </rPh>
    <rPh sb="29" eb="30">
      <t>トウ</t>
    </rPh>
    <rPh sb="33" eb="34">
      <t>イ</t>
    </rPh>
    <rPh sb="34" eb="35">
      <t>シル</t>
    </rPh>
    <phoneticPr fontId="9"/>
  </si>
  <si>
    <t>＊介護保険法及び老人福祉法に規定する事業の実施状況の欄が不足する場合は、適宜追加をお願いします。</t>
    <rPh sb="1" eb="3">
      <t>カイゴ</t>
    </rPh>
    <rPh sb="3" eb="5">
      <t>ホケン</t>
    </rPh>
    <rPh sb="5" eb="6">
      <t>ホウ</t>
    </rPh>
    <rPh sb="6" eb="7">
      <t>オヨ</t>
    </rPh>
    <rPh sb="8" eb="10">
      <t>ロウジン</t>
    </rPh>
    <rPh sb="10" eb="12">
      <t>フクシ</t>
    </rPh>
    <rPh sb="12" eb="13">
      <t>ホウ</t>
    </rPh>
    <rPh sb="14" eb="16">
      <t>キテイ</t>
    </rPh>
    <rPh sb="18" eb="20">
      <t>ジギョウ</t>
    </rPh>
    <rPh sb="21" eb="23">
      <t>ジッシ</t>
    </rPh>
    <rPh sb="23" eb="25">
      <t>ジョウキョウ</t>
    </rPh>
    <rPh sb="26" eb="27">
      <t>ラン</t>
    </rPh>
    <rPh sb="28" eb="30">
      <t>フソク</t>
    </rPh>
    <rPh sb="32" eb="34">
      <t>バアイ</t>
    </rPh>
    <rPh sb="36" eb="38">
      <t>テキギ</t>
    </rPh>
    <rPh sb="38" eb="40">
      <t>ツイカ</t>
    </rPh>
    <rPh sb="42" eb="43">
      <t>ネガ</t>
    </rPh>
    <phoneticPr fontId="2"/>
  </si>
  <si>
    <t>１ユニット分の仮の勤務表を作成してください。</t>
    <rPh sb="5" eb="6">
      <t>ブン</t>
    </rPh>
    <rPh sb="7" eb="8">
      <t>カリ</t>
    </rPh>
    <rPh sb="9" eb="11">
      <t>キンム</t>
    </rPh>
    <rPh sb="11" eb="12">
      <t>ヒョウ</t>
    </rPh>
    <rPh sb="13" eb="15">
      <t>サクセイ</t>
    </rPh>
    <phoneticPr fontId="12"/>
  </si>
  <si>
    <t>家賃、食材料費、管理費等の積算根拠も記載してください。</t>
    <rPh sb="0" eb="2">
      <t>ヤチン</t>
    </rPh>
    <rPh sb="3" eb="4">
      <t>ショク</t>
    </rPh>
    <rPh sb="4" eb="7">
      <t>ザイリョウヒ</t>
    </rPh>
    <rPh sb="8" eb="10">
      <t>カンリ</t>
    </rPh>
    <rPh sb="10" eb="11">
      <t>ヒ</t>
    </rPh>
    <rPh sb="11" eb="12">
      <t>トウ</t>
    </rPh>
    <rPh sb="13" eb="15">
      <t>セキサン</t>
    </rPh>
    <rPh sb="15" eb="17">
      <t>コンキョ</t>
    </rPh>
    <rPh sb="18" eb="20">
      <t>キサイ</t>
    </rPh>
    <phoneticPr fontId="12"/>
  </si>
  <si>
    <t>認知症高齢者グループホームの運営にかかる法人としての基本方針について記載してください。</t>
    <rPh sb="0" eb="3">
      <t>ニンチショウ</t>
    </rPh>
    <rPh sb="3" eb="6">
      <t>コウレイシャ</t>
    </rPh>
    <rPh sb="14" eb="16">
      <t>ウンエイ</t>
    </rPh>
    <rPh sb="20" eb="22">
      <t>ホウジン</t>
    </rPh>
    <rPh sb="26" eb="28">
      <t>キホン</t>
    </rPh>
    <rPh sb="28" eb="30">
      <t>ホウシン</t>
    </rPh>
    <rPh sb="34" eb="36">
      <t>キサイ</t>
    </rPh>
    <phoneticPr fontId="2"/>
  </si>
  <si>
    <t>②重度化に対する取組みについて　
＊要介護度が上がった場合や医療的ケアが必要になった場合等について記載してください。</t>
    <rPh sb="1" eb="4">
      <t>ジュウドカ</t>
    </rPh>
    <rPh sb="5" eb="6">
      <t>タイ</t>
    </rPh>
    <rPh sb="8" eb="10">
      <t>トリク</t>
    </rPh>
    <rPh sb="18" eb="22">
      <t>ヨウカイゴド</t>
    </rPh>
    <rPh sb="23" eb="24">
      <t>ア</t>
    </rPh>
    <rPh sb="27" eb="29">
      <t>バアイ</t>
    </rPh>
    <rPh sb="30" eb="33">
      <t>イリョウテキ</t>
    </rPh>
    <rPh sb="36" eb="38">
      <t>ヒツヨウ</t>
    </rPh>
    <rPh sb="42" eb="44">
      <t>バアイ</t>
    </rPh>
    <rPh sb="44" eb="45">
      <t>トウ</t>
    </rPh>
    <rPh sb="49" eb="51">
      <t>キサイ</t>
    </rPh>
    <phoneticPr fontId="2"/>
  </si>
  <si>
    <t>　開設予定の事業所で、安定的かつ継続的な人材確保・人材定着を行うための法人独自の取組み（体制）を以下の①～③の項目について、その内容を具体的に記載してください。（認知症対応型共同生活介護の運営基準や法令等で定められている基準以上のものについて記載してください。）</t>
    <rPh sb="1" eb="3">
      <t>カイセツ</t>
    </rPh>
    <rPh sb="3" eb="5">
      <t>ヨテイ</t>
    </rPh>
    <rPh sb="11" eb="13">
      <t>アンテイ</t>
    </rPh>
    <rPh sb="13" eb="14">
      <t>テキ</t>
    </rPh>
    <rPh sb="16" eb="18">
      <t>ケイゾク</t>
    </rPh>
    <rPh sb="18" eb="19">
      <t>テキ</t>
    </rPh>
    <rPh sb="30" eb="31">
      <t>オコナ</t>
    </rPh>
    <rPh sb="35" eb="37">
      <t>ホウジン</t>
    </rPh>
    <rPh sb="37" eb="39">
      <t>ドクジ</t>
    </rPh>
    <rPh sb="40" eb="41">
      <t>ト</t>
    </rPh>
    <rPh sb="41" eb="42">
      <t>ク</t>
    </rPh>
    <rPh sb="44" eb="46">
      <t>タイセイ</t>
    </rPh>
    <rPh sb="48" eb="50">
      <t>イカ</t>
    </rPh>
    <rPh sb="55" eb="57">
      <t>コウモク</t>
    </rPh>
    <rPh sb="64" eb="66">
      <t>ナイヨウ</t>
    </rPh>
    <rPh sb="67" eb="69">
      <t>グタイ</t>
    </rPh>
    <rPh sb="69" eb="70">
      <t>テキ</t>
    </rPh>
    <rPh sb="71" eb="73">
      <t>キサイ</t>
    </rPh>
    <rPh sb="81" eb="84">
      <t>ニンチショウ</t>
    </rPh>
    <rPh sb="84" eb="87">
      <t>タイオウガタ</t>
    </rPh>
    <rPh sb="87" eb="89">
      <t>キョウドウ</t>
    </rPh>
    <rPh sb="89" eb="91">
      <t>セイカツ</t>
    </rPh>
    <rPh sb="91" eb="93">
      <t>カイゴ</t>
    </rPh>
    <rPh sb="94" eb="96">
      <t>ウンエイ</t>
    </rPh>
    <rPh sb="96" eb="98">
      <t>キジュン</t>
    </rPh>
    <rPh sb="99" eb="101">
      <t>ホウレイ</t>
    </rPh>
    <rPh sb="101" eb="102">
      <t>トウ</t>
    </rPh>
    <rPh sb="103" eb="104">
      <t>サダ</t>
    </rPh>
    <rPh sb="110" eb="112">
      <t>キジュン</t>
    </rPh>
    <rPh sb="112" eb="114">
      <t>イジョウ</t>
    </rPh>
    <rPh sb="121" eb="123">
      <t>キサイ</t>
    </rPh>
    <phoneticPr fontId="2"/>
  </si>
  <si>
    <t>＊介護保険事業を始め保健医療サービス・福祉サービスに関する職歴、運営歴等について記入してください。</t>
    <rPh sb="3" eb="5">
      <t>ホケン</t>
    </rPh>
    <phoneticPr fontId="13"/>
  </si>
  <si>
    <t>＊「認知症介護実践者研修」や「認知症対応型サービス事業管理者研修」を修了済の場合は、研修修了証の写しを添付してください。</t>
    <rPh sb="9" eb="10">
      <t>シャ</t>
    </rPh>
    <phoneticPr fontId="13"/>
  </si>
  <si>
    <r>
      <t>※ 説明に赴いた範囲及び説明相手ごとに付番した番号を</t>
    </r>
    <r>
      <rPr>
        <b/>
        <u/>
        <sz val="10.5"/>
        <color indexed="8"/>
        <rFont val="ＭＳ ゴシック"/>
        <family val="3"/>
        <charset val="128"/>
      </rPr>
      <t>住宅地図等に明示し</t>
    </r>
    <r>
      <rPr>
        <sz val="10.5"/>
        <color indexed="8"/>
        <rFont val="ＭＳ ゴシック"/>
        <family val="3"/>
        <charset val="128"/>
      </rPr>
      <t>提出してください。</t>
    </r>
    <rPh sb="2" eb="4">
      <t>セツメイ</t>
    </rPh>
    <rPh sb="5" eb="6">
      <t>オモム</t>
    </rPh>
    <rPh sb="8" eb="10">
      <t>ハンイ</t>
    </rPh>
    <rPh sb="10" eb="11">
      <t>オヨ</t>
    </rPh>
    <rPh sb="12" eb="14">
      <t>セツメイ</t>
    </rPh>
    <rPh sb="14" eb="16">
      <t>アイテ</t>
    </rPh>
    <rPh sb="19" eb="21">
      <t>フバン</t>
    </rPh>
    <rPh sb="23" eb="25">
      <t>バンゴウ</t>
    </rPh>
    <rPh sb="26" eb="28">
      <t>ジュウタク</t>
    </rPh>
    <rPh sb="28" eb="30">
      <t>チズ</t>
    </rPh>
    <rPh sb="30" eb="31">
      <t>トウ</t>
    </rPh>
    <rPh sb="32" eb="34">
      <t>メイジ</t>
    </rPh>
    <rPh sb="35" eb="37">
      <t>テイシュツ</t>
    </rPh>
    <phoneticPr fontId="2"/>
  </si>
  <si>
    <t>＊欄が不足する場合は、適宜欄を足して記入してください。</t>
    <rPh sb="1" eb="2">
      <t>ラン</t>
    </rPh>
    <rPh sb="3" eb="5">
      <t>フソク</t>
    </rPh>
    <rPh sb="7" eb="9">
      <t>バアイ</t>
    </rPh>
    <rPh sb="11" eb="13">
      <t>テキギ</t>
    </rPh>
    <rPh sb="13" eb="14">
      <t>ラン</t>
    </rPh>
    <rPh sb="15" eb="16">
      <t>タ</t>
    </rPh>
    <rPh sb="18" eb="20">
      <t>キニュウ</t>
    </rPh>
    <phoneticPr fontId="2"/>
  </si>
  <si>
    <t>金額設定の考え方
※金額設定の根拠（計算式等）を記入してください。</t>
    <rPh sb="0" eb="2">
      <t>キンガク</t>
    </rPh>
    <rPh sb="2" eb="4">
      <t>セッテイ</t>
    </rPh>
    <rPh sb="5" eb="6">
      <t>カンガ</t>
    </rPh>
    <rPh sb="7" eb="8">
      <t>カタ</t>
    </rPh>
    <rPh sb="10" eb="12">
      <t>キンガク</t>
    </rPh>
    <rPh sb="12" eb="14">
      <t>セッテイ</t>
    </rPh>
    <rPh sb="15" eb="17">
      <t>コンキョ</t>
    </rPh>
    <rPh sb="18" eb="21">
      <t>ケイサンシキ</t>
    </rPh>
    <rPh sb="21" eb="22">
      <t>トウ</t>
    </rPh>
    <rPh sb="24" eb="26">
      <t>キニュウ</t>
    </rPh>
    <phoneticPr fontId="9"/>
  </si>
  <si>
    <t>事業所開設に向けた‘事業費’及び‘財源内訳’について記入してください。</t>
    <phoneticPr fontId="2"/>
  </si>
  <si>
    <t>＊「認知症対応型サービス事業開設者研修」を修了済の場合は、研修修了証の写しを添付してください。</t>
    <rPh sb="5" eb="8">
      <t>タイオウガタ</t>
    </rPh>
    <phoneticPr fontId="13"/>
  </si>
  <si>
    <t>事業所の部屋別施設</t>
    <rPh sb="0" eb="3">
      <t>ジギョウショ</t>
    </rPh>
    <rPh sb="4" eb="7">
      <t>ヘヤベツ</t>
    </rPh>
    <rPh sb="7" eb="9">
      <t>シセツ</t>
    </rPh>
    <phoneticPr fontId="12"/>
  </si>
  <si>
    <t>サービス種類（　　　　　　　　　　　　　　　　　　　　　　　）</t>
  </si>
  <si>
    <t>事業所名・施設名（　　　　　　　　　　　　　　　　　　　　　）</t>
  </si>
  <si>
    <t>設置階</t>
  </si>
  <si>
    <t>（　　）階</t>
  </si>
  <si>
    <t>合　　計</t>
  </si>
  <si>
    <t>部屋の種類</t>
  </si>
  <si>
    <t>室数</t>
  </si>
  <si>
    <t>面　　積</t>
  </si>
  <si>
    <t>備　考</t>
  </si>
  <si>
    <t>面　積</t>
  </si>
  <si>
    <t>(居室･療養室)</t>
  </si>
  <si>
    <t>1室の</t>
  </si>
  <si>
    <t>定 員</t>
  </si>
  <si>
    <t>共用する施設・事業所名（　　　　　　　　　　　　　　　　　　　　　　　　　　　　　　　　　　　）</t>
  </si>
  <si>
    <t>備考１　設備基準で定められた部屋について、設置階ごとに記入してください。</t>
  </si>
  <si>
    <t>　　２　居室・療養室等については、「１室の定員」ごとに分けて記入してください。また、同じ定員でも、面積の異なる部屋がある場合は、さらにそれぞれの部屋ごとに分けて記入して</t>
  </si>
  <si>
    <t>　　　ください。</t>
  </si>
  <si>
    <t>　　４　部屋の種類ごとにまとめて、合計の室数・面積を記入してください。</t>
  </si>
  <si>
    <t>　　５　他の事業所又は施設と共用している場合は、「備考欄」に「共用」と記入し、「共用する施設・事業所名」欄に正式名称を記入し、共用先の当該部分の平面図を添付してください。</t>
  </si>
  <si>
    <t>　　６　同一の事業所又は施設の他の部屋と兼用している場合は、「備考欄」に「〇〇室と兼用」と記入してください。</t>
  </si>
  <si>
    <t>　　７　設置階数が様式の欄を超える場合は、複数枚に分けて記入し、まとめて提出してください。</t>
  </si>
  <si>
    <t>この他にも書類の提出をお願いする場合があります。</t>
    <rPh sb="2" eb="3">
      <t>ホカ</t>
    </rPh>
    <rPh sb="5" eb="7">
      <t>ショルイ</t>
    </rPh>
    <rPh sb="8" eb="10">
      <t>テイシュツ</t>
    </rPh>
    <rPh sb="12" eb="13">
      <t>ネガ</t>
    </rPh>
    <rPh sb="16" eb="18">
      <t>バアイ</t>
    </rPh>
    <phoneticPr fontId="12"/>
  </si>
  <si>
    <t>相談及び各種申請書の提出は、運営法人の役員又は従業員の同席をお願いします。</t>
    <rPh sb="0" eb="2">
      <t>オウソウダン</t>
    </rPh>
    <rPh sb="2" eb="3">
      <t>オヨ</t>
    </rPh>
    <rPh sb="4" eb="6">
      <t>カクシュ</t>
    </rPh>
    <rPh sb="6" eb="8">
      <t>シンセイ</t>
    </rPh>
    <rPh sb="10" eb="12">
      <t>テイシュツ</t>
    </rPh>
    <rPh sb="14" eb="16">
      <t>ウンエイ</t>
    </rPh>
    <rPh sb="16" eb="18">
      <t>ホウジン</t>
    </rPh>
    <rPh sb="19" eb="21">
      <t>ヤクイン</t>
    </rPh>
    <rPh sb="21" eb="22">
      <t>マタ</t>
    </rPh>
    <rPh sb="23" eb="26">
      <t>ジュウギョウイン</t>
    </rPh>
    <rPh sb="27" eb="29">
      <t>ドウセキ</t>
    </rPh>
    <rPh sb="31" eb="32">
      <t>ネガ</t>
    </rPh>
    <phoneticPr fontId="12"/>
  </si>
  <si>
    <t>災害区域の想定しうる被災リスクに対して、被害の防止・軽減のための対策及び迅速な避難を可能とするための施設・設備上の対策を記載してください。
必要に応じて設備の設置場所がわかる図面を添付してください。</t>
    <rPh sb="0" eb="4">
      <t>サイガイクイキ</t>
    </rPh>
    <rPh sb="5" eb="7">
      <t>ソウテイ</t>
    </rPh>
    <rPh sb="10" eb="12">
      <t>ヒサイ</t>
    </rPh>
    <rPh sb="16" eb="17">
      <t>タイ</t>
    </rPh>
    <rPh sb="20" eb="22">
      <t>ヒガイ</t>
    </rPh>
    <rPh sb="23" eb="25">
      <t>ボウシ</t>
    </rPh>
    <rPh sb="26" eb="28">
      <t>ケイゲン</t>
    </rPh>
    <rPh sb="32" eb="34">
      <t>タイサク</t>
    </rPh>
    <rPh sb="34" eb="35">
      <t>オヨ</t>
    </rPh>
    <rPh sb="36" eb="38">
      <t>ジンソク</t>
    </rPh>
    <rPh sb="39" eb="41">
      <t>ヒナン</t>
    </rPh>
    <rPh sb="42" eb="44">
      <t>カノウ</t>
    </rPh>
    <rPh sb="50" eb="52">
      <t>シセツ</t>
    </rPh>
    <rPh sb="53" eb="55">
      <t>セツビ</t>
    </rPh>
    <rPh sb="55" eb="56">
      <t>ジョウ</t>
    </rPh>
    <rPh sb="57" eb="59">
      <t>タイサク</t>
    </rPh>
    <rPh sb="60" eb="62">
      <t>キサイ</t>
    </rPh>
    <rPh sb="70" eb="72">
      <t>ヒツヨウ</t>
    </rPh>
    <rPh sb="73" eb="74">
      <t>オウ</t>
    </rPh>
    <rPh sb="76" eb="78">
      <t>セツビ</t>
    </rPh>
    <rPh sb="79" eb="83">
      <t>セッチバショ</t>
    </rPh>
    <rPh sb="87" eb="89">
      <t>ズメン</t>
    </rPh>
    <rPh sb="90" eb="92">
      <t>テンプ</t>
    </rPh>
    <phoneticPr fontId="9"/>
  </si>
  <si>
    <t>　認知症ケア、重度化、看取りとして計画事業所で実施する取組みについて記載してください。</t>
    <rPh sb="1" eb="4">
      <t>ニンチショウ</t>
    </rPh>
    <rPh sb="7" eb="10">
      <t>ジュウドカ</t>
    </rPh>
    <rPh sb="11" eb="13">
      <t>ミト</t>
    </rPh>
    <rPh sb="17" eb="19">
      <t>ケイカク</t>
    </rPh>
    <rPh sb="19" eb="21">
      <t>ジギョウ</t>
    </rPh>
    <rPh sb="21" eb="22">
      <t>ショ</t>
    </rPh>
    <rPh sb="23" eb="25">
      <t>ジッシ</t>
    </rPh>
    <rPh sb="27" eb="29">
      <t>トリク</t>
    </rPh>
    <rPh sb="34" eb="36">
      <t>キサイ</t>
    </rPh>
    <phoneticPr fontId="2"/>
  </si>
  <si>
    <t>開   設   か   ら  １  ２  月  間</t>
    <rPh sb="0" eb="1">
      <t>カイ</t>
    </rPh>
    <rPh sb="4" eb="5">
      <t>セツ</t>
    </rPh>
    <rPh sb="21" eb="22">
      <t>ツキ</t>
    </rPh>
    <rPh sb="24" eb="25">
      <t>カン</t>
    </rPh>
    <phoneticPr fontId="11"/>
  </si>
  <si>
    <t>参考様式1～4のうち、下記を参照のうえ、該当のものを提出してください。</t>
    <rPh sb="0" eb="2">
      <t>サンコウ</t>
    </rPh>
    <rPh sb="2" eb="4">
      <t>ヨウシキ</t>
    </rPh>
    <rPh sb="11" eb="13">
      <t>カキ</t>
    </rPh>
    <rPh sb="14" eb="16">
      <t>サンショウ</t>
    </rPh>
    <rPh sb="20" eb="22">
      <t>ガイトウ</t>
    </rPh>
    <rPh sb="26" eb="28">
      <t>テイシュツ</t>
    </rPh>
    <phoneticPr fontId="12"/>
  </si>
  <si>
    <t>運営推進会議の議事録</t>
    <rPh sb="0" eb="4">
      <t>ウンエイスイシン</t>
    </rPh>
    <rPh sb="4" eb="6">
      <t>カイギ</t>
    </rPh>
    <rPh sb="7" eb="10">
      <t>ギジロク</t>
    </rPh>
    <phoneticPr fontId="12"/>
  </si>
  <si>
    <t>ユニット増・定員増を行う場合に提出してください。</t>
    <rPh sb="4" eb="5">
      <t>ゾウ</t>
    </rPh>
    <rPh sb="6" eb="8">
      <t>テイイン</t>
    </rPh>
    <rPh sb="8" eb="9">
      <t>ゾウ</t>
    </rPh>
    <rPh sb="10" eb="11">
      <t>オコナ</t>
    </rPh>
    <rPh sb="12" eb="14">
      <t>バアイ</t>
    </rPh>
    <rPh sb="15" eb="17">
      <t>テイシュツ</t>
    </rPh>
    <phoneticPr fontId="12"/>
  </si>
  <si>
    <t>整備用地の概要が分かるような写真及び安全性に問題のある塀等の有無がわかる写真の添付をお願いします。</t>
    <rPh sb="0" eb="2">
      <t>セイビ</t>
    </rPh>
    <rPh sb="2" eb="4">
      <t>ヨウチ</t>
    </rPh>
    <rPh sb="5" eb="7">
      <t>ガイヨウ</t>
    </rPh>
    <rPh sb="8" eb="9">
      <t>ワ</t>
    </rPh>
    <rPh sb="14" eb="16">
      <t>シャシン</t>
    </rPh>
    <rPh sb="16" eb="17">
      <t>オヨ</t>
    </rPh>
    <rPh sb="18" eb="21">
      <t>アンゼンセイ</t>
    </rPh>
    <rPh sb="22" eb="24">
      <t>モンダイ</t>
    </rPh>
    <rPh sb="27" eb="28">
      <t>ヘイ</t>
    </rPh>
    <rPh sb="28" eb="29">
      <t>トウ</t>
    </rPh>
    <rPh sb="30" eb="32">
      <t>ウム</t>
    </rPh>
    <rPh sb="36" eb="38">
      <t>シャシン</t>
    </rPh>
    <rPh sb="39" eb="41">
      <t>テンプ</t>
    </rPh>
    <rPh sb="43" eb="44">
      <t>ネガ</t>
    </rPh>
    <phoneticPr fontId="12"/>
  </si>
  <si>
    <t>新設</t>
    <rPh sb="0" eb="2">
      <t>シンセツ</t>
    </rPh>
    <phoneticPr fontId="2"/>
  </si>
  <si>
    <t>ユニット増</t>
    <rPh sb="4" eb="5">
      <t>ゾウ</t>
    </rPh>
    <phoneticPr fontId="2"/>
  </si>
  <si>
    <t>定員増</t>
    <rPh sb="0" eb="3">
      <t>テイインゾウ</t>
    </rPh>
    <phoneticPr fontId="2"/>
  </si>
  <si>
    <t>ユニット</t>
    <phoneticPr fontId="2"/>
  </si>
  <si>
    <t>現在の定員</t>
    <rPh sb="0" eb="2">
      <t>ゲンザイ</t>
    </rPh>
    <rPh sb="3" eb="5">
      <t>テイイン</t>
    </rPh>
    <phoneticPr fontId="2"/>
  </si>
  <si>
    <t>名</t>
    <rPh sb="0" eb="1">
      <t>メイ</t>
    </rPh>
    <phoneticPr fontId="2"/>
  </si>
  <si>
    <t>増員後定員</t>
    <rPh sb="0" eb="3">
      <t>ゾウインゴ</t>
    </rPh>
    <rPh sb="3" eb="5">
      <t>テイイン</t>
    </rPh>
    <phoneticPr fontId="2"/>
  </si>
  <si>
    <t>現在</t>
    <rPh sb="0" eb="2">
      <t>ゲンザイ</t>
    </rPh>
    <phoneticPr fontId="2"/>
  </si>
  <si>
    <t>ユニット増後</t>
    <rPh sb="4" eb="5">
      <t>ゾウ</t>
    </rPh>
    <rPh sb="5" eb="6">
      <t>アト</t>
    </rPh>
    <phoneticPr fontId="2"/>
  </si>
  <si>
    <t>〇</t>
    <phoneticPr fontId="2"/>
  </si>
  <si>
    <t>法人預金の残高を挙証する資料を添付してください。</t>
    <rPh sb="0" eb="2">
      <t>ホウジン</t>
    </rPh>
    <rPh sb="2" eb="4">
      <t>ヨキン</t>
    </rPh>
    <rPh sb="5" eb="7">
      <t>ザンダカ</t>
    </rPh>
    <rPh sb="8" eb="10">
      <t>キョショウ</t>
    </rPh>
    <rPh sb="12" eb="14">
      <t>シリョウ</t>
    </rPh>
    <rPh sb="15" eb="17">
      <t>テンプ</t>
    </rPh>
    <phoneticPr fontId="2"/>
  </si>
  <si>
    <t>残高証明</t>
    <rPh sb="0" eb="2">
      <t>ザンダカ</t>
    </rPh>
    <rPh sb="2" eb="4">
      <t>ショウメイ</t>
    </rPh>
    <phoneticPr fontId="2"/>
  </si>
  <si>
    <t>通帳の写し</t>
    <rPh sb="0" eb="2">
      <t>ツウチョウ</t>
    </rPh>
    <rPh sb="3" eb="4">
      <t>ウツ</t>
    </rPh>
    <phoneticPr fontId="2"/>
  </si>
  <si>
    <t>整備スケジュール（募集要項P2（4）、P14、15を確認の上、記入してください。）</t>
    <rPh sb="0" eb="2">
      <t>セイビ</t>
    </rPh>
    <rPh sb="9" eb="11">
      <t>ボシュウ</t>
    </rPh>
    <rPh sb="11" eb="13">
      <t>ヨウコウ</t>
    </rPh>
    <rPh sb="26" eb="28">
      <t>カクニン</t>
    </rPh>
    <rPh sb="29" eb="30">
      <t>ウエ</t>
    </rPh>
    <rPh sb="31" eb="33">
      <t>キニュウ</t>
    </rPh>
    <phoneticPr fontId="2"/>
  </si>
  <si>
    <t>→　進捗がありましたら教えてください。</t>
    <rPh sb="2" eb="4">
      <t>シンチョク</t>
    </rPh>
    <rPh sb="11" eb="12">
      <t>オシ</t>
    </rPh>
    <phoneticPr fontId="2"/>
  </si>
  <si>
    <t>月額合計</t>
    <rPh sb="0" eb="2">
      <t>ゲツガク</t>
    </rPh>
    <rPh sb="2" eb="4">
      <t>ゴウケイ</t>
    </rPh>
    <phoneticPr fontId="9"/>
  </si>
  <si>
    <t>円</t>
    <rPh sb="0" eb="1">
      <t>エン</t>
    </rPh>
    <phoneticPr fontId="9"/>
  </si>
  <si>
    <t>※水光熱費と管理費について、まとめずにそれぞれで設定することが望ましいです。</t>
    <rPh sb="1" eb="5">
      <t>スイコウネツヒ</t>
    </rPh>
    <rPh sb="6" eb="9">
      <t>カンリヒ</t>
    </rPh>
    <rPh sb="24" eb="26">
      <t>セッテイ</t>
    </rPh>
    <rPh sb="31" eb="32">
      <t>ノゾ</t>
    </rPh>
    <phoneticPr fontId="9"/>
  </si>
  <si>
    <t>家　　　賃　＊１</t>
    <rPh sb="0" eb="1">
      <t>イエ</t>
    </rPh>
    <rPh sb="4" eb="5">
      <t>チン</t>
    </rPh>
    <phoneticPr fontId="11"/>
  </si>
  <si>
    <t>水光熱費　＊１</t>
    <rPh sb="0" eb="1">
      <t>スイ</t>
    </rPh>
    <rPh sb="1" eb="4">
      <t>コウネツヒ</t>
    </rPh>
    <phoneticPr fontId="11"/>
  </si>
  <si>
    <t>管理費　＊１</t>
    <rPh sb="0" eb="3">
      <t>カンリヒ</t>
    </rPh>
    <phoneticPr fontId="11"/>
  </si>
  <si>
    <t>＊１　日額設定または月額設定の
　　　どちらかに入力してください</t>
    <rPh sb="3" eb="7">
      <t>ニチガクセッテイ</t>
    </rPh>
    <rPh sb="10" eb="14">
      <t>ゲツガクセッテイ</t>
    </rPh>
    <rPh sb="24" eb="26">
      <t>ニュウリョク</t>
    </rPh>
    <phoneticPr fontId="11"/>
  </si>
  <si>
    <t>人件費　＊２</t>
    <rPh sb="0" eb="3">
      <t>ジンケンヒ</t>
    </rPh>
    <phoneticPr fontId="11"/>
  </si>
  <si>
    <t>「1 開設後1年間の利用者見込み」で記載した見込みのとおり利用者を確保するための取組みを記載してください。</t>
    <rPh sb="3" eb="5">
      <t>カイセツ</t>
    </rPh>
    <rPh sb="5" eb="6">
      <t>ゴ</t>
    </rPh>
    <rPh sb="7" eb="9">
      <t>ネンカン</t>
    </rPh>
    <rPh sb="10" eb="13">
      <t>リヨウシャ</t>
    </rPh>
    <rPh sb="13" eb="15">
      <t>ミコミ</t>
    </rPh>
    <rPh sb="18" eb="20">
      <t>キサイ</t>
    </rPh>
    <rPh sb="22" eb="24">
      <t>ミコミ</t>
    </rPh>
    <rPh sb="29" eb="32">
      <t>リヨウシャ</t>
    </rPh>
    <rPh sb="33" eb="35">
      <t>カクホ</t>
    </rPh>
    <rPh sb="40" eb="42">
      <t>トリク</t>
    </rPh>
    <rPh sb="44" eb="46">
      <t>キサイ</t>
    </rPh>
    <phoneticPr fontId="11"/>
  </si>
  <si>
    <t>するための取組みを記載してください。</t>
    <rPh sb="5" eb="7">
      <t>トリク</t>
    </rPh>
    <rPh sb="9" eb="11">
      <t>キサイ</t>
    </rPh>
    <phoneticPr fontId="11"/>
  </si>
  <si>
    <t>＊安全性に問題のある塀等の有無がわかる写真を必ず入れてください。</t>
    <rPh sb="1" eb="4">
      <t>アンゼンセイ</t>
    </rPh>
    <rPh sb="5" eb="7">
      <t>モンダイ</t>
    </rPh>
    <rPh sb="10" eb="11">
      <t>ヘイ</t>
    </rPh>
    <rPh sb="11" eb="12">
      <t>トウ</t>
    </rPh>
    <rPh sb="13" eb="15">
      <t>ウム</t>
    </rPh>
    <rPh sb="19" eb="21">
      <t>シャシン</t>
    </rPh>
    <rPh sb="22" eb="23">
      <t>カナラ</t>
    </rPh>
    <rPh sb="24" eb="25">
      <t>イ</t>
    </rPh>
    <phoneticPr fontId="60"/>
  </si>
  <si>
    <r>
      <t>事業所の部屋別施設　　　　　　　　　　　　　　　　　　　　　　　　　　　　　　　　　　　　　　　　　　　</t>
    </r>
    <r>
      <rPr>
        <sz val="8"/>
        <rFont val="ＭＳ ゴシック"/>
        <family val="3"/>
      </rPr>
      <t>（様式２２）</t>
    </r>
    <phoneticPr fontId="60"/>
  </si>
  <si>
    <t>　　３　居室については、1室あたりの内法面積を備考欄に記載してください。</t>
    <rPh sb="4" eb="6">
      <t>キョシツ</t>
    </rPh>
    <rPh sb="13" eb="14">
      <t>シツ</t>
    </rPh>
    <rPh sb="18" eb="22">
      <t>ウチノリメンセキ</t>
    </rPh>
    <rPh sb="23" eb="26">
      <t>ビコウラン</t>
    </rPh>
    <rPh sb="27" eb="29">
      <t>キサイ</t>
    </rPh>
    <phoneticPr fontId="60"/>
  </si>
  <si>
    <t>m</t>
    <phoneticPr fontId="9"/>
  </si>
  <si>
    <t>分</t>
    <rPh sb="0" eb="1">
      <t>フン</t>
    </rPh>
    <phoneticPr fontId="2"/>
  </si>
  <si>
    <t>徒歩</t>
    <rPh sb="0" eb="2">
      <t>トホ</t>
    </rPh>
    <phoneticPr fontId="9"/>
  </si>
  <si>
    <t>＊１　直線距離ではなく徒歩ルートでの距離を記入してください。</t>
    <rPh sb="3" eb="5">
      <t>チョクセン</t>
    </rPh>
    <rPh sb="5" eb="7">
      <t>キョリ</t>
    </rPh>
    <rPh sb="11" eb="13">
      <t>トホ</t>
    </rPh>
    <rPh sb="18" eb="20">
      <t>キョリ</t>
    </rPh>
    <rPh sb="21" eb="23">
      <t>キニュウ</t>
    </rPh>
    <phoneticPr fontId="9"/>
  </si>
  <si>
    <t>※枠が不足する場合は、適宜追加してください。</t>
    <rPh sb="1" eb="2">
      <t>ワク</t>
    </rPh>
    <rPh sb="3" eb="5">
      <t>フソク</t>
    </rPh>
    <rPh sb="7" eb="9">
      <t>バアイ</t>
    </rPh>
    <rPh sb="11" eb="13">
      <t>テキギ</t>
    </rPh>
    <rPh sb="13" eb="15">
      <t>ツイカ</t>
    </rPh>
    <phoneticPr fontId="2"/>
  </si>
  <si>
    <t>全ての居室が居間・食堂に面した造り</t>
    <rPh sb="0" eb="1">
      <t>スベ</t>
    </rPh>
    <rPh sb="3" eb="5">
      <t>キョシツ</t>
    </rPh>
    <rPh sb="6" eb="8">
      <t>イマ</t>
    </rPh>
    <rPh sb="9" eb="11">
      <t>ショクドウ</t>
    </rPh>
    <rPh sb="12" eb="13">
      <t>メン</t>
    </rPh>
    <rPh sb="15" eb="16">
      <t>ツク</t>
    </rPh>
    <phoneticPr fontId="2"/>
  </si>
  <si>
    <t>ナースコール（全居室）</t>
    <rPh sb="7" eb="10">
      <t>ゼンキョシツ</t>
    </rPh>
    <phoneticPr fontId="2"/>
  </si>
  <si>
    <t>ナースコール（全てのトイレ）</t>
    <rPh sb="7" eb="8">
      <t>スベ</t>
    </rPh>
    <phoneticPr fontId="2"/>
  </si>
  <si>
    <t>ナースコール（浴室）</t>
    <rPh sb="7" eb="9">
      <t>ヨクシツ</t>
    </rPh>
    <phoneticPr fontId="2"/>
  </si>
  <si>
    <t>　利用者が快適に過ごすための構造・設備について、募集要項P6「（１）高齢者に配慮した事業所整備」の内容を参考に、該当するもの全てにチェックしてください。</t>
    <rPh sb="1" eb="4">
      <t>リヨウシャ</t>
    </rPh>
    <rPh sb="5" eb="7">
      <t>カイテキ</t>
    </rPh>
    <rPh sb="8" eb="9">
      <t>ス</t>
    </rPh>
    <rPh sb="14" eb="16">
      <t>コウゾウ</t>
    </rPh>
    <rPh sb="17" eb="19">
      <t>セツビ</t>
    </rPh>
    <rPh sb="24" eb="28">
      <t>ボシュウヨウコウ</t>
    </rPh>
    <rPh sb="34" eb="37">
      <t>コウレイシャ</t>
    </rPh>
    <rPh sb="38" eb="40">
      <t>ハイリョ</t>
    </rPh>
    <rPh sb="42" eb="45">
      <t>ジギョウショ</t>
    </rPh>
    <rPh sb="45" eb="47">
      <t>セイビ</t>
    </rPh>
    <rPh sb="49" eb="51">
      <t>ナイヨウ</t>
    </rPh>
    <rPh sb="52" eb="54">
      <t>サンコウ</t>
    </rPh>
    <rPh sb="56" eb="58">
      <t>ガイトウ</t>
    </rPh>
    <rPh sb="62" eb="63">
      <t>スベ</t>
    </rPh>
    <phoneticPr fontId="2"/>
  </si>
  <si>
    <t>【参考様式】</t>
  </si>
  <si>
    <t>１　設置主体</t>
  </si>
  <si>
    <t>２　建設予定地</t>
  </si>
  <si>
    <t>３　施設の内容</t>
  </si>
  <si>
    <t>名古屋市　　区</t>
  </si>
  <si>
    <t>４　施設の概要</t>
  </si>
  <si>
    <t>　　　鉄筋コンクリート造地上　階建</t>
  </si>
  <si>
    <t>　　　延床面積　　　　約　　　　㎡</t>
  </si>
  <si>
    <t>５　建設年度</t>
  </si>
  <si>
    <t>認知症高齢者グループホームの整備計画について</t>
    <rPh sb="0" eb="6">
      <t>ニンチショウコウレイシャ</t>
    </rPh>
    <phoneticPr fontId="60"/>
  </si>
  <si>
    <t>　　　　認知症高齢者グループホーム（定員○○人）</t>
    <rPh sb="4" eb="10">
      <t>ニンチショウコウレイシャ</t>
    </rPh>
    <phoneticPr fontId="60"/>
  </si>
  <si>
    <t>　　　認知症の高齢者が、少人数の家庭的な雰囲気の中で共同生活を営みながら必要な介護を
　　　うけることができる施設</t>
    <rPh sb="3" eb="6">
      <t>ニンチショウ</t>
    </rPh>
    <rPh sb="7" eb="10">
      <t>コウレイシャ</t>
    </rPh>
    <rPh sb="12" eb="15">
      <t>ショウニンズウ</t>
    </rPh>
    <rPh sb="16" eb="19">
      <t>カテイテキ</t>
    </rPh>
    <rPh sb="20" eb="23">
      <t>フンイキ</t>
    </rPh>
    <rPh sb="24" eb="25">
      <t>ナカ</t>
    </rPh>
    <rPh sb="26" eb="28">
      <t>キョウドウ</t>
    </rPh>
    <rPh sb="28" eb="30">
      <t>セイカツ</t>
    </rPh>
    <rPh sb="31" eb="32">
      <t>イトナ</t>
    </rPh>
    <rPh sb="36" eb="38">
      <t>ヒツヨウ</t>
    </rPh>
    <rPh sb="39" eb="41">
      <t>カイゴ</t>
    </rPh>
    <rPh sb="55" eb="57">
      <t>シセツ</t>
    </rPh>
    <phoneticPr fontId="60"/>
  </si>
  <si>
    <r>
      <t>＊</t>
    </r>
    <r>
      <rPr>
        <b/>
        <u/>
        <sz val="10"/>
        <rFont val="ＭＳ Ｐゴシック"/>
        <family val="3"/>
        <charset val="128"/>
      </rPr>
      <t>連携先の位置関係等を記載した地図を添付してください。</t>
    </r>
    <rPh sb="1" eb="3">
      <t>レンケイ</t>
    </rPh>
    <rPh sb="3" eb="4">
      <t>サキ</t>
    </rPh>
    <rPh sb="5" eb="7">
      <t>イチ</t>
    </rPh>
    <rPh sb="7" eb="10">
      <t>カンケイトウ</t>
    </rPh>
    <rPh sb="11" eb="13">
      <t>キサイ</t>
    </rPh>
    <rPh sb="15" eb="17">
      <t>チズ</t>
    </rPh>
    <rPh sb="18" eb="20">
      <t>テンプ</t>
    </rPh>
    <phoneticPr fontId="2"/>
  </si>
  <si>
    <t>※上記連絡体制について、どのように体制をとるのか記入してください。</t>
    <rPh sb="1" eb="3">
      <t>ジョウキ</t>
    </rPh>
    <rPh sb="3" eb="5">
      <t>レンラク</t>
    </rPh>
    <rPh sb="5" eb="7">
      <t>タイセイ</t>
    </rPh>
    <rPh sb="17" eb="19">
      <t>タイセイ</t>
    </rPh>
    <rPh sb="24" eb="26">
      <t>キニュウ</t>
    </rPh>
    <phoneticPr fontId="29"/>
  </si>
  <si>
    <t>4-①</t>
    <phoneticPr fontId="12"/>
  </si>
  <si>
    <t>4-②</t>
    <phoneticPr fontId="12"/>
  </si>
  <si>
    <t>愛知県警察照会用</t>
    <rPh sb="0" eb="3">
      <t>アイチケン</t>
    </rPh>
    <rPh sb="3" eb="5">
      <t>ケイサツ</t>
    </rPh>
    <rPh sb="5" eb="7">
      <t>ショウカイ</t>
    </rPh>
    <rPh sb="7" eb="8">
      <t>ヨウ</t>
    </rPh>
    <phoneticPr fontId="12"/>
  </si>
  <si>
    <t>　名古屋市暴力団排除条例（平成24年名古屋市条例第19号）第2条第2項に規定する暴力団員等であるかどうかを愛知県警察本部に照会するため、次のとおり入力してください。</t>
    <rPh sb="1" eb="5">
      <t>ナゴヤシ</t>
    </rPh>
    <rPh sb="5" eb="8">
      <t>ボウリョクダン</t>
    </rPh>
    <rPh sb="8" eb="10">
      <t>ハイジョ</t>
    </rPh>
    <rPh sb="10" eb="12">
      <t>ジョウレイ</t>
    </rPh>
    <rPh sb="13" eb="15">
      <t>ヘイセイ</t>
    </rPh>
    <rPh sb="17" eb="18">
      <t>ネン</t>
    </rPh>
    <rPh sb="18" eb="22">
      <t>ナゴヤシ</t>
    </rPh>
    <rPh sb="22" eb="24">
      <t>ジョウレイ</t>
    </rPh>
    <rPh sb="24" eb="25">
      <t>ダイ</t>
    </rPh>
    <rPh sb="27" eb="28">
      <t>ゴウ</t>
    </rPh>
    <rPh sb="29" eb="30">
      <t>ダイ</t>
    </rPh>
    <rPh sb="31" eb="32">
      <t>ジョウ</t>
    </rPh>
    <rPh sb="32" eb="33">
      <t>ダイ</t>
    </rPh>
    <rPh sb="34" eb="35">
      <t>コウ</t>
    </rPh>
    <rPh sb="36" eb="38">
      <t>キテイ</t>
    </rPh>
    <rPh sb="40" eb="43">
      <t>ボウリョクダン</t>
    </rPh>
    <rPh sb="43" eb="44">
      <t>イン</t>
    </rPh>
    <rPh sb="44" eb="45">
      <t>トウ</t>
    </rPh>
    <rPh sb="53" eb="56">
      <t>アイチケン</t>
    </rPh>
    <rPh sb="56" eb="58">
      <t>ケイサツ</t>
    </rPh>
    <rPh sb="58" eb="60">
      <t>ホンブ</t>
    </rPh>
    <rPh sb="61" eb="63">
      <t>ショウカイ</t>
    </rPh>
    <rPh sb="68" eb="69">
      <t>ツギ</t>
    </rPh>
    <rPh sb="73" eb="75">
      <t>ニュウリョク</t>
    </rPh>
    <phoneticPr fontId="82"/>
  </si>
  <si>
    <t xml:space="preserve">・氏名カナ（半角、姓と名の間も半角で１マス空け）、氏名漢字（全角、姓と名の間も全角で１マス空け）、生年月日（大正は T、昭和は S、平成は Hで大文字半角とし、数字は２桁半角）、性別（大文字半角で男性は M、女性は F）を入力してください。
・商号・名称は（株）（有）でなく、株式会社・有限会社と記載してください。
</t>
    <phoneticPr fontId="82"/>
  </si>
  <si>
    <t>　　　　</t>
    <phoneticPr fontId="82"/>
  </si>
  <si>
    <t>ｼﾒｲ</t>
    <phoneticPr fontId="82"/>
  </si>
  <si>
    <t>氏名</t>
    <rPh sb="0" eb="2">
      <t>シメイ</t>
    </rPh>
    <phoneticPr fontId="82"/>
  </si>
  <si>
    <t>和暦</t>
    <rPh sb="0" eb="2">
      <t>ワレキ</t>
    </rPh>
    <phoneticPr fontId="82"/>
  </si>
  <si>
    <t>年</t>
    <rPh sb="0" eb="1">
      <t>ネン</t>
    </rPh>
    <phoneticPr fontId="82"/>
  </si>
  <si>
    <t>月</t>
    <rPh sb="0" eb="1">
      <t>ガツ</t>
    </rPh>
    <phoneticPr fontId="82"/>
  </si>
  <si>
    <t>日</t>
    <rPh sb="0" eb="1">
      <t>ニチ</t>
    </rPh>
    <phoneticPr fontId="82"/>
  </si>
  <si>
    <t>性別</t>
    <rPh sb="0" eb="2">
      <t>セイベツ</t>
    </rPh>
    <phoneticPr fontId="82"/>
  </si>
  <si>
    <t>住　　所</t>
    <rPh sb="0" eb="1">
      <t>ジュウ</t>
    </rPh>
    <rPh sb="3" eb="4">
      <t>ショ</t>
    </rPh>
    <phoneticPr fontId="82"/>
  </si>
  <si>
    <t>商号又は名称</t>
    <rPh sb="0" eb="2">
      <t>ショウゴウ</t>
    </rPh>
    <rPh sb="2" eb="3">
      <t>マタ</t>
    </rPh>
    <rPh sb="4" eb="6">
      <t>メイショウ</t>
    </rPh>
    <phoneticPr fontId="82"/>
  </si>
  <si>
    <t>所在地</t>
    <rPh sb="0" eb="3">
      <t>ショザイチ</t>
    </rPh>
    <phoneticPr fontId="82"/>
  </si>
  <si>
    <t>役職名</t>
    <rPh sb="0" eb="3">
      <t>ヤクショクメイ</t>
    </rPh>
    <phoneticPr fontId="82"/>
  </si>
  <si>
    <t>例1</t>
    <rPh sb="0" eb="1">
      <t>レイ</t>
    </rPh>
    <phoneticPr fontId="82"/>
  </si>
  <si>
    <t>ｹﾝｹｲ ﾀﾛｳ</t>
  </si>
  <si>
    <t>県警　太郎</t>
    <rPh sb="0" eb="2">
      <t>ケンケイ</t>
    </rPh>
    <rPh sb="3" eb="5">
      <t>タロウ</t>
    </rPh>
    <phoneticPr fontId="82"/>
  </si>
  <si>
    <t>S</t>
  </si>
  <si>
    <t>M</t>
  </si>
  <si>
    <t>名古屋市中区三の丸3-3-〇</t>
    <rPh sb="0" eb="4">
      <t>ナゴヤシ</t>
    </rPh>
    <rPh sb="4" eb="6">
      <t>ナカク</t>
    </rPh>
    <rPh sb="6" eb="7">
      <t>サン</t>
    </rPh>
    <rPh sb="8" eb="9">
      <t>マル</t>
    </rPh>
    <phoneticPr fontId="82"/>
  </si>
  <si>
    <t>名古屋市中区錦三丁目2-〇</t>
    <rPh sb="0" eb="4">
      <t>ナゴヤシ</t>
    </rPh>
    <rPh sb="4" eb="6">
      <t>ナカク</t>
    </rPh>
    <rPh sb="6" eb="7">
      <t>ニシキ</t>
    </rPh>
    <rPh sb="7" eb="10">
      <t>サンチョウメ</t>
    </rPh>
    <phoneticPr fontId="82"/>
  </si>
  <si>
    <t>例2</t>
    <rPh sb="0" eb="1">
      <t>レイ</t>
    </rPh>
    <phoneticPr fontId="82"/>
  </si>
  <si>
    <t>ｱｲﾁ ｲﾁﾛｳ</t>
  </si>
  <si>
    <t>愛知　一郎</t>
    <rPh sb="0" eb="2">
      <t>アイチ</t>
    </rPh>
    <rPh sb="3" eb="5">
      <t>イチロウ</t>
    </rPh>
    <phoneticPr fontId="82"/>
  </si>
  <si>
    <t>H</t>
  </si>
  <si>
    <t>碧南市○○町2-3-〇</t>
    <rPh sb="0" eb="3">
      <t>ヘキナンシ</t>
    </rPh>
    <rPh sb="5" eb="6">
      <t>マチ</t>
    </rPh>
    <phoneticPr fontId="82"/>
  </si>
  <si>
    <t>M</t>
    <phoneticPr fontId="82"/>
  </si>
  <si>
    <t>例3</t>
    <rPh sb="0" eb="1">
      <t>レイ</t>
    </rPh>
    <phoneticPr fontId="82"/>
  </si>
  <si>
    <t>ﾅｺﾞﾔ ﾊﾅｺ</t>
  </si>
  <si>
    <t>名古屋　花子</t>
    <rPh sb="0" eb="3">
      <t>ナゴヤ</t>
    </rPh>
    <rPh sb="4" eb="6">
      <t>ハナコ</t>
    </rPh>
    <phoneticPr fontId="82"/>
  </si>
  <si>
    <t>F</t>
  </si>
  <si>
    <t>名古屋市北区○○町1-〇</t>
    <rPh sb="0" eb="4">
      <t>ナゴヤシ</t>
    </rPh>
    <rPh sb="4" eb="6">
      <t>キタク</t>
    </rPh>
    <rPh sb="8" eb="9">
      <t>マチ</t>
    </rPh>
    <phoneticPr fontId="82"/>
  </si>
  <si>
    <t>T</t>
    <phoneticPr fontId="82"/>
  </si>
  <si>
    <t>F</t>
    <phoneticPr fontId="82"/>
  </si>
  <si>
    <t>S</t>
    <phoneticPr fontId="82"/>
  </si>
  <si>
    <t>H</t>
    <phoneticPr fontId="82"/>
  </si>
  <si>
    <t>図面
・平面図
・立面図（階高が記入されたもの）</t>
    <rPh sb="0" eb="2">
      <t>ズメン</t>
    </rPh>
    <rPh sb="4" eb="7">
      <t>ヘイメンズ</t>
    </rPh>
    <rPh sb="9" eb="12">
      <t>リツメンズ</t>
    </rPh>
    <rPh sb="13" eb="15">
      <t>カイダカ</t>
    </rPh>
    <rPh sb="16" eb="18">
      <t>キニュウ</t>
    </rPh>
    <phoneticPr fontId="12"/>
  </si>
  <si>
    <t>11-①</t>
    <phoneticPr fontId="12"/>
  </si>
  <si>
    <t>11-②</t>
    <phoneticPr fontId="12"/>
  </si>
  <si>
    <t>日額設定の場合は「×30.4日」してから月額金額を記入してください。</t>
    <rPh sb="0" eb="4">
      <t>ニチガクセッテイ</t>
    </rPh>
    <rPh sb="5" eb="7">
      <t>バアイ</t>
    </rPh>
    <rPh sb="14" eb="15">
      <t>ニチ</t>
    </rPh>
    <rPh sb="20" eb="22">
      <t>ゲツガク</t>
    </rPh>
    <rPh sb="22" eb="24">
      <t>キンガク</t>
    </rPh>
    <rPh sb="25" eb="27">
      <t>キニュウ</t>
    </rPh>
    <phoneticPr fontId="9"/>
  </si>
  <si>
    <t>開設後、「1 開設後1年間の利用者見込み」のとおりの利用者を確保した際、その人数に対応できる職員を確保</t>
    <rPh sb="0" eb="3">
      <t>カイセツゴ</t>
    </rPh>
    <rPh sb="7" eb="10">
      <t>カイセツゴ</t>
    </rPh>
    <rPh sb="11" eb="13">
      <t>ネンカン</t>
    </rPh>
    <rPh sb="14" eb="17">
      <t>リヨウシャ</t>
    </rPh>
    <rPh sb="17" eb="19">
      <t>ミコミ</t>
    </rPh>
    <rPh sb="26" eb="29">
      <t>リヨウシャ</t>
    </rPh>
    <rPh sb="30" eb="32">
      <t>カクホ</t>
    </rPh>
    <rPh sb="34" eb="35">
      <t>サイ</t>
    </rPh>
    <rPh sb="38" eb="40">
      <t>ニンズウ</t>
    </rPh>
    <rPh sb="41" eb="43">
      <t>タイオウ</t>
    </rPh>
    <rPh sb="46" eb="48">
      <t>ショクイン</t>
    </rPh>
    <rPh sb="49" eb="51">
      <t>カクホ</t>
    </rPh>
    <phoneticPr fontId="11"/>
  </si>
  <si>
    <t>敷地内（隣接含む）の駐車場の有無</t>
    <rPh sb="0" eb="3">
      <t>シキチナイ</t>
    </rPh>
    <rPh sb="4" eb="6">
      <t>リンセツ</t>
    </rPh>
    <rPh sb="6" eb="7">
      <t>フク</t>
    </rPh>
    <rPh sb="10" eb="13">
      <t>チュウシャジョウ</t>
    </rPh>
    <rPh sb="14" eb="16">
      <t>ウム</t>
    </rPh>
    <phoneticPr fontId="9"/>
  </si>
  <si>
    <t>最寄り駅またはバス停から
事業所までの距離＊１</t>
    <rPh sb="0" eb="2">
      <t>モヨ</t>
    </rPh>
    <rPh sb="3" eb="4">
      <t>エキ</t>
    </rPh>
    <rPh sb="9" eb="10">
      <t>テイ</t>
    </rPh>
    <rPh sb="13" eb="16">
      <t>ジギョウショ</t>
    </rPh>
    <rPh sb="19" eb="21">
      <t>キョリ</t>
    </rPh>
    <phoneticPr fontId="2"/>
  </si>
  <si>
    <t>台</t>
    <rPh sb="0" eb="1">
      <t>ダイ</t>
    </rPh>
    <phoneticPr fontId="2"/>
  </si>
  <si>
    <t>垂直避難できる構造については、階高の記載された立面図にて確認します。</t>
    <rPh sb="0" eb="2">
      <t>スイチョク</t>
    </rPh>
    <rPh sb="2" eb="4">
      <t>ヒナン</t>
    </rPh>
    <rPh sb="7" eb="9">
      <t>コウゾウ</t>
    </rPh>
    <rPh sb="15" eb="16">
      <t>カイ</t>
    </rPh>
    <rPh sb="16" eb="17">
      <t>タカ</t>
    </rPh>
    <rPh sb="18" eb="20">
      <t>キサイ</t>
    </rPh>
    <rPh sb="23" eb="26">
      <t>リツメンズ</t>
    </rPh>
    <rPh sb="28" eb="30">
      <t>カクニン</t>
    </rPh>
    <phoneticPr fontId="9"/>
  </si>
  <si>
    <t>ユニットの外にある
面会室</t>
    <rPh sb="5" eb="6">
      <t>ソト</t>
    </rPh>
    <phoneticPr fontId="31"/>
  </si>
  <si>
    <t>【導入機器の種類】</t>
    <rPh sb="1" eb="5">
      <t>ドウニュウキキ</t>
    </rPh>
    <rPh sb="6" eb="8">
      <t>シュルイ</t>
    </rPh>
    <phoneticPr fontId="2"/>
  </si>
  <si>
    <t>【必要台数】</t>
    <rPh sb="1" eb="3">
      <t>ヒツヨウ</t>
    </rPh>
    <rPh sb="3" eb="5">
      <t>ダイスウ</t>
    </rPh>
    <phoneticPr fontId="2"/>
  </si>
  <si>
    <t>【必要台数の算定の仕方】</t>
    <rPh sb="1" eb="3">
      <t>ヒツヨウ</t>
    </rPh>
    <rPh sb="3" eb="5">
      <t>ダイスウ</t>
    </rPh>
    <rPh sb="6" eb="8">
      <t>サンテイ</t>
    </rPh>
    <rPh sb="9" eb="11">
      <t>シカタ</t>
    </rPh>
    <phoneticPr fontId="2"/>
  </si>
  <si>
    <t>該当するものにチェックしてください。（両方に該当する場合はどちらもチェックしてください。）</t>
    <rPh sb="0" eb="2">
      <t>ガイトウ</t>
    </rPh>
    <rPh sb="19" eb="21">
      <t>リョウホウ</t>
    </rPh>
    <rPh sb="22" eb="24">
      <t>ガイトウ</t>
    </rPh>
    <rPh sb="26" eb="28">
      <t>バアイ</t>
    </rPh>
    <phoneticPr fontId="2"/>
  </si>
  <si>
    <t>　　　地域へ情報発信するための取組み　　　　　　地域ニーズを把握した上での取組み</t>
    <rPh sb="3" eb="5">
      <t>チイキ</t>
    </rPh>
    <rPh sb="6" eb="8">
      <t>ジョウホウ</t>
    </rPh>
    <rPh sb="8" eb="10">
      <t>ハッシン</t>
    </rPh>
    <rPh sb="15" eb="17">
      <t>トリク</t>
    </rPh>
    <rPh sb="24" eb="26">
      <t>チイキ</t>
    </rPh>
    <rPh sb="30" eb="32">
      <t>ハアク</t>
    </rPh>
    <rPh sb="34" eb="35">
      <t>ウエ</t>
    </rPh>
    <rPh sb="37" eb="39">
      <t>トリク</t>
    </rPh>
    <phoneticPr fontId="2"/>
  </si>
  <si>
    <t>【情報発信の方法・地域ニーズの把握方法】＊情報発信・地域ニーズの把握をどのように行うかを記載してください。</t>
    <rPh sb="1" eb="5">
      <t>ジョウホウハッシン</t>
    </rPh>
    <rPh sb="6" eb="8">
      <t>ホウホウ</t>
    </rPh>
    <rPh sb="9" eb="11">
      <t>チイキ</t>
    </rPh>
    <rPh sb="15" eb="17">
      <t>ハアク</t>
    </rPh>
    <rPh sb="17" eb="19">
      <t>ホウホウ</t>
    </rPh>
    <rPh sb="21" eb="25">
      <t>ジョウホウハッシン</t>
    </rPh>
    <rPh sb="26" eb="28">
      <t>チイキ</t>
    </rPh>
    <rPh sb="32" eb="34">
      <t>ハアク</t>
    </rPh>
    <rPh sb="40" eb="41">
      <t>オコナ</t>
    </rPh>
    <rPh sb="44" eb="46">
      <t>キサイ</t>
    </rPh>
    <phoneticPr fontId="2"/>
  </si>
  <si>
    <t>【実施場所・実施回数・対象者・職員体制】＊具体的な人数等を記載してください。</t>
    <rPh sb="1" eb="3">
      <t>ジッシ</t>
    </rPh>
    <rPh sb="3" eb="5">
      <t>バショ</t>
    </rPh>
    <rPh sb="6" eb="8">
      <t>ジッシ</t>
    </rPh>
    <rPh sb="8" eb="10">
      <t>カイスウ</t>
    </rPh>
    <rPh sb="11" eb="14">
      <t>タイショウシャ</t>
    </rPh>
    <rPh sb="15" eb="17">
      <t>ショクイン</t>
    </rPh>
    <rPh sb="17" eb="19">
      <t>タイセイ</t>
    </rPh>
    <rPh sb="21" eb="24">
      <t>グタイテキ</t>
    </rPh>
    <rPh sb="25" eb="27">
      <t>ニンズウ</t>
    </rPh>
    <rPh sb="27" eb="28">
      <t>トウ</t>
    </rPh>
    <rPh sb="29" eb="31">
      <t>キサイ</t>
    </rPh>
    <phoneticPr fontId="2"/>
  </si>
  <si>
    <t>　事業所整備予定地を中心にして連携を予定する介護施設や医療機関など、地域における保健医療サービスや福祉サービスなどの施設・事業所の名称と所在地、また、連携方法などについて記入してください。（※協力医療機関については24時間連携がある場合、「区分」の選択肢より「協力医療期間（24時間連携あり）」を選択してください。）</t>
    <rPh sb="1" eb="4">
      <t>ジギョウショ</t>
    </rPh>
    <rPh sb="4" eb="6">
      <t>セイビ</t>
    </rPh>
    <rPh sb="6" eb="9">
      <t>ヨテイチ</t>
    </rPh>
    <rPh sb="10" eb="12">
      <t>チュウシン</t>
    </rPh>
    <rPh sb="15" eb="17">
      <t>レンケイ</t>
    </rPh>
    <rPh sb="18" eb="20">
      <t>ヨテイ</t>
    </rPh>
    <rPh sb="22" eb="24">
      <t>カイゴ</t>
    </rPh>
    <rPh sb="24" eb="26">
      <t>シセツ</t>
    </rPh>
    <rPh sb="27" eb="31">
      <t>イリョウキカン</t>
    </rPh>
    <rPh sb="34" eb="36">
      <t>チイキ</t>
    </rPh>
    <rPh sb="40" eb="42">
      <t>ホケン</t>
    </rPh>
    <rPh sb="42" eb="44">
      <t>イリョウ</t>
    </rPh>
    <rPh sb="49" eb="51">
      <t>フクシ</t>
    </rPh>
    <rPh sb="58" eb="60">
      <t>シセツ</t>
    </rPh>
    <rPh sb="61" eb="63">
      <t>ジギョウ</t>
    </rPh>
    <rPh sb="63" eb="64">
      <t>ショ</t>
    </rPh>
    <rPh sb="65" eb="67">
      <t>メイショウ</t>
    </rPh>
    <rPh sb="68" eb="71">
      <t>ショザイチ</t>
    </rPh>
    <rPh sb="75" eb="77">
      <t>レンケイ</t>
    </rPh>
    <rPh sb="77" eb="79">
      <t>ホウホウ</t>
    </rPh>
    <rPh sb="85" eb="87">
      <t>キニュウ</t>
    </rPh>
    <rPh sb="96" eb="98">
      <t>キョウリョク</t>
    </rPh>
    <rPh sb="98" eb="102">
      <t>イリョウキカン</t>
    </rPh>
    <rPh sb="109" eb="111">
      <t>ジカン</t>
    </rPh>
    <rPh sb="111" eb="113">
      <t>レンケイ</t>
    </rPh>
    <rPh sb="116" eb="118">
      <t>バアイ</t>
    </rPh>
    <rPh sb="120" eb="122">
      <t>クブン</t>
    </rPh>
    <rPh sb="124" eb="127">
      <t>センタクシ</t>
    </rPh>
    <rPh sb="130" eb="132">
      <t>キョウリョク</t>
    </rPh>
    <rPh sb="132" eb="134">
      <t>イリョウ</t>
    </rPh>
    <rPh sb="134" eb="136">
      <t>キカン</t>
    </rPh>
    <rPh sb="139" eb="141">
      <t>ジカン</t>
    </rPh>
    <rPh sb="141" eb="143">
      <t>レンケイ</t>
    </rPh>
    <rPh sb="148" eb="150">
      <t>センタク</t>
    </rPh>
    <phoneticPr fontId="2"/>
  </si>
  <si>
    <t>区　分</t>
    <rPh sb="0" eb="1">
      <t>ク</t>
    </rPh>
    <rPh sb="2" eb="3">
      <t>ブン</t>
    </rPh>
    <phoneticPr fontId="2"/>
  </si>
  <si>
    <t>有の場合は、「改善計画」の内容を記載してください。（無の場合は記載不要）</t>
    <rPh sb="0" eb="1">
      <t>アリ</t>
    </rPh>
    <rPh sb="2" eb="4">
      <t>バアイ</t>
    </rPh>
    <rPh sb="7" eb="9">
      <t>カイゼン</t>
    </rPh>
    <rPh sb="9" eb="11">
      <t>ケイカク</t>
    </rPh>
    <rPh sb="13" eb="15">
      <t>ナイヨウ</t>
    </rPh>
    <rPh sb="16" eb="18">
      <t>キサイ</t>
    </rPh>
    <rPh sb="26" eb="27">
      <t>ナシ</t>
    </rPh>
    <rPh sb="28" eb="30">
      <t>バアイ</t>
    </rPh>
    <rPh sb="31" eb="33">
      <t>キサイ</t>
    </rPh>
    <rPh sb="33" eb="35">
      <t>フヨウ</t>
    </rPh>
    <phoneticPr fontId="9"/>
  </si>
  <si>
    <t>※上記の整備計画は、計画が選定されることを前提としています。本整備計画が選定されなかった場合は、整備を行わないことがあります。</t>
    <rPh sb="10" eb="12">
      <t>ケイカク</t>
    </rPh>
    <rPh sb="13" eb="15">
      <t>センテイ</t>
    </rPh>
    <rPh sb="30" eb="31">
      <t>ホン</t>
    </rPh>
    <rPh sb="31" eb="33">
      <t>セイビ</t>
    </rPh>
    <rPh sb="33" eb="35">
      <t>ケイカク</t>
    </rPh>
    <rPh sb="36" eb="38">
      <t>センテイ</t>
    </rPh>
    <rPh sb="44" eb="46">
      <t>バアイ</t>
    </rPh>
    <rPh sb="48" eb="50">
      <t>セイビ</t>
    </rPh>
    <rPh sb="51" eb="52">
      <t>オコナ</t>
    </rPh>
    <phoneticPr fontId="60"/>
  </si>
  <si>
    <t>　 チラシ等は、様式２５別紙の内容に加え、整備予定地の地図を添付するなどして作成してください。</t>
    <rPh sb="5" eb="6">
      <t>トウ</t>
    </rPh>
    <rPh sb="8" eb="10">
      <t>ヨウシキ</t>
    </rPh>
    <rPh sb="12" eb="14">
      <t>ベッシ</t>
    </rPh>
    <rPh sb="15" eb="17">
      <t>ナイヨウ</t>
    </rPh>
    <rPh sb="18" eb="19">
      <t>クワ</t>
    </rPh>
    <rPh sb="21" eb="23">
      <t>セイビ</t>
    </rPh>
    <rPh sb="23" eb="26">
      <t>ヨテイチ</t>
    </rPh>
    <rPh sb="27" eb="29">
      <t>チズ</t>
    </rPh>
    <rPh sb="30" eb="32">
      <t>テンプ</t>
    </rPh>
    <rPh sb="38" eb="40">
      <t>サクセイ</t>
    </rPh>
    <phoneticPr fontId="2"/>
  </si>
  <si>
    <t>【実施予定の取組み（既に運営中の事業所の場合は実施している取組み）及び目的】</t>
    <rPh sb="33" eb="34">
      <t>オヨ</t>
    </rPh>
    <rPh sb="35" eb="37">
      <t>モクテキ</t>
    </rPh>
    <phoneticPr fontId="2"/>
  </si>
  <si>
    <t>【必要台数の導入計画】</t>
    <rPh sb="1" eb="5">
      <t>ヒツヨウダイスウ</t>
    </rPh>
    <rPh sb="6" eb="10">
      <t>ドウニュウケイカク</t>
    </rPh>
    <phoneticPr fontId="2"/>
  </si>
  <si>
    <t>　下記①または②を踏まえたうえで実施予定のすべての取組みについて、各取組みごとに記載してください。3つ以上の取組みを実施する場合は、枠を増やして記載してください。
①　地域住民に認識されるよう、積極的に情報発信するための取組み
②　地域ニーズを把握した上での取組み</t>
    <rPh sb="1" eb="3">
      <t>カキ</t>
    </rPh>
    <rPh sb="9" eb="10">
      <t>フ</t>
    </rPh>
    <rPh sb="16" eb="18">
      <t>ジッシ</t>
    </rPh>
    <rPh sb="18" eb="20">
      <t>ヨテイ</t>
    </rPh>
    <rPh sb="25" eb="27">
      <t>トリク</t>
    </rPh>
    <rPh sb="33" eb="34">
      <t>カク</t>
    </rPh>
    <rPh sb="34" eb="36">
      <t>トリク</t>
    </rPh>
    <rPh sb="40" eb="42">
      <t>キサイ</t>
    </rPh>
    <rPh sb="51" eb="53">
      <t>イジョウ</t>
    </rPh>
    <rPh sb="54" eb="56">
      <t>トリク</t>
    </rPh>
    <rPh sb="58" eb="60">
      <t>ジッシ</t>
    </rPh>
    <rPh sb="62" eb="64">
      <t>バアイ</t>
    </rPh>
    <rPh sb="66" eb="67">
      <t>ワク</t>
    </rPh>
    <rPh sb="68" eb="69">
      <t>フ</t>
    </rPh>
    <rPh sb="72" eb="74">
      <t>キサイ</t>
    </rPh>
    <rPh sb="84" eb="86">
      <t>チイキ</t>
    </rPh>
    <rPh sb="86" eb="88">
      <t>ジュウミン</t>
    </rPh>
    <rPh sb="89" eb="91">
      <t>ニンシキ</t>
    </rPh>
    <rPh sb="97" eb="100">
      <t>セッキョクテキ</t>
    </rPh>
    <rPh sb="101" eb="105">
      <t>ジョウホウハッシン</t>
    </rPh>
    <rPh sb="110" eb="112">
      <t>トリク</t>
    </rPh>
    <rPh sb="116" eb="118">
      <t>チイキ</t>
    </rPh>
    <rPh sb="122" eb="124">
      <t>ハアク</t>
    </rPh>
    <rPh sb="126" eb="127">
      <t>ウエ</t>
    </rPh>
    <rPh sb="129" eb="131">
      <t>トリク</t>
    </rPh>
    <phoneticPr fontId="2"/>
  </si>
  <si>
    <t>駐車場台数（来訪者専用）</t>
    <rPh sb="0" eb="3">
      <t>チュウシャジョウ</t>
    </rPh>
    <rPh sb="3" eb="5">
      <t>ダイスウ</t>
    </rPh>
    <rPh sb="6" eb="9">
      <t>ライホウシャ</t>
    </rPh>
    <rPh sb="9" eb="11">
      <t>センヨウ</t>
    </rPh>
    <phoneticPr fontId="9"/>
  </si>
  <si>
    <t>非常災害対策計画、避難確保計画等に記載予定の内容のうち、①災害情報の入手手段、②避難経路及び避難方法、③防災教育及び訓練の実施に関する事項を記載してください。（別紙を添付でも可）※</t>
    <rPh sb="0" eb="6">
      <t>ヒジョウサイガイタイサク</t>
    </rPh>
    <rPh sb="6" eb="8">
      <t>ケイカク</t>
    </rPh>
    <rPh sb="9" eb="13">
      <t>ヒナンカクホ</t>
    </rPh>
    <rPh sb="13" eb="15">
      <t>ケイカク</t>
    </rPh>
    <rPh sb="15" eb="16">
      <t>トウ</t>
    </rPh>
    <rPh sb="17" eb="19">
      <t>キサイ</t>
    </rPh>
    <rPh sb="19" eb="21">
      <t>ヨテイ</t>
    </rPh>
    <rPh sb="22" eb="24">
      <t>ナイヨウ</t>
    </rPh>
    <rPh sb="29" eb="31">
      <t>サイガイ</t>
    </rPh>
    <rPh sb="31" eb="33">
      <t>ジョウホウ</t>
    </rPh>
    <rPh sb="34" eb="36">
      <t>ニュウシュ</t>
    </rPh>
    <rPh sb="36" eb="38">
      <t>シュダン</t>
    </rPh>
    <rPh sb="40" eb="44">
      <t>ヒナンケイロ</t>
    </rPh>
    <rPh sb="44" eb="45">
      <t>オヨ</t>
    </rPh>
    <rPh sb="46" eb="50">
      <t>ヒナンホウホウ</t>
    </rPh>
    <rPh sb="52" eb="56">
      <t>ボウサイキョウイク</t>
    </rPh>
    <rPh sb="56" eb="57">
      <t>オヨ</t>
    </rPh>
    <rPh sb="58" eb="60">
      <t>クンレン</t>
    </rPh>
    <rPh sb="61" eb="63">
      <t>ジッシ</t>
    </rPh>
    <rPh sb="64" eb="65">
      <t>カン</t>
    </rPh>
    <rPh sb="67" eb="69">
      <t>ジコウ</t>
    </rPh>
    <rPh sb="70" eb="72">
      <t>キサイ</t>
    </rPh>
    <rPh sb="80" eb="82">
      <t>ベッシ</t>
    </rPh>
    <rPh sb="83" eb="85">
      <t>テンプ</t>
    </rPh>
    <rPh sb="87" eb="88">
      <t>カ</t>
    </rPh>
    <phoneticPr fontId="9"/>
  </si>
  <si>
    <t>有　　　　　　無</t>
    <rPh sb="0" eb="1">
      <t>ア</t>
    </rPh>
    <rPh sb="7" eb="8">
      <t>ナシ</t>
    </rPh>
    <phoneticPr fontId="9"/>
  </si>
  <si>
    <t>出入口付近の
手洗い場の設置</t>
    <rPh sb="0" eb="3">
      <t>デイリグチ</t>
    </rPh>
    <rPh sb="3" eb="5">
      <t>フキン</t>
    </rPh>
    <rPh sb="7" eb="9">
      <t>テアラ</t>
    </rPh>
    <rPh sb="10" eb="11">
      <t>バ</t>
    </rPh>
    <rPh sb="12" eb="14">
      <t>セッチ</t>
    </rPh>
    <phoneticPr fontId="31"/>
  </si>
  <si>
    <t>介護保健事業の運営指導（実施指導）の結果通知・是正改善状況報告書（写）</t>
    <rPh sb="0" eb="4">
      <t>カイゴホケン</t>
    </rPh>
    <rPh sb="4" eb="6">
      <t>ジギョウ</t>
    </rPh>
    <rPh sb="7" eb="9">
      <t>ウンエイ</t>
    </rPh>
    <rPh sb="9" eb="11">
      <t>シドウ</t>
    </rPh>
    <rPh sb="12" eb="14">
      <t>ジッシ</t>
    </rPh>
    <rPh sb="14" eb="16">
      <t>シドウ</t>
    </rPh>
    <rPh sb="18" eb="20">
      <t>ケッカ</t>
    </rPh>
    <rPh sb="20" eb="22">
      <t>ツウチ</t>
    </rPh>
    <rPh sb="23" eb="25">
      <t>ゼセイ</t>
    </rPh>
    <rPh sb="25" eb="29">
      <t>カイゼンジョウキョウ</t>
    </rPh>
    <rPh sb="29" eb="32">
      <t>ホウコクショ</t>
    </rPh>
    <rPh sb="33" eb="34">
      <t>ウツ</t>
    </rPh>
    <phoneticPr fontId="12"/>
  </si>
  <si>
    <t>A３サイズの見やすい図面を提出してください。既存建物を改修する場合には、改修前後の図面をご提出ください。
※立面図については、計画地が災害区域に該当する場合のみ提出してください。</t>
    <rPh sb="6" eb="7">
      <t>ミ</t>
    </rPh>
    <rPh sb="10" eb="12">
      <t>ズメン</t>
    </rPh>
    <rPh sb="13" eb="15">
      <t>テイシュツ</t>
    </rPh>
    <rPh sb="22" eb="24">
      <t>キゾン</t>
    </rPh>
    <rPh sb="24" eb="26">
      <t>タテモノ</t>
    </rPh>
    <rPh sb="27" eb="29">
      <t>カイシュウ</t>
    </rPh>
    <rPh sb="31" eb="33">
      <t>バアイ</t>
    </rPh>
    <rPh sb="36" eb="38">
      <t>カイシュウ</t>
    </rPh>
    <rPh sb="38" eb="40">
      <t>ゼンゴ</t>
    </rPh>
    <rPh sb="41" eb="43">
      <t>ズメン</t>
    </rPh>
    <rPh sb="45" eb="47">
      <t>テイシュツ</t>
    </rPh>
    <rPh sb="54" eb="57">
      <t>リツメンズ</t>
    </rPh>
    <rPh sb="63" eb="66">
      <t>ケイカクチ</t>
    </rPh>
    <rPh sb="67" eb="69">
      <t>サイガイ</t>
    </rPh>
    <rPh sb="69" eb="71">
      <t>クイキ</t>
    </rPh>
    <rPh sb="72" eb="74">
      <t>ガイトウ</t>
    </rPh>
    <rPh sb="76" eb="78">
      <t>バアイ</t>
    </rPh>
    <rPh sb="80" eb="82">
      <t>テイシュツ</t>
    </rPh>
    <phoneticPr fontId="12"/>
  </si>
  <si>
    <t>＊２　職員数は様式10職員の配置
      計画と一致させてください。</t>
    <rPh sb="3" eb="5">
      <t>ショクイン</t>
    </rPh>
    <rPh sb="5" eb="6">
      <t>スウ</t>
    </rPh>
    <rPh sb="7" eb="9">
      <t>ヨウシキ</t>
    </rPh>
    <rPh sb="11" eb="13">
      <t>ショクイン</t>
    </rPh>
    <rPh sb="14" eb="16">
      <t>ハイチ</t>
    </rPh>
    <rPh sb="23" eb="25">
      <t>ケイカク</t>
    </rPh>
    <rPh sb="26" eb="28">
      <t>イッチ</t>
    </rPh>
    <phoneticPr fontId="11"/>
  </si>
  <si>
    <t>＊３　事務所経費等について、様式9
　　　 利用料金の設定と矛盾のない
        ように記載してください。</t>
    <rPh sb="3" eb="6">
      <t>ジムショ</t>
    </rPh>
    <rPh sb="6" eb="8">
      <t>ケイヒ</t>
    </rPh>
    <rPh sb="8" eb="9">
      <t>トウ</t>
    </rPh>
    <rPh sb="14" eb="16">
      <t>ヨウシキ</t>
    </rPh>
    <rPh sb="22" eb="26">
      <t>リヨウリョウキン</t>
    </rPh>
    <rPh sb="27" eb="29">
      <t>セッテイ</t>
    </rPh>
    <rPh sb="30" eb="32">
      <t>ムジュン</t>
    </rPh>
    <rPh sb="47" eb="49">
      <t>キサイ</t>
    </rPh>
    <phoneticPr fontId="11"/>
  </si>
  <si>
    <t>株式会社○○</t>
    <rPh sb="0" eb="4">
      <t>カブシキガイシャ</t>
    </rPh>
    <phoneticPr fontId="82"/>
  </si>
  <si>
    <t>代表取締役</t>
    <rPh sb="0" eb="5">
      <t>ダイヒョウトリシマリヤク</t>
    </rPh>
    <phoneticPr fontId="82"/>
  </si>
  <si>
    <t>取締役</t>
    <rPh sb="0" eb="3">
      <t>トリシマリヤク</t>
    </rPh>
    <phoneticPr fontId="82"/>
  </si>
  <si>
    <t>※ユニット増・定員増の場合は、非常災害対策計画、避難確保計画等を添付してください。記載されている被災リスクへの対策を確認します。（避難確保計画は、要配慮者利用施設に該当する場合に作成が必要です。）</t>
    <rPh sb="5" eb="6">
      <t>ゾウ</t>
    </rPh>
    <rPh sb="7" eb="9">
      <t>テイイン</t>
    </rPh>
    <rPh sb="9" eb="10">
      <t>ゾウ</t>
    </rPh>
    <rPh sb="11" eb="13">
      <t>バアイ</t>
    </rPh>
    <rPh sb="15" eb="19">
      <t>ヒジョウサイガイ</t>
    </rPh>
    <rPh sb="19" eb="21">
      <t>タイサク</t>
    </rPh>
    <rPh sb="21" eb="23">
      <t>ケイカク</t>
    </rPh>
    <rPh sb="24" eb="28">
      <t>ヒナンカクホ</t>
    </rPh>
    <rPh sb="28" eb="30">
      <t>ケイカク</t>
    </rPh>
    <rPh sb="30" eb="31">
      <t>トウ</t>
    </rPh>
    <rPh sb="32" eb="34">
      <t>テンプ</t>
    </rPh>
    <rPh sb="41" eb="43">
      <t>キサイ</t>
    </rPh>
    <rPh sb="48" eb="50">
      <t>ヒサイ</t>
    </rPh>
    <rPh sb="55" eb="57">
      <t>タイサク</t>
    </rPh>
    <rPh sb="58" eb="60">
      <t>カクニン</t>
    </rPh>
    <rPh sb="65" eb="69">
      <t>ヒナンカクホ</t>
    </rPh>
    <rPh sb="69" eb="71">
      <t>ケイカク</t>
    </rPh>
    <rPh sb="73" eb="77">
      <t>ヨウハイリョシャ</t>
    </rPh>
    <rPh sb="77" eb="81">
      <t>リヨウシセツ</t>
    </rPh>
    <rPh sb="82" eb="84">
      <t>ガイトウ</t>
    </rPh>
    <rPh sb="86" eb="88">
      <t>バアイ</t>
    </rPh>
    <rPh sb="89" eb="91">
      <t>サクセイ</t>
    </rPh>
    <rPh sb="92" eb="94">
      <t>ヒツヨウ</t>
    </rPh>
    <phoneticPr fontId="9"/>
  </si>
  <si>
    <t>1ユニットに3個以上のトイレ
（そのうち2個以上は車いす対応のトイレ）</t>
    <rPh sb="7" eb="8">
      <t>コ</t>
    </rPh>
    <rPh sb="8" eb="10">
      <t>イジョウ</t>
    </rPh>
    <rPh sb="21" eb="22">
      <t>コ</t>
    </rPh>
    <rPh sb="22" eb="24">
      <t>イジョウ</t>
    </rPh>
    <rPh sb="25" eb="26">
      <t>クルマ</t>
    </rPh>
    <rPh sb="28" eb="30">
      <t>タイオウ</t>
    </rPh>
    <phoneticPr fontId="2"/>
  </si>
  <si>
    <t>株式会社　〇〇</t>
    <rPh sb="0" eb="4">
      <t>カブシキガイシャ</t>
    </rPh>
    <phoneticPr fontId="60"/>
  </si>
  <si>
    <t>名　　　称</t>
    <rPh sb="0" eb="1">
      <t>ナ</t>
    </rPh>
    <rPh sb="4" eb="5">
      <t>ショウ</t>
    </rPh>
    <phoneticPr fontId="2"/>
  </si>
  <si>
    <t>その他</t>
    <rPh sb="2" eb="3">
      <t>ホカ</t>
    </rPh>
    <phoneticPr fontId="9"/>
  </si>
  <si>
    <t>（例）・備蓄品等は3階以上の倉庫に保管する
　　　・職員や入居者の食料や飲料水を3日分備蓄として用意する　等</t>
    <rPh sb="1" eb="2">
      <t>レイ</t>
    </rPh>
    <rPh sb="4" eb="7">
      <t>ビチクヒン</t>
    </rPh>
    <rPh sb="7" eb="8">
      <t>トウ</t>
    </rPh>
    <rPh sb="10" eb="11">
      <t>カイ</t>
    </rPh>
    <rPh sb="11" eb="13">
      <t>イジョウ</t>
    </rPh>
    <rPh sb="14" eb="16">
      <t>ソウコ</t>
    </rPh>
    <rPh sb="17" eb="19">
      <t>ホカン</t>
    </rPh>
    <rPh sb="26" eb="28">
      <t>ショクイン</t>
    </rPh>
    <rPh sb="29" eb="32">
      <t>ニュウキョシャ</t>
    </rPh>
    <rPh sb="33" eb="35">
      <t>ショクリョウ</t>
    </rPh>
    <rPh sb="36" eb="39">
      <t>インリョウスイ</t>
    </rPh>
    <rPh sb="41" eb="42">
      <t>ニチ</t>
    </rPh>
    <rPh sb="42" eb="43">
      <t>ブン</t>
    </rPh>
    <rPh sb="43" eb="45">
      <t>ビチク</t>
    </rPh>
    <rPh sb="48" eb="50">
      <t>ヨウイ</t>
    </rPh>
    <rPh sb="53" eb="54">
      <t>トウ</t>
    </rPh>
    <phoneticPr fontId="9"/>
  </si>
  <si>
    <t>　　　導入、活用の予定はない</t>
    <rPh sb="3" eb="5">
      <t>ドウニュウ</t>
    </rPh>
    <rPh sb="6" eb="8">
      <t>カツヨウ</t>
    </rPh>
    <rPh sb="9" eb="11">
      <t>ヨテイ</t>
    </rPh>
    <phoneticPr fontId="2"/>
  </si>
  <si>
    <t>【活用状況】</t>
    <rPh sb="1" eb="3">
      <t>カツヨウ</t>
    </rPh>
    <rPh sb="3" eb="5">
      <t>ジョウキョウ</t>
    </rPh>
    <phoneticPr fontId="2"/>
  </si>
  <si>
    <t>　　　　導入予定　　　　　　　導入済</t>
    <rPh sb="4" eb="8">
      <t>ドウニュウヨテイ</t>
    </rPh>
    <rPh sb="15" eb="17">
      <t>ドウニュウ</t>
    </rPh>
    <rPh sb="17" eb="18">
      <t>スミ</t>
    </rPh>
    <phoneticPr fontId="2"/>
  </si>
  <si>
    <t>　ICT・介護ロボットの活用について、開設時に導入する予定の機器ごとにそれぞれの内容を具体的に記載してください。3機種以上記載する場合は、枠を増やして記載してください。
　ユニット増・定員増の場合は、導入状況（導入済・導入予定）について記載してください。</t>
    <rPh sb="5" eb="7">
      <t>カイゴ</t>
    </rPh>
    <rPh sb="12" eb="14">
      <t>カツヨウ</t>
    </rPh>
    <rPh sb="19" eb="22">
      <t>カイセツジ</t>
    </rPh>
    <rPh sb="23" eb="25">
      <t>ドウニュウ</t>
    </rPh>
    <rPh sb="27" eb="29">
      <t>ヨテイ</t>
    </rPh>
    <rPh sb="30" eb="32">
      <t>キキ</t>
    </rPh>
    <rPh sb="40" eb="42">
      <t>ナイヨウ</t>
    </rPh>
    <rPh sb="43" eb="46">
      <t>グタイテキ</t>
    </rPh>
    <rPh sb="47" eb="49">
      <t>キサイ</t>
    </rPh>
    <rPh sb="57" eb="59">
      <t>キシュ</t>
    </rPh>
    <rPh sb="59" eb="61">
      <t>イジョウ</t>
    </rPh>
    <rPh sb="61" eb="63">
      <t>キサイ</t>
    </rPh>
    <rPh sb="65" eb="67">
      <t>バアイ</t>
    </rPh>
    <rPh sb="69" eb="70">
      <t>ワク</t>
    </rPh>
    <rPh sb="71" eb="72">
      <t>フ</t>
    </rPh>
    <rPh sb="75" eb="77">
      <t>キサイ</t>
    </rPh>
    <rPh sb="90" eb="91">
      <t>ゾウ</t>
    </rPh>
    <rPh sb="92" eb="95">
      <t>テイインゾウ</t>
    </rPh>
    <rPh sb="96" eb="98">
      <t>バアイ</t>
    </rPh>
    <rPh sb="100" eb="102">
      <t>ドウニュウ</t>
    </rPh>
    <rPh sb="102" eb="104">
      <t>ジョウキョウ</t>
    </rPh>
    <rPh sb="105" eb="107">
      <t>ドウニュウ</t>
    </rPh>
    <rPh sb="107" eb="108">
      <t>スミ</t>
    </rPh>
    <rPh sb="109" eb="111">
      <t>ドウニュウ</t>
    </rPh>
    <rPh sb="111" eb="113">
      <t>ヨテイ</t>
    </rPh>
    <rPh sb="118" eb="120">
      <t>キサイ</t>
    </rPh>
    <phoneticPr fontId="2"/>
  </si>
  <si>
    <t>※下記、必要台数等については、導入予定の場合のみ記載してください。</t>
    <rPh sb="1" eb="3">
      <t>カキ</t>
    </rPh>
    <rPh sb="4" eb="6">
      <t>ヒツヨウ</t>
    </rPh>
    <rPh sb="6" eb="8">
      <t>ダイスウ</t>
    </rPh>
    <rPh sb="8" eb="9">
      <t>トウ</t>
    </rPh>
    <rPh sb="15" eb="19">
      <t>ドウニュウヨテイ</t>
    </rPh>
    <rPh sb="20" eb="22">
      <t>バアイ</t>
    </rPh>
    <rPh sb="24" eb="26">
      <t>キサイ</t>
    </rPh>
    <phoneticPr fontId="2"/>
  </si>
  <si>
    <t>令和 9年度開設分　認知症高齢者グループホーム整備協議書　提出書類一覧</t>
    <rPh sb="0" eb="2">
      <t>レイワ</t>
    </rPh>
    <rPh sb="4" eb="5">
      <t>ネン</t>
    </rPh>
    <rPh sb="5" eb="6">
      <t>ド</t>
    </rPh>
    <rPh sb="6" eb="8">
      <t>カイセツ</t>
    </rPh>
    <rPh sb="8" eb="9">
      <t>ブン</t>
    </rPh>
    <rPh sb="10" eb="13">
      <t>ニンチショウ</t>
    </rPh>
    <rPh sb="13" eb="16">
      <t>コウレイシャ</t>
    </rPh>
    <rPh sb="23" eb="25">
      <t>セイビ</t>
    </rPh>
    <rPh sb="25" eb="27">
      <t>キョウギ</t>
    </rPh>
    <rPh sb="27" eb="28">
      <t>ショ</t>
    </rPh>
    <rPh sb="29" eb="31">
      <t>テイシュツ</t>
    </rPh>
    <rPh sb="31" eb="33">
      <t>ショルイ</t>
    </rPh>
    <rPh sb="33" eb="35">
      <t>イチラン</t>
    </rPh>
    <phoneticPr fontId="12"/>
  </si>
  <si>
    <r>
      <t>※書類番号に色が塗ってあるものは、</t>
    </r>
    <r>
      <rPr>
        <b/>
        <u/>
        <sz val="8"/>
        <color indexed="10"/>
        <rFont val="ＭＳ Ｐゴシック"/>
        <family val="3"/>
        <charset val="128"/>
      </rPr>
      <t>6月12日（金)まで</t>
    </r>
    <r>
      <rPr>
        <u/>
        <sz val="8"/>
        <color indexed="8"/>
        <rFont val="ＭＳ Ｐゴシック"/>
        <family val="3"/>
        <charset val="128"/>
      </rPr>
      <t>に提出、その他書類は</t>
    </r>
    <r>
      <rPr>
        <b/>
        <u/>
        <sz val="8"/>
        <color indexed="10"/>
        <rFont val="ＭＳ Ｐゴシック"/>
        <family val="3"/>
        <charset val="128"/>
      </rPr>
      <t>7月10日(金)まで</t>
    </r>
    <r>
      <rPr>
        <u/>
        <sz val="8"/>
        <color indexed="8"/>
        <rFont val="ＭＳ Ｐゴシック"/>
        <family val="3"/>
        <charset val="128"/>
      </rPr>
      <t>に提出をお願いします。</t>
    </r>
    <rPh sb="1" eb="3">
      <t>ショルイ</t>
    </rPh>
    <rPh sb="3" eb="5">
      <t>バンゴウ</t>
    </rPh>
    <rPh sb="6" eb="7">
      <t>イロ</t>
    </rPh>
    <rPh sb="8" eb="9">
      <t>ヌ</t>
    </rPh>
    <rPh sb="18" eb="19">
      <t>ガツ</t>
    </rPh>
    <rPh sb="21" eb="22">
      <t>ニチ</t>
    </rPh>
    <rPh sb="23" eb="24">
      <t>キン</t>
    </rPh>
    <rPh sb="28" eb="30">
      <t>テイシュツ</t>
    </rPh>
    <rPh sb="33" eb="34">
      <t>タ</t>
    </rPh>
    <rPh sb="34" eb="36">
      <t>ショルイ</t>
    </rPh>
    <rPh sb="38" eb="39">
      <t>ガツ</t>
    </rPh>
    <rPh sb="41" eb="42">
      <t>ニチ</t>
    </rPh>
    <rPh sb="43" eb="44">
      <t>キン</t>
    </rPh>
    <rPh sb="48" eb="50">
      <t>テイシュツ</t>
    </rPh>
    <rPh sb="52" eb="53">
      <t>ネガ</t>
    </rPh>
    <phoneticPr fontId="12"/>
  </si>
  <si>
    <t>履歴事項全部証明でも可。3ヶ月以内の原本</t>
    <rPh sb="10" eb="11">
      <t>カ</t>
    </rPh>
    <rPh sb="14" eb="15">
      <t>ゲツ</t>
    </rPh>
    <rPh sb="15" eb="17">
      <t>イナイ</t>
    </rPh>
    <rPh sb="18" eb="20">
      <t>ゲンポン</t>
    </rPh>
    <phoneticPr fontId="12"/>
  </si>
  <si>
    <t>人件費等の運転資金は、3ヶ月分で積算してください。</t>
    <rPh sb="0" eb="3">
      <t>ジンケンヒ</t>
    </rPh>
    <rPh sb="3" eb="4">
      <t>トウ</t>
    </rPh>
    <rPh sb="5" eb="7">
      <t>ウンテン</t>
    </rPh>
    <rPh sb="7" eb="9">
      <t>シキン</t>
    </rPh>
    <rPh sb="13" eb="14">
      <t>ゲツ</t>
    </rPh>
    <rPh sb="14" eb="15">
      <t>ブン</t>
    </rPh>
    <rPh sb="16" eb="18">
      <t>セキサン</t>
    </rPh>
    <phoneticPr fontId="12"/>
  </si>
  <si>
    <t>1ヶ月以内のもの</t>
    <rPh sb="2" eb="3">
      <t>ゲツ</t>
    </rPh>
    <rPh sb="3" eb="5">
      <t>イナイ</t>
    </rPh>
    <phoneticPr fontId="12"/>
  </si>
  <si>
    <t>3ヶ月以内の原本</t>
    <rPh sb="2" eb="3">
      <t>ゲツ</t>
    </rPh>
    <rPh sb="3" eb="5">
      <t>イナイ</t>
    </rPh>
    <rPh sb="6" eb="8">
      <t>ゲンポン</t>
    </rPh>
    <phoneticPr fontId="12"/>
  </si>
  <si>
    <t>既存建物を改修する場合のみ。3ヶ月以内の原本</t>
    <rPh sb="0" eb="2">
      <t>キゾン</t>
    </rPh>
    <rPh sb="2" eb="4">
      <t>タテモノ</t>
    </rPh>
    <rPh sb="5" eb="7">
      <t>カイシュウ</t>
    </rPh>
    <rPh sb="9" eb="11">
      <t>バアイ</t>
    </rPh>
    <rPh sb="16" eb="17">
      <t>ゲツ</t>
    </rPh>
    <rPh sb="17" eb="19">
      <t>イナイ</t>
    </rPh>
    <rPh sb="20" eb="22">
      <t>ゲンポン</t>
    </rPh>
    <phoneticPr fontId="12"/>
  </si>
  <si>
    <r>
      <t>＝</t>
    </r>
    <r>
      <rPr>
        <sz val="12"/>
        <rFont val="ＭＳ Ｐゴシック"/>
        <family val="3"/>
        <charset val="128"/>
      </rPr>
      <t>　令　和　 9　年　度　開　設　分　＝</t>
    </r>
    <rPh sb="2" eb="3">
      <t>レイ</t>
    </rPh>
    <rPh sb="4" eb="5">
      <t>ワ</t>
    </rPh>
    <rPh sb="9" eb="10">
      <t>ネン</t>
    </rPh>
    <rPh sb="11" eb="12">
      <t>ド</t>
    </rPh>
    <rPh sb="13" eb="14">
      <t>カイ</t>
    </rPh>
    <rPh sb="15" eb="16">
      <t>セツ</t>
    </rPh>
    <rPh sb="17" eb="18">
      <t>ブン</t>
    </rPh>
    <phoneticPr fontId="2"/>
  </si>
  <si>
    <t>※令和9年4月、7月、10月、令和10年1月のいずれか</t>
    <rPh sb="1" eb="3">
      <t>レイワ</t>
    </rPh>
    <rPh sb="4" eb="5">
      <t>ネン</t>
    </rPh>
    <rPh sb="6" eb="7">
      <t>ガツ</t>
    </rPh>
    <rPh sb="9" eb="10">
      <t>ガツ</t>
    </rPh>
    <rPh sb="13" eb="14">
      <t>ガツ</t>
    </rPh>
    <rPh sb="15" eb="17">
      <t>レイワ</t>
    </rPh>
    <rPh sb="19" eb="20">
      <t>ネン</t>
    </rPh>
    <rPh sb="21" eb="22">
      <t>ガツ</t>
    </rPh>
    <phoneticPr fontId="2"/>
  </si>
  <si>
    <t>※協議内容に不正や虚偽がある場合には整備協議自体を無効とします。また整備計画採択後に不正や虚偽が判明した
　 場合には採択を無効とさせていただきます。</t>
    <rPh sb="1" eb="3">
      <t>キョウギ</t>
    </rPh>
    <rPh sb="3" eb="5">
      <t>ナイヨウ</t>
    </rPh>
    <rPh sb="6" eb="8">
      <t>フセイ</t>
    </rPh>
    <rPh sb="9" eb="11">
      <t>キョギ</t>
    </rPh>
    <rPh sb="14" eb="16">
      <t>バアイ</t>
    </rPh>
    <rPh sb="18" eb="20">
      <t>セイビ</t>
    </rPh>
    <rPh sb="20" eb="22">
      <t>キョウギ</t>
    </rPh>
    <rPh sb="22" eb="24">
      <t>ジタイ</t>
    </rPh>
    <rPh sb="25" eb="27">
      <t>ムコウ</t>
    </rPh>
    <rPh sb="34" eb="36">
      <t>セイビ</t>
    </rPh>
    <rPh sb="36" eb="38">
      <t>ケイカク</t>
    </rPh>
    <rPh sb="38" eb="40">
      <t>サイタク</t>
    </rPh>
    <rPh sb="40" eb="41">
      <t>ゴ</t>
    </rPh>
    <rPh sb="42" eb="44">
      <t>フセイ</t>
    </rPh>
    <rPh sb="45" eb="47">
      <t>キョギ</t>
    </rPh>
    <rPh sb="48" eb="50">
      <t>ハンメイ</t>
    </rPh>
    <rPh sb="55" eb="56">
      <t>バ</t>
    </rPh>
    <rPh sb="56" eb="57">
      <t>ゴウ</t>
    </rPh>
    <rPh sb="59" eb="61">
      <t>サイタク</t>
    </rPh>
    <rPh sb="62" eb="64">
      <t>ムコウ</t>
    </rPh>
    <phoneticPr fontId="2"/>
  </si>
  <si>
    <t>運転資金（３ヶ月分）</t>
    <rPh sb="0" eb="2">
      <t>ウンテン</t>
    </rPh>
    <rPh sb="2" eb="4">
      <t>シキン</t>
    </rPh>
    <rPh sb="7" eb="8">
      <t>ゲツ</t>
    </rPh>
    <rPh sb="8" eb="9">
      <t>ブン</t>
    </rPh>
    <phoneticPr fontId="2"/>
  </si>
  <si>
    <t>　　写真番号①</t>
    <rPh sb="2" eb="4">
      <t>シャシン</t>
    </rPh>
    <rPh sb="4" eb="6">
      <t>バンゴウ</t>
    </rPh>
    <phoneticPr fontId="2"/>
  </si>
  <si>
    <t>　　　臨海部防災区域の第2～4種区域　　　　災害イエローゾーン①　　　災害イエローゾーン②　　　災害区域外</t>
    <rPh sb="3" eb="6">
      <t>リンカイブ</t>
    </rPh>
    <rPh sb="6" eb="10">
      <t>ボウサイクイキ</t>
    </rPh>
    <rPh sb="11" eb="12">
      <t>ダイ</t>
    </rPh>
    <rPh sb="15" eb="16">
      <t>シュ</t>
    </rPh>
    <rPh sb="16" eb="18">
      <t>クイキ</t>
    </rPh>
    <rPh sb="22" eb="24">
      <t>サイガイ</t>
    </rPh>
    <rPh sb="35" eb="37">
      <t>サイガイ</t>
    </rPh>
    <rPh sb="48" eb="50">
      <t>サイガイ</t>
    </rPh>
    <rPh sb="50" eb="52">
      <t>クイキ</t>
    </rPh>
    <rPh sb="52" eb="53">
      <t>ガイ</t>
    </rPh>
    <phoneticPr fontId="9"/>
  </si>
  <si>
    <t>【非常用自家発電を活用して稼働させる設備】</t>
    <rPh sb="1" eb="4">
      <t>ヒジョウヨウ</t>
    </rPh>
    <rPh sb="4" eb="8">
      <t>ジカハツデン</t>
    </rPh>
    <rPh sb="9" eb="11">
      <t>カツヨウ</t>
    </rPh>
    <rPh sb="13" eb="15">
      <t>カドウ</t>
    </rPh>
    <rPh sb="18" eb="20">
      <t>セツビ</t>
    </rPh>
    <phoneticPr fontId="31"/>
  </si>
  <si>
    <t>照明</t>
    <rPh sb="0" eb="2">
      <t>ショウメイ</t>
    </rPh>
    <phoneticPr fontId="2"/>
  </si>
  <si>
    <t>空調</t>
    <rPh sb="0" eb="2">
      <t>クウチョウ</t>
    </rPh>
    <phoneticPr fontId="2"/>
  </si>
  <si>
    <t>調理機器・家電</t>
    <rPh sb="0" eb="2">
      <t>チョウリ</t>
    </rPh>
    <rPh sb="2" eb="4">
      <t>キキ</t>
    </rPh>
    <rPh sb="5" eb="7">
      <t>カデン</t>
    </rPh>
    <phoneticPr fontId="2"/>
  </si>
  <si>
    <t>通信機器</t>
    <rPh sb="0" eb="2">
      <t>ツウシン</t>
    </rPh>
    <rPh sb="2" eb="4">
      <t>キキ</t>
    </rPh>
    <phoneticPr fontId="2"/>
  </si>
  <si>
    <t>エレベーター</t>
    <phoneticPr fontId="2"/>
  </si>
  <si>
    <t>医療機器</t>
    <rPh sb="0" eb="2">
      <t>イリョウ</t>
    </rPh>
    <rPh sb="2" eb="4">
      <t>キキ</t>
    </rPh>
    <phoneticPr fontId="2"/>
  </si>
  <si>
    <t>その他</t>
    <rPh sb="2" eb="3">
      <t>ホカ</t>
    </rPh>
    <phoneticPr fontId="2"/>
  </si>
  <si>
    <t>＊その他にチェックした場合は、具体的な内容を記載してください。</t>
    <rPh sb="3" eb="4">
      <t>ホカ</t>
    </rPh>
    <rPh sb="11" eb="13">
      <t>バアイ</t>
    </rPh>
    <rPh sb="15" eb="18">
      <t>グタイテキ</t>
    </rPh>
    <rPh sb="19" eb="21">
      <t>ナイヨウ</t>
    </rPh>
    <rPh sb="22" eb="24">
      <t>キサイ</t>
    </rPh>
    <phoneticPr fontId="2"/>
  </si>
  <si>
    <t>非常用自家発電装置</t>
    <rPh sb="0" eb="3">
      <t>ヒジョウヨウ</t>
    </rPh>
    <rPh sb="3" eb="5">
      <t>ジカ</t>
    </rPh>
    <rPh sb="5" eb="7">
      <t>ハツデン</t>
    </rPh>
    <rPh sb="7" eb="9">
      <t>ソウチ</t>
    </rPh>
    <phoneticPr fontId="2"/>
  </si>
  <si>
    <t>バッテリー</t>
    <phoneticPr fontId="2"/>
  </si>
  <si>
    <t>防犯対策に関する設備
（防犯カメラ等設置する
設備を記入）</t>
    <phoneticPr fontId="31"/>
  </si>
  <si>
    <t>令和9年度</t>
    <rPh sb="0" eb="2">
      <t>レイワ</t>
    </rPh>
    <phoneticPr fontId="60"/>
  </si>
  <si>
    <t>説明年月日</t>
    <rPh sb="0" eb="2">
      <t>セツメイ</t>
    </rPh>
    <rPh sb="2" eb="5">
      <t>ネンガッピ</t>
    </rPh>
    <phoneticPr fontId="2"/>
  </si>
  <si>
    <t>訪問</t>
    <rPh sb="0" eb="2">
      <t>ホウモン</t>
    </rPh>
    <phoneticPr fontId="60"/>
  </si>
  <si>
    <t>説明会</t>
    <rPh sb="0" eb="2">
      <t>セツメイ</t>
    </rPh>
    <rPh sb="2" eb="3">
      <t>カイ</t>
    </rPh>
    <phoneticPr fontId="60"/>
  </si>
  <si>
    <t>ポスティング</t>
    <phoneticPr fontId="60"/>
  </si>
  <si>
    <t>№</t>
    <phoneticPr fontId="60"/>
  </si>
  <si>
    <t>説明方法</t>
    <rPh sb="0" eb="2">
      <t>セツメイ</t>
    </rPh>
    <rPh sb="2" eb="4">
      <t>ホウホウ</t>
    </rPh>
    <phoneticPr fontId="60"/>
  </si>
  <si>
    <t>例</t>
    <rPh sb="0" eb="1">
      <t>レイ</t>
    </rPh>
    <phoneticPr fontId="60"/>
  </si>
  <si>
    <t>　事業所の開設を計画するにあたって、事業所建設計画用地の周辺住民の方々や町内会等への説明の状況、また、これらの説明を通して寄せられた意見や要望などについて記入してください。</t>
    <phoneticPr fontId="2"/>
  </si>
  <si>
    <r>
      <t>※  地域への説明の際に使用した</t>
    </r>
    <r>
      <rPr>
        <b/>
        <u/>
        <sz val="10.5"/>
        <color indexed="8"/>
        <rFont val="ＭＳ ゴシック"/>
        <family val="3"/>
        <charset val="128"/>
      </rPr>
      <t>チラシ等</t>
    </r>
    <r>
      <rPr>
        <sz val="10.5"/>
        <color indexed="8"/>
        <rFont val="ＭＳ ゴシック"/>
        <family val="3"/>
        <charset val="128"/>
      </rPr>
      <t>があれば添付してください。</t>
    </r>
    <rPh sb="10" eb="11">
      <t>サイ</t>
    </rPh>
    <rPh sb="12" eb="14">
      <t>シヨウ</t>
    </rPh>
    <phoneticPr fontId="2"/>
  </si>
  <si>
    <t>（１）整備計画地と隣接する住民への説明状況</t>
  </si>
  <si>
    <t>名古屋　太郎</t>
    <rPh sb="0" eb="3">
      <t>ナゴヤ</t>
    </rPh>
    <rPh sb="4" eb="6">
      <t>タロウ</t>
    </rPh>
    <phoneticPr fontId="60"/>
  </si>
  <si>
    <t>愛知　一郎</t>
    <rPh sb="0" eb="2">
      <t>アイチ</t>
    </rPh>
    <rPh sb="3" eb="5">
      <t>イチロウ</t>
    </rPh>
    <phoneticPr fontId="60"/>
  </si>
  <si>
    <t>（１）-2　質問・要望　（ない場合は記載不要）</t>
    <rPh sb="6" eb="8">
      <t>シツモン</t>
    </rPh>
    <rPh sb="9" eb="11">
      <t>ヨウボウ</t>
    </rPh>
    <rPh sb="15" eb="17">
      <t>バアイ</t>
    </rPh>
    <rPh sb="18" eb="20">
      <t>キサイ</t>
    </rPh>
    <rPh sb="20" eb="22">
      <t>フヨウ</t>
    </rPh>
    <phoneticPr fontId="60"/>
  </si>
  <si>
    <t>質問・要望等</t>
    <rPh sb="0" eb="2">
      <t>シツモン</t>
    </rPh>
    <rPh sb="3" eb="5">
      <t>ヨウボウ</t>
    </rPh>
    <rPh sb="5" eb="6">
      <t>トウ</t>
    </rPh>
    <phoneticPr fontId="60"/>
  </si>
  <si>
    <t>回答内容</t>
    <rPh sb="0" eb="2">
      <t>カイトウ</t>
    </rPh>
    <rPh sb="2" eb="4">
      <t>ナイヨウ</t>
    </rPh>
    <phoneticPr fontId="60"/>
  </si>
  <si>
    <t>騒音に注意してほしい</t>
    <rPh sb="0" eb="2">
      <t>ソウオン</t>
    </rPh>
    <rPh sb="3" eb="5">
      <t>チュウイ</t>
    </rPh>
    <phoneticPr fontId="60"/>
  </si>
  <si>
    <t>○○○〇</t>
    <phoneticPr fontId="60"/>
  </si>
  <si>
    <t>（２）地域の役員等への説明状況</t>
  </si>
  <si>
    <t>（2）-2　質問・要望　（ない場合は記載不要）</t>
    <rPh sb="6" eb="8">
      <t>シツモン</t>
    </rPh>
    <rPh sb="9" eb="11">
      <t>ヨウボウ</t>
    </rPh>
    <rPh sb="15" eb="17">
      <t>バアイ</t>
    </rPh>
    <rPh sb="18" eb="20">
      <t>キサイ</t>
    </rPh>
    <rPh sb="20" eb="22">
      <t>フヨウ</t>
    </rPh>
    <phoneticPr fontId="60"/>
  </si>
  <si>
    <t>（3）上記以外の住民への説明状況</t>
    <rPh sb="3" eb="5">
      <t>ジョウキ</t>
    </rPh>
    <rPh sb="5" eb="7">
      <t>イガイ</t>
    </rPh>
    <rPh sb="8" eb="10">
      <t>ジュウミン</t>
    </rPh>
    <phoneticPr fontId="60"/>
  </si>
  <si>
    <t>（3）-2　質問・要望　（ない場合は記載不要）</t>
    <rPh sb="6" eb="8">
      <t>シツモン</t>
    </rPh>
    <rPh sb="9" eb="11">
      <t>ヨウボウ</t>
    </rPh>
    <rPh sb="15" eb="17">
      <t>バアイ</t>
    </rPh>
    <rPh sb="18" eb="20">
      <t>キサイ</t>
    </rPh>
    <rPh sb="20" eb="22">
      <t>フヨウ</t>
    </rPh>
    <phoneticPr fontId="60"/>
  </si>
  <si>
    <t>様式2</t>
    <rPh sb="0" eb="2">
      <t>ヨウシキ</t>
    </rPh>
    <phoneticPr fontId="12"/>
  </si>
  <si>
    <t>様式4-①</t>
    <rPh sb="0" eb="2">
      <t>ヨウシキ</t>
    </rPh>
    <phoneticPr fontId="12"/>
  </si>
  <si>
    <t>様式4-②</t>
    <rPh sb="0" eb="2">
      <t>ヨウシキ</t>
    </rPh>
    <phoneticPr fontId="12"/>
  </si>
  <si>
    <t>様式5</t>
    <rPh sb="0" eb="2">
      <t>ヨウシキ</t>
    </rPh>
    <phoneticPr fontId="12"/>
  </si>
  <si>
    <t>様式8</t>
    <rPh sb="0" eb="2">
      <t>ヨウシキ</t>
    </rPh>
    <phoneticPr fontId="12"/>
  </si>
  <si>
    <t>様式9</t>
    <rPh sb="0" eb="2">
      <t>ヨウシキ</t>
    </rPh>
    <phoneticPr fontId="12"/>
  </si>
  <si>
    <t>様式10</t>
    <rPh sb="0" eb="2">
      <t>ヨウシキ</t>
    </rPh>
    <phoneticPr fontId="12"/>
  </si>
  <si>
    <t>様式11-①</t>
    <rPh sb="0" eb="2">
      <t>ヨウシキ</t>
    </rPh>
    <phoneticPr fontId="12"/>
  </si>
  <si>
    <t>様式11-②</t>
    <rPh sb="0" eb="2">
      <t>ヨウシキ</t>
    </rPh>
    <phoneticPr fontId="12"/>
  </si>
  <si>
    <t>様式13</t>
    <rPh sb="0" eb="2">
      <t>ヨウシキ</t>
    </rPh>
    <phoneticPr fontId="12"/>
  </si>
  <si>
    <t>様式16</t>
    <rPh sb="0" eb="2">
      <t>ヨウシキ</t>
    </rPh>
    <phoneticPr fontId="12"/>
  </si>
  <si>
    <t>様式20</t>
    <rPh sb="0" eb="2">
      <t>ヨウシキ</t>
    </rPh>
    <phoneticPr fontId="12"/>
  </si>
  <si>
    <t>様式22</t>
    <rPh sb="0" eb="2">
      <t>ヨウシキ</t>
    </rPh>
    <phoneticPr fontId="12"/>
  </si>
  <si>
    <t>様式23</t>
    <rPh sb="0" eb="2">
      <t>ヨウシキ</t>
    </rPh>
    <phoneticPr fontId="12"/>
  </si>
  <si>
    <t>様式24</t>
    <rPh sb="0" eb="2">
      <t>ヨウシキ</t>
    </rPh>
    <phoneticPr fontId="12"/>
  </si>
  <si>
    <t>様式25</t>
    <rPh sb="0" eb="2">
      <t>ヨウシキ</t>
    </rPh>
    <phoneticPr fontId="12"/>
  </si>
  <si>
    <t>様式26</t>
    <rPh sb="0" eb="2">
      <t>ヨウシキ</t>
    </rPh>
    <phoneticPr fontId="12"/>
  </si>
  <si>
    <t>参考様式1</t>
    <rPh sb="0" eb="2">
      <t>サンコウ</t>
    </rPh>
    <rPh sb="2" eb="4">
      <t>ヨウシキ</t>
    </rPh>
    <phoneticPr fontId="12"/>
  </si>
  <si>
    <t>参考様式2</t>
    <rPh sb="0" eb="2">
      <t>サンコウ</t>
    </rPh>
    <rPh sb="2" eb="4">
      <t>ヨウシキ</t>
    </rPh>
    <phoneticPr fontId="12"/>
  </si>
  <si>
    <t>参考様式3</t>
    <rPh sb="0" eb="2">
      <t>サンコウ</t>
    </rPh>
    <rPh sb="2" eb="4">
      <t>ヨウシキ</t>
    </rPh>
    <phoneticPr fontId="12"/>
  </si>
  <si>
    <t>参考様式4</t>
    <rPh sb="0" eb="2">
      <t>サンコウ</t>
    </rPh>
    <rPh sb="2" eb="4">
      <t>ヨウシキ</t>
    </rPh>
    <phoneticPr fontId="12"/>
  </si>
  <si>
    <t>様式29</t>
    <rPh sb="0" eb="2">
      <t>ヨウシキ</t>
    </rPh>
    <phoneticPr fontId="12"/>
  </si>
  <si>
    <t>様式30</t>
    <rPh sb="0" eb="2">
      <t>ヨウシキ</t>
    </rPh>
    <phoneticPr fontId="12"/>
  </si>
  <si>
    <t>認知症の人の生活に必要なバリアフリー化（認知症の人にもやさしいデザイン）</t>
    <rPh sb="0" eb="3">
      <t>ニンチショウ</t>
    </rPh>
    <rPh sb="4" eb="5">
      <t>ヒト</t>
    </rPh>
    <rPh sb="6" eb="8">
      <t>セイカツ</t>
    </rPh>
    <rPh sb="9" eb="11">
      <t>ヒツヨウ</t>
    </rPh>
    <rPh sb="18" eb="19">
      <t>カ</t>
    </rPh>
    <rPh sb="20" eb="23">
      <t>ニンチショウ</t>
    </rPh>
    <rPh sb="24" eb="25">
      <t>ヒト</t>
    </rPh>
    <phoneticPr fontId="2"/>
  </si>
  <si>
    <t>(例）・トイレや風呂等のドア面に、ピクトグラム（体の動きを表したもの）と文字を併記する。
　　  ・壁とドア、壁と床の明度にコントラストをつける。</t>
    <rPh sb="1" eb="2">
      <t>レイ</t>
    </rPh>
    <rPh sb="8" eb="10">
      <t>フロ</t>
    </rPh>
    <rPh sb="10" eb="11">
      <t>トウ</t>
    </rPh>
    <rPh sb="14" eb="15">
      <t>メン</t>
    </rPh>
    <rPh sb="24" eb="25">
      <t>カラダ</t>
    </rPh>
    <rPh sb="26" eb="27">
      <t>ウゴ</t>
    </rPh>
    <rPh sb="29" eb="30">
      <t>アラワ</t>
    </rPh>
    <rPh sb="36" eb="38">
      <t>モジ</t>
    </rPh>
    <rPh sb="39" eb="41">
      <t>ヘイキ</t>
    </rPh>
    <rPh sb="50" eb="51">
      <t>カベ</t>
    </rPh>
    <rPh sb="55" eb="56">
      <t>カベ</t>
    </rPh>
    <rPh sb="57" eb="58">
      <t>ユカ</t>
    </rPh>
    <rPh sb="59" eb="61">
      <t>メイド</t>
    </rPh>
    <phoneticPr fontId="2"/>
  </si>
  <si>
    <t>※以下に記載する「選定基準」は、「令和9年度開設分認知症高齢者グループホーム開設事業者募集要項」P12「令和9年度開設分認知症高齢者グループホーム選定基準」を示します。</t>
    <rPh sb="1" eb="3">
      <t>イカ</t>
    </rPh>
    <rPh sb="4" eb="6">
      <t>キサイ</t>
    </rPh>
    <rPh sb="9" eb="11">
      <t>センテイ</t>
    </rPh>
    <rPh sb="11" eb="13">
      <t>キジュン</t>
    </rPh>
    <rPh sb="17" eb="19">
      <t>レイワ</t>
    </rPh>
    <rPh sb="20" eb="22">
      <t>ネンド</t>
    </rPh>
    <rPh sb="22" eb="24">
      <t>カイセツ</t>
    </rPh>
    <rPh sb="24" eb="25">
      <t>ブン</t>
    </rPh>
    <rPh sb="25" eb="28">
      <t>ニンチショウ</t>
    </rPh>
    <rPh sb="28" eb="31">
      <t>コウレイシャ</t>
    </rPh>
    <rPh sb="38" eb="40">
      <t>カイセツ</t>
    </rPh>
    <rPh sb="40" eb="43">
      <t>ジギョウシャ</t>
    </rPh>
    <rPh sb="43" eb="45">
      <t>ボシュウ</t>
    </rPh>
    <rPh sb="45" eb="47">
      <t>ヨウコウ</t>
    </rPh>
    <rPh sb="52" eb="54">
      <t>レイワ</t>
    </rPh>
    <rPh sb="55" eb="57">
      <t>ネンド</t>
    </rPh>
    <rPh sb="57" eb="59">
      <t>カイセツ</t>
    </rPh>
    <rPh sb="59" eb="60">
      <t>ブン</t>
    </rPh>
    <rPh sb="60" eb="66">
      <t>ニンチショウコウレイシャ</t>
    </rPh>
    <rPh sb="73" eb="75">
      <t>センテイ</t>
    </rPh>
    <rPh sb="75" eb="77">
      <t>キジュン</t>
    </rPh>
    <rPh sb="79" eb="80">
      <t>シメ</t>
    </rPh>
    <phoneticPr fontId="2"/>
  </si>
  <si>
    <t>【設備名・型番等】</t>
    <rPh sb="1" eb="3">
      <t>セツビ</t>
    </rPh>
    <rPh sb="3" eb="4">
      <t>メイ</t>
    </rPh>
    <rPh sb="5" eb="7">
      <t>カタバン</t>
    </rPh>
    <rPh sb="7" eb="8">
      <t>トウ</t>
    </rPh>
    <phoneticPr fontId="31"/>
  </si>
  <si>
    <t>コンセント</t>
    <phoneticPr fontId="2"/>
  </si>
  <si>
    <t>直近1回分（名古屋市内の認知症高齢者グループホーム）の写しを提出してください。</t>
    <rPh sb="0" eb="2">
      <t>チョッキン</t>
    </rPh>
    <rPh sb="3" eb="4">
      <t>カイ</t>
    </rPh>
    <rPh sb="4" eb="5">
      <t>ブン</t>
    </rPh>
    <rPh sb="6" eb="9">
      <t>ナゴヤ</t>
    </rPh>
    <rPh sb="9" eb="11">
      <t>シナイ</t>
    </rPh>
    <rPh sb="12" eb="15">
      <t>ニンチショウ</t>
    </rPh>
    <rPh sb="15" eb="18">
      <t>コウレイシャ</t>
    </rPh>
    <rPh sb="27" eb="28">
      <t>ウツ</t>
    </rPh>
    <rPh sb="30" eb="32">
      <t>テイシュツ</t>
    </rPh>
    <phoneticPr fontId="12"/>
  </si>
  <si>
    <t>地域の役職</t>
    <rPh sb="0" eb="2">
      <t>チイキ</t>
    </rPh>
    <rPh sb="3" eb="5">
      <t>ヤクショク</t>
    </rPh>
    <phoneticPr fontId="60"/>
  </si>
  <si>
    <t>＊設置する設備があれば、具体的に記載してください。</t>
    <rPh sb="1" eb="3">
      <t>セッチ</t>
    </rPh>
    <rPh sb="5" eb="7">
      <t>セツビ</t>
    </rPh>
    <rPh sb="12" eb="15">
      <t>グタイテキ</t>
    </rPh>
    <rPh sb="16" eb="18">
      <t>キサイ</t>
    </rPh>
    <phoneticPr fontId="2"/>
  </si>
  <si>
    <t>①認知症ケアに対する取組みについて</t>
    <rPh sb="1" eb="4">
      <t>ニンチショウ</t>
    </rPh>
    <rPh sb="7" eb="8">
      <t>タイ</t>
    </rPh>
    <rPh sb="10" eb="12">
      <t>トリク</t>
    </rPh>
    <phoneticPr fontId="2"/>
  </si>
  <si>
    <t>　利用者の安全に配慮された構造・設備等について、計画施設で整備するものにチェックし具体的に記載してください。なお、整備するものは設置場所を図面等を記載してください。</t>
    <rPh sb="13" eb="15">
      <t>コウゾウ</t>
    </rPh>
    <rPh sb="18" eb="19">
      <t>トウ</t>
    </rPh>
    <rPh sb="24" eb="26">
      <t>ケイカク</t>
    </rPh>
    <rPh sb="26" eb="28">
      <t>シセツ</t>
    </rPh>
    <rPh sb="29" eb="31">
      <t>セイビ</t>
    </rPh>
    <rPh sb="57" eb="59">
      <t>セイビ</t>
    </rPh>
    <rPh sb="64" eb="68">
      <t>セッチバショ</t>
    </rPh>
    <rPh sb="69" eb="71">
      <t>ズメン</t>
    </rPh>
    <rPh sb="71" eb="72">
      <t>トウ</t>
    </rPh>
    <rPh sb="73" eb="75">
      <t>キサイ</t>
    </rPh>
    <phoneticPr fontId="2"/>
  </si>
  <si>
    <t>整備協議書の提出について、郵送・メールは不可とします。持参での提出をお願いします。</t>
    <rPh sb="0" eb="2">
      <t>セイビ</t>
    </rPh>
    <rPh sb="2" eb="4">
      <t>キョウギ</t>
    </rPh>
    <rPh sb="4" eb="5">
      <t>ショ</t>
    </rPh>
    <rPh sb="6" eb="8">
      <t>テイシュツ</t>
    </rPh>
    <rPh sb="13" eb="15">
      <t>ユウソウ</t>
    </rPh>
    <rPh sb="20" eb="22">
      <t>フカ</t>
    </rPh>
    <rPh sb="27" eb="29">
      <t>ジサン</t>
    </rPh>
    <rPh sb="31" eb="33">
      <t>テイシュツ</t>
    </rPh>
    <rPh sb="35" eb="36">
      <t>ネガ</t>
    </rPh>
    <phoneticPr fontId="12"/>
  </si>
  <si>
    <t>（業務継続計画に盛り込む予定のものにチェックしてください。ユニット増・定員増の場合は
業務継続計画を参考にしてください）</t>
    <rPh sb="1" eb="3">
      <t>ギョウム</t>
    </rPh>
    <rPh sb="3" eb="5">
      <t>ケイゾク</t>
    </rPh>
    <rPh sb="5" eb="7">
      <t>ケイカク</t>
    </rPh>
    <rPh sb="8" eb="9">
      <t>モ</t>
    </rPh>
    <rPh sb="10" eb="11">
      <t>コ</t>
    </rPh>
    <rPh sb="12" eb="14">
      <t>ヨテイ</t>
    </rPh>
    <rPh sb="33" eb="34">
      <t>ゾウ</t>
    </rPh>
    <rPh sb="35" eb="37">
      <t>テイイン</t>
    </rPh>
    <rPh sb="37" eb="38">
      <t>ゾウ</t>
    </rPh>
    <rPh sb="39" eb="41">
      <t>バアイ</t>
    </rPh>
    <rPh sb="43" eb="47">
      <t>ギョウムケイゾク</t>
    </rPh>
    <rPh sb="47" eb="49">
      <t>ケイカク</t>
    </rPh>
    <rPh sb="50" eb="52">
      <t>サンコウ</t>
    </rPh>
    <phoneticPr fontId="2"/>
  </si>
  <si>
    <r>
      <t>【生活用水としての対応日数・使途】</t>
    </r>
    <r>
      <rPr>
        <sz val="9"/>
        <rFont val="ＭＳ Ｐゴシック"/>
        <family val="3"/>
        <charset val="128"/>
      </rPr>
      <t>（業務継続計画に盛り込む予定の内容）</t>
    </r>
    <rPh sb="1" eb="3">
      <t>セイカツ</t>
    </rPh>
    <rPh sb="3" eb="5">
      <t>ヨウスイ</t>
    </rPh>
    <rPh sb="9" eb="11">
      <t>タイオウ</t>
    </rPh>
    <rPh sb="11" eb="13">
      <t>ニッスウ</t>
    </rPh>
    <rPh sb="14" eb="16">
      <t>シト</t>
    </rPh>
    <rPh sb="18" eb="20">
      <t>ギョウム</t>
    </rPh>
    <rPh sb="20" eb="22">
      <t>ケイゾク</t>
    </rPh>
    <rPh sb="22" eb="24">
      <t>ケイカク</t>
    </rPh>
    <rPh sb="25" eb="26">
      <t>モ</t>
    </rPh>
    <rPh sb="27" eb="28">
      <t>コ</t>
    </rPh>
    <rPh sb="29" eb="31">
      <t>ヨテイ</t>
    </rPh>
    <rPh sb="32" eb="34">
      <t>ナイヨウ</t>
    </rPh>
    <phoneticPr fontId="31"/>
  </si>
  <si>
    <t>各ユニットの共用部に手洗い設備</t>
    <rPh sb="0" eb="1">
      <t>カク</t>
    </rPh>
    <rPh sb="6" eb="8">
      <t>キョウヨウ</t>
    </rPh>
    <rPh sb="8" eb="9">
      <t>ブ</t>
    </rPh>
    <rPh sb="10" eb="12">
      <t>テアラ</t>
    </rPh>
    <rPh sb="13" eb="15">
      <t>セツビ</t>
    </rPh>
    <phoneticPr fontId="2"/>
  </si>
  <si>
    <t>独立した汚物処理室</t>
    <rPh sb="0" eb="2">
      <t>ドクリツ</t>
    </rPh>
    <rPh sb="4" eb="6">
      <t>オブツ</t>
    </rPh>
    <rPh sb="6" eb="8">
      <t>ショリ</t>
    </rPh>
    <rPh sb="8" eb="9">
      <t>シツ</t>
    </rPh>
    <phoneticPr fontId="2"/>
  </si>
  <si>
    <t>＊上記「認知症の人の生活に必要なバリアフリー化」（認知症の人にもやさしいデザイン）にチェックした場合は、内容について具体的に
記載してください。</t>
    <rPh sb="1" eb="3">
      <t>ジョウキ</t>
    </rPh>
    <rPh sb="4" eb="7">
      <t>ニンチショウ</t>
    </rPh>
    <rPh sb="8" eb="9">
      <t>ヒト</t>
    </rPh>
    <rPh sb="10" eb="12">
      <t>セイカツ</t>
    </rPh>
    <rPh sb="13" eb="15">
      <t>ヒツヨウ</t>
    </rPh>
    <rPh sb="22" eb="23">
      <t>カ</t>
    </rPh>
    <rPh sb="48" eb="50">
      <t>バアイ</t>
    </rPh>
    <rPh sb="52" eb="54">
      <t>ナイヨウ</t>
    </rPh>
    <rPh sb="58" eb="61">
      <t>グタイテキ</t>
    </rPh>
    <rPh sb="63" eb="65">
      <t>キサイ</t>
    </rPh>
    <phoneticPr fontId="2"/>
  </si>
  <si>
    <t>＊認知症ケアの中でBPSDの予防・早期対応にかかる取組みを実施する場合は、具体的に記載してください。BPSDの予防・早期対応以外で認知症ケアとしての取組みがあれば、その効果も併せて記載してください。</t>
    <rPh sb="1" eb="4">
      <t>ニンチショウ</t>
    </rPh>
    <rPh sb="7" eb="8">
      <t>ナカ</t>
    </rPh>
    <rPh sb="14" eb="16">
      <t>ヨボウ</t>
    </rPh>
    <rPh sb="17" eb="19">
      <t>ソウキ</t>
    </rPh>
    <rPh sb="19" eb="21">
      <t>タイオウ</t>
    </rPh>
    <rPh sb="25" eb="27">
      <t>トリク</t>
    </rPh>
    <rPh sb="29" eb="31">
      <t>ジッシ</t>
    </rPh>
    <rPh sb="33" eb="35">
      <t>バアイ</t>
    </rPh>
    <rPh sb="37" eb="40">
      <t>グタイテキ</t>
    </rPh>
    <rPh sb="41" eb="43">
      <t>キサイ</t>
    </rPh>
    <rPh sb="55" eb="57">
      <t>ヨボウ</t>
    </rPh>
    <rPh sb="58" eb="60">
      <t>ソウキ</t>
    </rPh>
    <rPh sb="60" eb="62">
      <t>タイオウ</t>
    </rPh>
    <rPh sb="62" eb="64">
      <t>イガイ</t>
    </rPh>
    <rPh sb="65" eb="68">
      <t>ニンチショウ</t>
    </rPh>
    <rPh sb="74" eb="76">
      <t>トリクミ</t>
    </rPh>
    <rPh sb="84" eb="86">
      <t>コウカ</t>
    </rPh>
    <rPh sb="87" eb="88">
      <t>アワ</t>
    </rPh>
    <rPh sb="90" eb="92">
      <t>キサイ</t>
    </rPh>
    <phoneticPr fontId="2"/>
  </si>
  <si>
    <t xml:space="preserve">【稼働日数】 </t>
    <rPh sb="1" eb="3">
      <t>カドウ</t>
    </rPh>
    <rPh sb="3" eb="5">
      <t>ニッスウ</t>
    </rPh>
    <phoneticPr fontId="2"/>
  </si>
  <si>
    <t>＊ライフラインが寸断された状況下で、上記【非常用自家発電を活用して稼働させる設備】でチェックした設備を全体的に動かすことのできる日数を記載してください。</t>
    <rPh sb="8" eb="10">
      <t>スンダン</t>
    </rPh>
    <rPh sb="13" eb="15">
      <t>ジョウキョウ</t>
    </rPh>
    <rPh sb="15" eb="16">
      <t>シタ</t>
    </rPh>
    <rPh sb="18" eb="20">
      <t>ジョウキ</t>
    </rPh>
    <rPh sb="21" eb="24">
      <t>ヒジョウヨウ</t>
    </rPh>
    <rPh sb="24" eb="26">
      <t>ジカ</t>
    </rPh>
    <rPh sb="26" eb="28">
      <t>ハツデン</t>
    </rPh>
    <rPh sb="29" eb="31">
      <t>カツヨウ</t>
    </rPh>
    <rPh sb="33" eb="35">
      <t>カドウ</t>
    </rPh>
    <rPh sb="38" eb="40">
      <t>セツビ</t>
    </rPh>
    <rPh sb="48" eb="50">
      <t>セツビ</t>
    </rPh>
    <rPh sb="51" eb="54">
      <t>ゼンタイテキ</t>
    </rPh>
    <rPh sb="55" eb="56">
      <t>ウゴ</t>
    </rPh>
    <rPh sb="64" eb="66">
      <t>ニッスウ</t>
    </rPh>
    <rPh sb="67" eb="69">
      <t>キサイ</t>
    </rPh>
    <phoneticPr fontId="2"/>
  </si>
  <si>
    <r>
      <t>【燃料の確保方法】</t>
    </r>
    <r>
      <rPr>
        <sz val="9"/>
        <rFont val="ＭＳ Ｐゴシック"/>
        <family val="3"/>
        <charset val="128"/>
      </rPr>
      <t>＊非常用自家発電の燃料について記載してください。</t>
    </r>
    <rPh sb="1" eb="3">
      <t>ネンリョウ</t>
    </rPh>
    <rPh sb="4" eb="6">
      <t>カクホ</t>
    </rPh>
    <rPh sb="6" eb="8">
      <t>ホウホウ</t>
    </rPh>
    <rPh sb="10" eb="13">
      <t>ヒジョウヨウ</t>
    </rPh>
    <rPh sb="13" eb="15">
      <t>ジカ</t>
    </rPh>
    <rPh sb="15" eb="17">
      <t>ハツデン</t>
    </rPh>
    <rPh sb="18" eb="20">
      <t>ネンリョウ</t>
    </rPh>
    <rPh sb="24" eb="26">
      <t>キサイ</t>
    </rPh>
    <phoneticPr fontId="2"/>
  </si>
  <si>
    <r>
      <t>＊ライフラインが寸断された状況下での、生活用水（</t>
    </r>
    <r>
      <rPr>
        <u/>
        <sz val="9"/>
        <rFont val="ＭＳ Ｐゴシック"/>
        <family val="3"/>
        <charset val="128"/>
      </rPr>
      <t>飲料水の備蓄を兼ねている場合は飲料水分を除く</t>
    </r>
    <r>
      <rPr>
        <sz val="9"/>
        <rFont val="ＭＳ Ｐゴシック"/>
        <family val="3"/>
        <charset val="128"/>
      </rPr>
      <t>）としての対応日数とその使途を具体的に記載してください。</t>
    </r>
    <rPh sb="8" eb="10">
      <t>スンダン</t>
    </rPh>
    <rPh sb="13" eb="15">
      <t>ジョウキョウ</t>
    </rPh>
    <rPh sb="15" eb="16">
      <t>シタ</t>
    </rPh>
    <rPh sb="19" eb="21">
      <t>セイカツ</t>
    </rPh>
    <rPh sb="21" eb="23">
      <t>ヨウスイ</t>
    </rPh>
    <rPh sb="24" eb="27">
      <t>インリョウスイ</t>
    </rPh>
    <rPh sb="28" eb="30">
      <t>ビチク</t>
    </rPh>
    <rPh sb="31" eb="32">
      <t>カ</t>
    </rPh>
    <rPh sb="36" eb="38">
      <t>バアイ</t>
    </rPh>
    <rPh sb="39" eb="41">
      <t>インリョウ</t>
    </rPh>
    <rPh sb="41" eb="42">
      <t>スイ</t>
    </rPh>
    <rPh sb="42" eb="43">
      <t>ブン</t>
    </rPh>
    <rPh sb="44" eb="45">
      <t>ノゾ</t>
    </rPh>
    <rPh sb="51" eb="53">
      <t>タイオウ</t>
    </rPh>
    <rPh sb="53" eb="55">
      <t>ニッスウ</t>
    </rPh>
    <rPh sb="58" eb="60">
      <t>シト</t>
    </rPh>
    <rPh sb="61" eb="64">
      <t>グタイテキ</t>
    </rPh>
    <rPh sb="65" eb="67">
      <t>キサイ</t>
    </rPh>
    <phoneticPr fontId="2"/>
  </si>
  <si>
    <t>【生活用水としての使途】</t>
    <rPh sb="1" eb="3">
      <t>セイカツ</t>
    </rPh>
    <rPh sb="3" eb="5">
      <t>ヨウスイ</t>
    </rPh>
    <rPh sb="9" eb="11">
      <t>シト</t>
    </rPh>
    <phoneticPr fontId="2"/>
  </si>
  <si>
    <t>【BPSDの予防・早期対応にかかる具体的な取組み】</t>
    <rPh sb="6" eb="8">
      <t>ヨボウ</t>
    </rPh>
    <rPh sb="9" eb="11">
      <t>ソウキ</t>
    </rPh>
    <rPh sb="11" eb="13">
      <t>タイオウ</t>
    </rPh>
    <rPh sb="17" eb="20">
      <t>グタイテキ</t>
    </rPh>
    <rPh sb="21" eb="23">
      <t>トリク</t>
    </rPh>
    <phoneticPr fontId="2"/>
  </si>
  <si>
    <t>【BPSDの予防・早期対応以外の取組み・効果】</t>
    <rPh sb="6" eb="8">
      <t>ヨボウ</t>
    </rPh>
    <rPh sb="9" eb="11">
      <t>ソウキ</t>
    </rPh>
    <rPh sb="11" eb="13">
      <t>タイオウ</t>
    </rPh>
    <rPh sb="13" eb="15">
      <t>イガイ</t>
    </rPh>
    <rPh sb="16" eb="18">
      <t>トリクミ</t>
    </rPh>
    <rPh sb="20" eb="22">
      <t>コウカ</t>
    </rPh>
    <phoneticPr fontId="2"/>
  </si>
  <si>
    <t>【対応日数】</t>
    <rPh sb="1" eb="3">
      <t>タイオウ</t>
    </rPh>
    <rPh sb="3" eb="5">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</si>
</sst>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0#"/>
    <numFmt numFmtId="179" formatCode="h:mm;@"/>
    <numFmt numFmtId="180" formatCode="[&lt;=999]000;[&lt;=9999]000\-00;000\-0000"/>
  </numFmts>
  <fonts count="8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0"/>
      <name val="ＭＳ Ｐ明朝"/>
      <family val="1"/>
      <charset val="128"/>
    </font>
    <font>
      <sz val="9"/>
      <name val="ＭＳ Ｐ明朝"/>
      <family val="1"/>
      <charset val="128"/>
    </font>
    <font>
      <b/>
      <u/>
      <sz val="10"/>
      <name val="ＭＳ Ｐゴシック"/>
      <family val="3"/>
      <charset val="128"/>
    </font>
    <font>
      <u/>
      <sz val="8"/>
      <color indexed="8"/>
      <name val="ＭＳ Ｐゴシック"/>
      <family val="3"/>
      <charset val="128"/>
    </font>
    <font>
      <sz val="9"/>
      <color indexed="8"/>
      <name val="ＭＳ Ｐゴシック"/>
      <family val="3"/>
      <charset val="128"/>
    </font>
    <font>
      <sz val="10.5"/>
      <color indexed="8"/>
      <name val="ＭＳ ゴシック"/>
      <family val="3"/>
      <charset val="128"/>
    </font>
    <font>
      <b/>
      <u/>
      <sz val="10.5"/>
      <color indexed="8"/>
      <name val="ＭＳ ゴシック"/>
      <family val="3"/>
      <charset val="128"/>
    </font>
    <font>
      <b/>
      <u/>
      <sz val="9"/>
      <color indexed="8"/>
      <name val="ＭＳ Ｐゴシック"/>
      <family val="3"/>
      <charset val="128"/>
    </font>
    <font>
      <b/>
      <u/>
      <sz val="8"/>
      <color indexed="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color theme="1"/>
      <name val="ＭＳ ゴシック"/>
      <family val="3"/>
      <charset val="128"/>
    </font>
    <font>
      <sz val="9"/>
      <color theme="1"/>
      <name val="ＭＳ Ｐ明朝"/>
      <family val="1"/>
      <charset val="128"/>
    </font>
    <font>
      <sz val="11"/>
      <color theme="1"/>
      <name val="ＭＳ Ｐゴシック"/>
      <family val="3"/>
      <charset val="128"/>
      <scheme val="major"/>
    </font>
    <font>
      <sz val="9"/>
      <color theme="1"/>
      <name val="ＭＳ Ｐゴシック"/>
      <family val="3"/>
      <charset val="128"/>
      <scheme val="major"/>
    </font>
    <font>
      <sz val="6"/>
      <color theme="1"/>
      <name val="ＭＳ Ｐ明朝"/>
      <family val="1"/>
      <charset val="128"/>
    </font>
    <font>
      <sz val="9.9"/>
      <color rgb="FF555555"/>
      <name val="Courier New"/>
      <family val="3"/>
    </font>
    <font>
      <sz val="6"/>
      <color theme="1"/>
      <name val="ＭＳ Ｐゴシック"/>
      <family val="3"/>
      <charset val="128"/>
      <scheme val="minor"/>
    </font>
    <font>
      <sz val="9"/>
      <color rgb="FFFF0000"/>
      <name val="ＭＳ Ｐゴシック"/>
      <family val="3"/>
      <charset val="128"/>
      <scheme val="minor"/>
    </font>
    <font>
      <sz val="10.5"/>
      <color theme="1"/>
      <name val="ＭＳ 明朝"/>
      <family val="1"/>
      <charset val="128"/>
    </font>
    <font>
      <sz val="10.5"/>
      <color theme="1"/>
      <name val="ＭＳ Ｐゴシック"/>
      <family val="3"/>
      <charset val="128"/>
    </font>
    <font>
      <sz val="11"/>
      <name val="ＭＳ Ｐゴシック"/>
      <family val="3"/>
      <charset val="128"/>
      <scheme val="minor"/>
    </font>
    <font>
      <sz val="10.5"/>
      <color theme="1"/>
      <name val="ＭＳ ゴシック"/>
      <family val="3"/>
      <charset val="128"/>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1"/>
      <color theme="1"/>
      <name val="ＭＳ 明朝"/>
      <family val="1"/>
      <charset val="128"/>
    </font>
    <font>
      <sz val="14"/>
      <name val="ＭＳ Ｐゴシック"/>
      <family val="3"/>
      <charset val="128"/>
      <scheme val="minor"/>
    </font>
    <font>
      <u/>
      <sz val="8"/>
      <color theme="1"/>
      <name val="ＭＳ Ｐゴシック"/>
      <family val="3"/>
      <charset val="128"/>
      <scheme val="major"/>
    </font>
    <font>
      <sz val="8"/>
      <name val="ＭＳ Ｐゴシック"/>
      <family val="3"/>
      <charset val="128"/>
      <scheme val="minor"/>
    </font>
    <font>
      <sz val="9"/>
      <color theme="1"/>
      <name val="ＭＳ Ｐゴシック"/>
      <family val="3"/>
      <charset val="128"/>
    </font>
    <font>
      <sz val="16"/>
      <color theme="1"/>
      <name val="ＭＳ Ｐゴシック"/>
      <family val="3"/>
      <charset val="128"/>
      <scheme val="minor"/>
    </font>
    <font>
      <sz val="6"/>
      <name val="ＭＳ Ｐゴシック"/>
      <family val="3"/>
      <charset val="128"/>
      <scheme val="minor"/>
    </font>
    <font>
      <sz val="11"/>
      <color theme="1"/>
      <name val="ＭＳ ゴシック"/>
      <family val="3"/>
      <charset val="128"/>
    </font>
    <font>
      <sz val="11"/>
      <color rgb="FF000000"/>
      <name val="游ゴシック"/>
      <family val="2"/>
      <charset val="128"/>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b/>
      <sz val="14"/>
      <color rgb="FFFF0000"/>
      <name val="HGSｺﾞｼｯｸM"/>
      <family val="3"/>
      <charset val="128"/>
    </font>
    <font>
      <b/>
      <sz val="16"/>
      <color rgb="FFFF0000"/>
      <name val="游ゴシック"/>
      <family val="2"/>
      <charset val="128"/>
    </font>
    <font>
      <sz val="16"/>
      <color rgb="FF000000"/>
      <name val="游ゴシック"/>
      <family val="3"/>
      <charset val="128"/>
    </font>
    <font>
      <sz val="16"/>
      <color rgb="FFFF0000"/>
      <name val="游ゴシック"/>
      <family val="3"/>
      <charset val="128"/>
    </font>
    <font>
      <sz val="14"/>
      <color rgb="FF000000"/>
      <name val="游ゴシック"/>
      <family val="3"/>
      <charset val="128"/>
    </font>
    <font>
      <sz val="16"/>
      <name val="游ゴシック"/>
      <family val="3"/>
      <charset val="128"/>
    </font>
    <font>
      <sz val="11"/>
      <name val="ＭＳ Ｐゴシック"/>
      <family val="3"/>
    </font>
    <font>
      <sz val="14"/>
      <name val="ＭＳ ゴシック"/>
      <family val="3"/>
    </font>
    <font>
      <sz val="8"/>
      <name val="ＭＳ ゴシック"/>
      <family val="3"/>
    </font>
    <font>
      <sz val="9"/>
      <name val="ＭＳ ゴシック"/>
      <family val="3"/>
    </font>
    <font>
      <b/>
      <sz val="12"/>
      <color theme="1"/>
      <name val="ＭＳ ゴシック"/>
      <family val="3"/>
      <charset val="128"/>
    </font>
    <font>
      <sz val="14"/>
      <color theme="1"/>
      <name val="ＭＳ 明朝"/>
      <family val="1"/>
      <charset val="128"/>
    </font>
    <font>
      <sz val="12"/>
      <color theme="1"/>
      <name val="ＭＳ 明朝"/>
      <family val="1"/>
      <charset val="128"/>
    </font>
    <font>
      <sz val="6"/>
      <name val="ＭＳ 明朝"/>
      <family val="1"/>
      <charset val="128"/>
    </font>
    <font>
      <sz val="7"/>
      <name val="ＭＳ Ｐゴシック"/>
      <family val="3"/>
      <charset val="128"/>
    </font>
    <font>
      <sz val="11"/>
      <color rgb="FFFF0000"/>
      <name val="ＭＳ Ｐゴシック"/>
      <family val="3"/>
      <charset val="128"/>
    </font>
    <font>
      <sz val="7"/>
      <color rgb="FFFF0000"/>
      <name val="ＭＳ Ｐゴシック"/>
      <family val="3"/>
      <charset val="128"/>
    </font>
    <font>
      <sz val="11"/>
      <color rgb="FFFF0000"/>
      <name val="ＭＳ Ｐゴシック"/>
      <family val="3"/>
      <charset val="128"/>
      <scheme val="minor"/>
    </font>
    <font>
      <u/>
      <sz val="9"/>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
      <patternFill patternType="solid">
        <fgColor rgb="FFFFCCFF"/>
        <bgColor rgb="FFDEEBF7"/>
      </patternFill>
    </fill>
  </fills>
  <borders count="406">
    <border>
      <left/>
      <right/>
      <top/>
      <bottom/>
      <diagonal/>
    </border>
    <border>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medium">
        <color indexed="64"/>
      </top>
      <bottom style="double">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hair">
        <color indexed="64"/>
      </left>
      <right/>
      <top/>
      <bottom/>
      <diagonal/>
    </border>
    <border>
      <left/>
      <right style="medium">
        <color indexed="64"/>
      </right>
      <top/>
      <bottom style="hair">
        <color indexed="64"/>
      </bottom>
      <diagonal/>
    </border>
    <border diagonalUp="1">
      <left style="hair">
        <color indexed="64"/>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medium">
        <color indexed="64"/>
      </right>
      <top style="hair">
        <color indexed="64"/>
      </top>
      <bottom style="medium">
        <color indexed="64"/>
      </bottom>
      <diagonal style="hair">
        <color indexed="64"/>
      </diagonal>
    </border>
    <border diagonalUp="1">
      <left style="hair">
        <color indexed="64"/>
      </left>
      <right style="hair">
        <color indexed="64"/>
      </right>
      <top style="double">
        <color indexed="64"/>
      </top>
      <bottom style="hair">
        <color indexed="64"/>
      </bottom>
      <diagonal style="hair">
        <color indexed="64"/>
      </diagonal>
    </border>
    <border diagonalUp="1">
      <left style="hair">
        <color indexed="64"/>
      </left>
      <right style="medium">
        <color indexed="64"/>
      </right>
      <top style="double">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top/>
      <bottom style="medium">
        <color indexed="64"/>
      </bottom>
      <diagonal/>
    </border>
    <border>
      <left style="hair">
        <color indexed="64"/>
      </left>
      <right style="medium">
        <color indexed="64"/>
      </right>
      <top style="medium">
        <color indexed="64"/>
      </top>
      <bottom style="hair">
        <color indexed="64"/>
      </bottom>
      <diagonal/>
    </border>
    <border diagonalDown="1">
      <left style="hair">
        <color indexed="64"/>
      </left>
      <right style="hair">
        <color indexed="64"/>
      </right>
      <top style="medium">
        <color indexed="64"/>
      </top>
      <bottom/>
      <diagonal style="hair">
        <color indexed="64"/>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style="medium">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diagonalDown="1">
      <left/>
      <right style="hair">
        <color indexed="64"/>
      </right>
      <top style="hair">
        <color indexed="64"/>
      </top>
      <bottom style="hair">
        <color indexed="64"/>
      </bottom>
      <diagonal style="hair">
        <color indexed="64"/>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diagonalDown="1">
      <left style="hair">
        <color indexed="64"/>
      </left>
      <right style="hair">
        <color indexed="64"/>
      </right>
      <top style="double">
        <color indexed="64"/>
      </top>
      <bottom style="medium">
        <color indexed="64"/>
      </bottom>
      <diagonal style="hair">
        <color indexed="64"/>
      </diagonal>
    </border>
    <border diagonalDown="1">
      <left style="hair">
        <color indexed="64"/>
      </left>
      <right style="medium">
        <color indexed="64"/>
      </right>
      <top style="double">
        <color indexed="64"/>
      </top>
      <bottom style="medium">
        <color indexed="64"/>
      </bottom>
      <diagonal style="hair">
        <color indexed="64"/>
      </diagonal>
    </border>
    <border>
      <left style="medium">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indexed="64"/>
      </right>
      <top style="hair">
        <color indexed="64"/>
      </top>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indexed="64"/>
      </right>
      <top style="hair">
        <color indexed="64"/>
      </top>
      <bottom style="thin">
        <color indexed="64"/>
      </bottom>
      <diagonal style="hair">
        <color indexed="64"/>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double">
        <color indexed="64"/>
      </top>
      <bottom style="medium">
        <color indexed="64"/>
      </bottom>
      <diagonal/>
    </border>
    <border diagonalDown="1">
      <left style="hair">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hair">
        <color indexed="64"/>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Down="1">
      <left style="hair">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hair">
        <color indexed="64"/>
      </right>
      <top/>
      <bottom style="double">
        <color indexed="64"/>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hair">
        <color indexed="64"/>
      </right>
      <top style="medium">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style="thin">
        <color indexed="64"/>
      </top>
      <bottom style="hair">
        <color indexed="64"/>
      </bottom>
      <diagonal/>
    </border>
    <border>
      <left style="double">
        <color indexed="64"/>
      </left>
      <right style="hair">
        <color indexed="64"/>
      </right>
      <top style="hair">
        <color indexed="64"/>
      </top>
      <bottom style="double">
        <color indexed="64"/>
      </bottom>
      <diagonal/>
    </border>
    <border>
      <left style="double">
        <color indexed="64"/>
      </left>
      <right style="hair">
        <color indexed="64"/>
      </right>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diagonal/>
    </border>
    <border>
      <left style="hair">
        <color indexed="64"/>
      </left>
      <right style="thin">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medium">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double">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hair">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double">
        <color auto="1"/>
      </right>
      <top style="medium">
        <color auto="1"/>
      </top>
      <bottom style="thin">
        <color auto="1"/>
      </bottom>
      <diagonal/>
    </border>
    <border>
      <left style="double">
        <color auto="1"/>
      </left>
      <right style="medium">
        <color auto="1"/>
      </right>
      <top style="medium">
        <color auto="1"/>
      </top>
      <bottom style="medium">
        <color auto="1"/>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thin">
        <color auto="1"/>
      </left>
      <right/>
      <top/>
      <bottom style="dashDot">
        <color auto="1"/>
      </bottom>
      <diagonal/>
    </border>
    <border>
      <left/>
      <right/>
      <top/>
      <bottom style="dashDot">
        <color auto="1"/>
      </bottom>
      <diagonal/>
    </border>
    <border>
      <left/>
      <right style="medium">
        <color auto="1"/>
      </right>
      <top/>
      <bottom style="dashDot">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right style="medium">
        <color auto="1"/>
      </right>
      <top style="dotted">
        <color auto="1"/>
      </top>
      <bottom style="thin">
        <color auto="1"/>
      </bottom>
      <diagonal/>
    </border>
    <border>
      <left/>
      <right style="medium">
        <color auto="1"/>
      </right>
      <top style="thin">
        <color auto="1"/>
      </top>
      <bottom style="dotted">
        <color auto="1"/>
      </bottom>
      <diagonal/>
    </border>
    <border>
      <left style="medium">
        <color auto="1"/>
      </left>
      <right style="medium">
        <color auto="1"/>
      </right>
      <top style="medium">
        <color auto="1"/>
      </top>
      <bottom style="dotted">
        <color auto="1"/>
      </bottom>
      <diagonal/>
    </border>
    <border>
      <left style="thin">
        <color auto="1"/>
      </left>
      <right style="double">
        <color auto="1"/>
      </right>
      <top style="medium">
        <color auto="1"/>
      </top>
      <bottom style="dotted">
        <color auto="1"/>
      </bottom>
      <diagonal/>
    </border>
    <border diagonalUp="1">
      <left style="double">
        <color auto="1"/>
      </left>
      <right/>
      <top style="medium">
        <color auto="1"/>
      </top>
      <bottom style="thin">
        <color auto="1"/>
      </bottom>
      <diagonal style="hair">
        <color auto="1"/>
      </diagonal>
    </border>
    <border diagonalUp="1">
      <left style="medium">
        <color auto="1"/>
      </left>
      <right style="medium">
        <color auto="1"/>
      </right>
      <top style="medium">
        <color auto="1"/>
      </top>
      <bottom style="medium">
        <color auto="1"/>
      </bottom>
      <diagonal style="hair">
        <color auto="1"/>
      </diagonal>
    </border>
    <border>
      <left style="thin">
        <color auto="1"/>
      </left>
      <right style="double">
        <color auto="1"/>
      </right>
      <top style="dotted">
        <color auto="1"/>
      </top>
      <bottom style="thin">
        <color auto="1"/>
      </bottom>
      <diagonal/>
    </border>
    <border>
      <left style="double">
        <color auto="1"/>
      </left>
      <right/>
      <top style="thin">
        <color auto="1"/>
      </top>
      <bottom style="thin">
        <color auto="1"/>
      </bottom>
      <diagonal/>
    </border>
    <border>
      <left style="medium">
        <color auto="1"/>
      </left>
      <right style="medium">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top/>
      <bottom style="medium">
        <color auto="1"/>
      </bottom>
      <diagonal/>
    </border>
    <border>
      <left/>
      <right style="thin">
        <color auto="1"/>
      </right>
      <top style="dotted">
        <color auto="1"/>
      </top>
      <bottom style="dotted">
        <color auto="1"/>
      </bottom>
      <diagonal/>
    </border>
    <border>
      <left style="medium">
        <color auto="1"/>
      </left>
      <right/>
      <top style="dotted">
        <color auto="1"/>
      </top>
      <bottom style="dotted">
        <color auto="1"/>
      </bottom>
      <diagonal/>
    </border>
    <border>
      <left style="thin">
        <color indexed="64"/>
      </left>
      <right/>
      <top style="hair">
        <color indexed="64"/>
      </top>
      <bottom/>
      <diagonal/>
    </border>
    <border>
      <left style="medium">
        <color indexed="64"/>
      </left>
      <right/>
      <top style="thin">
        <color indexed="64"/>
      </top>
      <bottom style="hair">
        <color indexed="64"/>
      </bottom>
      <diagonal/>
    </border>
    <border>
      <left style="hair">
        <color theme="0" tint="-0.14999847407452621"/>
      </left>
      <right/>
      <top style="medium">
        <color indexed="64"/>
      </top>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diagonal/>
    </border>
    <border>
      <left style="medium">
        <color indexed="8"/>
      </left>
      <right style="medium">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medium">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diagonalUp="1">
      <left style="hair">
        <color indexed="64"/>
      </left>
      <right/>
      <top style="hair">
        <color indexed="64"/>
      </top>
      <bottom/>
      <diagonal style="hair">
        <color indexed="64"/>
      </diagonal>
    </border>
    <border diagonalUp="1">
      <left style="hair">
        <color indexed="64"/>
      </left>
      <right style="hair">
        <color indexed="64"/>
      </right>
      <top style="hair">
        <color indexed="64"/>
      </top>
      <bottom/>
      <diagonal style="hair">
        <color indexed="64"/>
      </diagonal>
    </border>
    <border diagonalUp="1">
      <left style="hair">
        <color indexed="64"/>
      </left>
      <right style="medium">
        <color indexed="64"/>
      </right>
      <top style="hair">
        <color indexed="64"/>
      </top>
      <bottom/>
      <diagonal style="hair">
        <color indexed="64"/>
      </diagonal>
    </border>
    <border diagonalUp="1">
      <left style="hair">
        <color indexed="64"/>
      </left>
      <right style="hair">
        <color indexed="64"/>
      </right>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left style="medium">
        <color indexed="64"/>
      </left>
      <right/>
      <top style="double">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double">
        <color indexed="64"/>
      </top>
      <bottom/>
      <diagonal/>
    </border>
    <border>
      <left style="double">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diagonal/>
    </border>
    <border>
      <left style="thin">
        <color indexed="64"/>
      </left>
      <right/>
      <top/>
      <bottom style="double">
        <color indexed="64"/>
      </bottom>
      <diagonal/>
    </border>
    <border>
      <left/>
      <right style="double">
        <color indexed="64"/>
      </right>
      <top/>
      <bottom style="double">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hair">
        <color indexed="64"/>
      </left>
      <right style="hair">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double">
        <color indexed="64"/>
      </bottom>
      <diagonal/>
    </border>
    <border>
      <left style="medium">
        <color indexed="64"/>
      </left>
      <right/>
      <top style="medium">
        <color indexed="64"/>
      </top>
      <bottom style="hair">
        <color indexed="64"/>
      </bottom>
      <diagonal/>
    </border>
  </borders>
  <cellStyleXfs count="10">
    <xf numFmtId="0" fontId="0" fillId="0" borderId="0">
      <alignment vertical="center"/>
    </xf>
    <xf numFmtId="0" fontId="3" fillId="0" borderId="0">
      <alignment vertical="center"/>
    </xf>
    <xf numFmtId="0" fontId="3" fillId="0" borderId="0"/>
    <xf numFmtId="0" fontId="20" fillId="0" borderId="0"/>
    <xf numFmtId="0" fontId="32" fillId="0" borderId="0">
      <alignment vertical="center"/>
    </xf>
    <xf numFmtId="0" fontId="62" fillId="0" borderId="0">
      <alignment vertical="center"/>
    </xf>
    <xf numFmtId="38" fontId="62" fillId="0" borderId="0" applyBorder="0" applyProtection="0">
      <alignment vertical="center"/>
    </xf>
    <xf numFmtId="0" fontId="75" fillId="0" borderId="0">
      <alignment vertical="center"/>
    </xf>
    <xf numFmtId="0" fontId="1" fillId="0" borderId="0">
      <alignment vertical="center"/>
    </xf>
    <xf numFmtId="0" fontId="54" fillId="0" borderId="0">
      <alignment vertical="center"/>
    </xf>
  </cellStyleXfs>
  <cellXfs count="1953">
    <xf numFmtId="0" fontId="0" fillId="0" borderId="0" xfId="0">
      <alignment vertical="center"/>
    </xf>
    <xf numFmtId="0" fontId="33" fillId="0" borderId="0" xfId="0" applyFont="1" applyAlignment="1">
      <alignmen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Fill="1" applyAlignment="1">
      <alignment horizontal="center" vertical="center"/>
    </xf>
    <xf numFmtId="0" fontId="33" fillId="0" borderId="0" xfId="0" applyFont="1" applyFill="1">
      <alignment vertical="center"/>
    </xf>
    <xf numFmtId="0" fontId="0" fillId="0" borderId="0" xfId="0" applyFont="1">
      <alignment vertical="center"/>
    </xf>
    <xf numFmtId="0" fontId="0" fillId="0" borderId="0" xfId="0" applyFont="1" applyFill="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4" fillId="0" borderId="0" xfId="1" applyFont="1" applyAlignment="1">
      <alignment horizontal="center" vertical="center"/>
    </xf>
    <xf numFmtId="0" fontId="6" fillId="0" borderId="0" xfId="1" applyFont="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wrapText="1"/>
    </xf>
    <xf numFmtId="0" fontId="4" fillId="0" borderId="0" xfId="1" applyFont="1" applyAlignment="1">
      <alignment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0" xfId="1" applyFont="1" applyFill="1">
      <alignment vertical="center"/>
    </xf>
    <xf numFmtId="0" fontId="6" fillId="0" borderId="6" xfId="1" applyFont="1" applyBorder="1" applyAlignment="1">
      <alignment vertical="center"/>
    </xf>
    <xf numFmtId="0" fontId="6" fillId="0" borderId="0" xfId="1" applyFont="1" applyAlignme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16" xfId="0" applyFont="1" applyBorder="1" applyAlignment="1">
      <alignment horizontal="center" vertical="center"/>
    </xf>
    <xf numFmtId="0" fontId="34" fillId="0" borderId="22" xfId="0" applyFont="1" applyBorder="1" applyAlignment="1">
      <alignment horizontal="center" vertical="center"/>
    </xf>
    <xf numFmtId="0" fontId="35" fillId="0" borderId="23" xfId="0" applyFont="1"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3" fillId="0" borderId="0" xfId="1" applyAlignment="1">
      <alignment vertical="center"/>
    </xf>
    <xf numFmtId="0" fontId="3" fillId="0" borderId="0" xfId="1">
      <alignment vertical="center"/>
    </xf>
    <xf numFmtId="0" fontId="6" fillId="0" borderId="0" xfId="1" applyFont="1" applyAlignment="1">
      <alignment horizontal="right" vertical="center" wrapText="1"/>
    </xf>
    <xf numFmtId="0" fontId="6" fillId="0" borderId="0" xfId="1" applyFont="1" applyAlignment="1">
      <alignment vertical="center" wrapText="1"/>
    </xf>
    <xf numFmtId="0" fontId="6" fillId="0" borderId="0" xfId="1" applyFont="1" applyAlignment="1">
      <alignment horizontal="right" vertical="center"/>
    </xf>
    <xf numFmtId="0" fontId="0" fillId="0" borderId="0" xfId="0" applyAlignment="1">
      <alignment horizontal="center" vertical="center"/>
    </xf>
    <xf numFmtId="0" fontId="0" fillId="0" borderId="23"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vertical="center"/>
    </xf>
    <xf numFmtId="0" fontId="0" fillId="0" borderId="26" xfId="0" applyBorder="1" applyAlignment="1">
      <alignment horizontal="left" vertical="center"/>
    </xf>
    <xf numFmtId="0" fontId="0" fillId="0" borderId="0" xfId="0" applyAlignment="1">
      <alignment horizontal="right" vertical="center"/>
    </xf>
    <xf numFmtId="0" fontId="34" fillId="0" borderId="0" xfId="0" applyFont="1">
      <alignment vertical="center"/>
    </xf>
    <xf numFmtId="0" fontId="34" fillId="0" borderId="0" xfId="0" applyFont="1" applyAlignment="1">
      <alignment vertical="center"/>
    </xf>
    <xf numFmtId="0" fontId="0" fillId="0" borderId="0" xfId="0" applyFont="1" applyAlignment="1">
      <alignment horizontal="center" vertical="center"/>
    </xf>
    <xf numFmtId="0" fontId="6" fillId="0" borderId="27" xfId="1" applyFont="1" applyBorder="1" applyAlignment="1">
      <alignment horizontal="center" vertical="center" wrapText="1"/>
    </xf>
    <xf numFmtId="0" fontId="34" fillId="0" borderId="10" xfId="0" applyFont="1" applyBorder="1" applyAlignment="1">
      <alignment vertical="center"/>
    </xf>
    <xf numFmtId="0" fontId="34" fillId="0" borderId="28" xfId="0" applyFont="1" applyBorder="1">
      <alignment vertical="center"/>
    </xf>
    <xf numFmtId="0" fontId="34" fillId="0" borderId="29" xfId="0" applyFont="1" applyBorder="1">
      <alignment vertical="center"/>
    </xf>
    <xf numFmtId="0" fontId="6" fillId="0" borderId="30" xfId="1" applyFont="1" applyBorder="1" applyAlignment="1">
      <alignment horizontal="center" vertical="center"/>
    </xf>
    <xf numFmtId="0" fontId="6" fillId="0" borderId="31" xfId="1" applyFont="1" applyBorder="1" applyAlignment="1">
      <alignment horizontal="center" vertical="center" wrapText="1"/>
    </xf>
    <xf numFmtId="0" fontId="6" fillId="0" borderId="32" xfId="1" applyFont="1" applyBorder="1" applyAlignment="1">
      <alignment horizontal="center" vertical="center" wrapText="1"/>
    </xf>
    <xf numFmtId="0" fontId="36" fillId="0" borderId="0" xfId="0" applyFont="1">
      <alignment vertical="center"/>
    </xf>
    <xf numFmtId="0" fontId="37" fillId="0" borderId="0" xfId="0" applyFont="1" applyAlignment="1">
      <alignment horizontal="left" vertical="center"/>
    </xf>
    <xf numFmtId="0" fontId="0" fillId="0" borderId="0" xfId="0" applyFont="1" applyAlignment="1">
      <alignment vertical="center"/>
    </xf>
    <xf numFmtId="0" fontId="34" fillId="0" borderId="0" xfId="0" applyFont="1" applyAlignment="1">
      <alignment vertical="top"/>
    </xf>
    <xf numFmtId="0" fontId="36" fillId="2" borderId="33" xfId="0" applyFont="1" applyFill="1" applyBorder="1" applyAlignment="1">
      <alignment horizontal="center" vertical="center"/>
    </xf>
    <xf numFmtId="0" fontId="34" fillId="2" borderId="34" xfId="0" applyFont="1" applyFill="1" applyBorder="1" applyAlignment="1">
      <alignment vertical="center"/>
    </xf>
    <xf numFmtId="0" fontId="34" fillId="0" borderId="34" xfId="0" applyFont="1" applyBorder="1">
      <alignment vertical="center"/>
    </xf>
    <xf numFmtId="0" fontId="0" fillId="0" borderId="33" xfId="0" applyFont="1" applyBorder="1" applyAlignment="1">
      <alignment horizontal="center" vertical="center"/>
    </xf>
    <xf numFmtId="0" fontId="0" fillId="0" borderId="35" xfId="0" applyFont="1" applyBorder="1" applyAlignment="1">
      <alignment vertical="center"/>
    </xf>
    <xf numFmtId="0" fontId="0" fillId="0" borderId="33" xfId="0" applyFont="1" applyBorder="1">
      <alignment vertical="center"/>
    </xf>
    <xf numFmtId="0" fontId="0" fillId="0" borderId="33" xfId="0" applyFont="1" applyBorder="1" applyAlignment="1">
      <alignment vertical="center"/>
    </xf>
    <xf numFmtId="0" fontId="0" fillId="0" borderId="1" xfId="0" applyFont="1" applyBorder="1" applyAlignment="1">
      <alignment vertical="center"/>
    </xf>
    <xf numFmtId="0" fontId="3" fillId="0" borderId="0" xfId="2"/>
    <xf numFmtId="0" fontId="15" fillId="0" borderId="36" xfId="2" applyFont="1" applyBorder="1" applyAlignment="1">
      <alignment horizontal="center" vertical="center"/>
    </xf>
    <xf numFmtId="0" fontId="38" fillId="0" borderId="0" xfId="0" applyFont="1" applyAlignment="1">
      <alignment horizontal="left" vertical="center"/>
    </xf>
    <xf numFmtId="0" fontId="38" fillId="0" borderId="0" xfId="0" applyFont="1" applyAlignme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22" xfId="0" applyFont="1" applyBorder="1" applyAlignment="1">
      <alignment horizontal="center" vertical="center"/>
    </xf>
    <xf numFmtId="0" fontId="41" fillId="0" borderId="37" xfId="0" applyFont="1" applyBorder="1" applyAlignment="1">
      <alignment horizontal="center" vertical="center"/>
    </xf>
    <xf numFmtId="0" fontId="33" fillId="0" borderId="0" xfId="0" applyFont="1" applyAlignment="1">
      <alignment horizontal="left" vertical="center"/>
    </xf>
    <xf numFmtId="0" fontId="42" fillId="0" borderId="0" xfId="0" applyFont="1" applyAlignment="1">
      <alignment vertical="center"/>
    </xf>
    <xf numFmtId="0" fontId="34" fillId="0" borderId="0" xfId="0" applyFont="1" applyAlignment="1">
      <alignment horizontal="right" vertical="center"/>
    </xf>
    <xf numFmtId="0" fontId="35" fillId="0" borderId="18" xfId="0" applyFont="1" applyBorder="1" applyAlignment="1">
      <alignment horizontal="center" vertical="center"/>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0" fontId="34" fillId="0" borderId="0" xfId="0" applyFont="1" applyAlignment="1">
      <alignment vertical="center" shrinkToFit="1"/>
    </xf>
    <xf numFmtId="0" fontId="36" fillId="0" borderId="0" xfId="0" applyFont="1" applyAlignment="1">
      <alignment vertical="center"/>
    </xf>
    <xf numFmtId="0" fontId="35" fillId="0" borderId="0" xfId="0" applyFont="1" applyAlignment="1">
      <alignment vertical="center"/>
    </xf>
    <xf numFmtId="0" fontId="43" fillId="0" borderId="0" xfId="0" applyFont="1" applyAlignment="1"/>
    <xf numFmtId="0" fontId="44" fillId="0" borderId="0" xfId="0" quotePrefix="1" applyFont="1" applyAlignment="1">
      <alignment vertical="center" wrapText="1"/>
    </xf>
    <xf numFmtId="0" fontId="44" fillId="0" borderId="0" xfId="0" applyFont="1" applyAlignment="1">
      <alignment vertical="center" wrapText="1"/>
    </xf>
    <xf numFmtId="0" fontId="44" fillId="0" borderId="0" xfId="0" applyFont="1" applyAlignment="1">
      <alignment vertical="top" wrapText="1"/>
    </xf>
    <xf numFmtId="0" fontId="45" fillId="0" borderId="0" xfId="0" applyFont="1">
      <alignment vertical="center"/>
    </xf>
    <xf numFmtId="0" fontId="46" fillId="0" borderId="0" xfId="0" applyFont="1">
      <alignment vertical="center"/>
    </xf>
    <xf numFmtId="0" fontId="38" fillId="0" borderId="58" xfId="0" applyFont="1" applyBorder="1" applyAlignment="1">
      <alignment vertical="center"/>
    </xf>
    <xf numFmtId="0" fontId="41" fillId="0" borderId="58" xfId="0" applyFont="1" applyBorder="1" applyAlignment="1">
      <alignment horizontal="center" vertical="center"/>
    </xf>
    <xf numFmtId="0" fontId="41" fillId="0" borderId="59" xfId="0" applyFont="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33" fillId="3" borderId="0" xfId="0" applyFont="1" applyFill="1">
      <alignment vertical="center"/>
    </xf>
    <xf numFmtId="0" fontId="6" fillId="3" borderId="4" xfId="1" applyFont="1" applyFill="1" applyBorder="1" applyAlignment="1">
      <alignment vertical="center"/>
    </xf>
    <xf numFmtId="0" fontId="6" fillId="3" borderId="60" xfId="1" applyFont="1" applyFill="1" applyBorder="1" applyAlignment="1">
      <alignment horizontal="center" vertical="center" wrapText="1"/>
    </xf>
    <xf numFmtId="0" fontId="6" fillId="3" borderId="61" xfId="1" applyFont="1" applyFill="1" applyBorder="1" applyAlignment="1">
      <alignment horizontal="center" vertical="center" wrapText="1"/>
    </xf>
    <xf numFmtId="0" fontId="0" fillId="3" borderId="0" xfId="0" applyFill="1">
      <alignment vertical="center"/>
    </xf>
    <xf numFmtId="176" fontId="34" fillId="3" borderId="22" xfId="0" applyNumberFormat="1" applyFont="1" applyFill="1" applyBorder="1" applyAlignment="1">
      <alignment horizontal="right" vertical="center"/>
    </xf>
    <xf numFmtId="176" fontId="34" fillId="3" borderId="1" xfId="0" applyNumberFormat="1" applyFont="1" applyFill="1" applyBorder="1" applyAlignment="1">
      <alignment horizontal="right" vertical="center"/>
    </xf>
    <xf numFmtId="176" fontId="34" fillId="3" borderId="23" xfId="0" applyNumberFormat="1" applyFont="1" applyFill="1" applyBorder="1" applyAlignment="1">
      <alignment horizontal="right" vertical="center"/>
    </xf>
    <xf numFmtId="0" fontId="3" fillId="3" borderId="36" xfId="2" applyFill="1" applyBorder="1"/>
    <xf numFmtId="0" fontId="3" fillId="3" borderId="46" xfId="2" applyFill="1" applyBorder="1"/>
    <xf numFmtId="0" fontId="3" fillId="3" borderId="65" xfId="2" applyFill="1" applyBorder="1"/>
    <xf numFmtId="0" fontId="3" fillId="3" borderId="66" xfId="2" applyFill="1" applyBorder="1"/>
    <xf numFmtId="0" fontId="3" fillId="3" borderId="67" xfId="2" applyFill="1" applyBorder="1"/>
    <xf numFmtId="0" fontId="3" fillId="3" borderId="68" xfId="2" applyFill="1" applyBorder="1"/>
    <xf numFmtId="0" fontId="6" fillId="3" borderId="69" xfId="1" applyFont="1" applyFill="1" applyBorder="1" applyAlignment="1">
      <alignment horizontal="center" vertical="center"/>
    </xf>
    <xf numFmtId="0" fontId="6" fillId="0" borderId="70" xfId="1" applyFont="1" applyBorder="1" applyAlignment="1">
      <alignment horizontal="center" vertical="center" wrapText="1"/>
    </xf>
    <xf numFmtId="0" fontId="6" fillId="3" borderId="64" xfId="1" applyFont="1" applyFill="1" applyBorder="1" applyAlignment="1">
      <alignment horizontal="center" vertical="center"/>
    </xf>
    <xf numFmtId="0" fontId="6" fillId="3" borderId="59" xfId="1" applyFont="1" applyFill="1" applyBorder="1" applyAlignment="1">
      <alignment horizontal="center" vertical="center"/>
    </xf>
    <xf numFmtId="0" fontId="6" fillId="3" borderId="37" xfId="1" applyFont="1" applyFill="1" applyBorder="1" applyAlignment="1">
      <alignment horizontal="center" vertical="center"/>
    </xf>
    <xf numFmtId="0" fontId="33" fillId="0" borderId="0" xfId="0" applyFont="1" applyAlignment="1">
      <alignment horizontal="left" vertical="center"/>
    </xf>
    <xf numFmtId="0" fontId="47" fillId="0" borderId="0" xfId="0" applyFont="1">
      <alignment vertical="center"/>
    </xf>
    <xf numFmtId="0" fontId="34" fillId="0" borderId="0" xfId="0" applyFont="1" applyBorder="1" applyAlignment="1">
      <alignment horizontal="center" vertical="center"/>
    </xf>
    <xf numFmtId="0" fontId="33" fillId="0" borderId="0" xfId="0" applyFont="1" applyAlignment="1">
      <alignment horizontal="lef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38" fillId="0" borderId="0" xfId="0" applyFont="1" applyBorder="1" applyAlignment="1">
      <alignment horizontal="left" vertical="center"/>
    </xf>
    <xf numFmtId="0" fontId="38" fillId="0" borderId="0" xfId="0" applyFont="1" applyBorder="1" applyAlignment="1">
      <alignment horizontal="center" vertical="center"/>
    </xf>
    <xf numFmtId="0" fontId="38" fillId="0" borderId="0" xfId="0" applyFont="1" applyBorder="1" applyAlignment="1">
      <alignment vertical="center"/>
    </xf>
    <xf numFmtId="49" fontId="33" fillId="0" borderId="0" xfId="0" applyNumberFormat="1" applyFont="1" applyFill="1" applyBorder="1" applyAlignment="1">
      <alignment horizontal="center" vertical="center"/>
    </xf>
    <xf numFmtId="49" fontId="33" fillId="0" borderId="0" xfId="0" applyNumberFormat="1" applyFont="1" applyFill="1" applyBorder="1" applyAlignment="1">
      <alignment horizontal="left" vertical="center"/>
    </xf>
    <xf numFmtId="0" fontId="6" fillId="0" borderId="3" xfId="1" applyFont="1" applyBorder="1">
      <alignment vertical="center"/>
    </xf>
    <xf numFmtId="0" fontId="21" fillId="0" borderId="0" xfId="0" applyFont="1">
      <alignment vertical="center"/>
    </xf>
    <xf numFmtId="0" fontId="49" fillId="0" borderId="0" xfId="0" applyFont="1" applyAlignment="1">
      <alignment vertical="center"/>
    </xf>
    <xf numFmtId="0" fontId="49" fillId="0" borderId="0" xfId="0" applyFont="1">
      <alignment vertical="center"/>
    </xf>
    <xf numFmtId="0" fontId="51" fillId="3" borderId="69" xfId="0" applyFont="1" applyFill="1" applyBorder="1" applyAlignment="1">
      <alignment vertical="center"/>
    </xf>
    <xf numFmtId="0" fontId="51" fillId="3" borderId="3" xfId="0" applyFont="1" applyFill="1" applyBorder="1" applyAlignment="1">
      <alignment vertical="center"/>
    </xf>
    <xf numFmtId="0" fontId="51" fillId="3" borderId="26" xfId="0" applyFont="1" applyFill="1" applyBorder="1" applyAlignment="1">
      <alignment vertical="center"/>
    </xf>
    <xf numFmtId="0" fontId="47" fillId="0" borderId="0" xfId="0" applyFont="1" applyAlignment="1">
      <alignment vertical="center"/>
    </xf>
    <xf numFmtId="0" fontId="3" fillId="0" borderId="36" xfId="2" applyFont="1" applyBorder="1" applyAlignment="1">
      <alignment vertical="center" wrapText="1"/>
    </xf>
    <xf numFmtId="0" fontId="33" fillId="0" borderId="0" xfId="0" applyFont="1" applyAlignment="1">
      <alignment horizontal="left" vertical="center"/>
    </xf>
    <xf numFmtId="49" fontId="33" fillId="3" borderId="25" xfId="0" applyNumberFormat="1" applyFont="1" applyFill="1" applyBorder="1" applyAlignment="1">
      <alignment horizontal="center" vertical="center"/>
    </xf>
    <xf numFmtId="0" fontId="33" fillId="0" borderId="0" xfId="0" applyFont="1" applyAlignment="1">
      <alignment horizontal="left" vertical="center" shrinkToFit="1"/>
    </xf>
    <xf numFmtId="49" fontId="49" fillId="3" borderId="25" xfId="0" applyNumberFormat="1"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52" fillId="0" borderId="0" xfId="0" applyFont="1">
      <alignment vertical="center"/>
    </xf>
    <xf numFmtId="0" fontId="0" fillId="0" borderId="46" xfId="0" applyBorder="1" applyAlignment="1">
      <alignment horizontal="center" vertical="center" wrapText="1"/>
    </xf>
    <xf numFmtId="0" fontId="0" fillId="0" borderId="67" xfId="0" applyBorder="1" applyAlignment="1">
      <alignment horizontal="center" vertical="center" wrapText="1"/>
    </xf>
    <xf numFmtId="0" fontId="34" fillId="0" borderId="46" xfId="0" applyFont="1" applyBorder="1" applyAlignment="1">
      <alignment vertical="top"/>
    </xf>
    <xf numFmtId="0" fontId="34" fillId="0" borderId="46" xfId="0" applyFont="1" applyBorder="1" applyAlignment="1">
      <alignment horizontal="right" vertical="top"/>
    </xf>
    <xf numFmtId="0" fontId="0" fillId="0" borderId="46" xfId="0" applyBorder="1">
      <alignment vertical="center"/>
    </xf>
    <xf numFmtId="0" fontId="34" fillId="0" borderId="66" xfId="0" applyFont="1" applyBorder="1" applyAlignment="1">
      <alignment vertical="top"/>
    </xf>
    <xf numFmtId="0" fontId="34" fillId="0" borderId="66" xfId="0" applyFont="1" applyBorder="1" applyAlignment="1">
      <alignment horizontal="right" vertical="top"/>
    </xf>
    <xf numFmtId="0" fontId="0" fillId="0" borderId="66" xfId="0" applyBorder="1">
      <alignment vertical="center"/>
    </xf>
    <xf numFmtId="0" fontId="0" fillId="0" borderId="67" xfId="0" applyBorder="1">
      <alignment vertical="center"/>
    </xf>
    <xf numFmtId="0" fontId="34" fillId="0" borderId="36" xfId="0" applyFont="1" applyBorder="1" applyAlignment="1">
      <alignment vertical="top"/>
    </xf>
    <xf numFmtId="0" fontId="34" fillId="0" borderId="36" xfId="0" applyFont="1" applyBorder="1" applyAlignment="1">
      <alignment horizontal="right" vertical="top"/>
    </xf>
    <xf numFmtId="0" fontId="52" fillId="0" borderId="36" xfId="0" applyFont="1" applyBorder="1" applyAlignment="1">
      <alignment horizontal="center" vertical="center"/>
    </xf>
    <xf numFmtId="0" fontId="53" fillId="0" borderId="0" xfId="0" applyFont="1" applyAlignment="1">
      <alignment vertical="center"/>
    </xf>
    <xf numFmtId="0" fontId="0" fillId="0" borderId="0" xfId="0" applyAlignment="1">
      <alignment vertical="center" wrapText="1"/>
    </xf>
    <xf numFmtId="0" fontId="54" fillId="0" borderId="0" xfId="0" applyFont="1" applyFill="1" applyBorder="1" applyAlignment="1">
      <alignment horizontal="left" vertical="top"/>
    </xf>
    <xf numFmtId="0" fontId="0" fillId="0" borderId="0" xfId="0" applyBorder="1" applyAlignment="1">
      <alignment horizontal="center" vertical="center" wrapText="1"/>
    </xf>
    <xf numFmtId="0" fontId="0" fillId="0" borderId="0" xfId="0">
      <alignment vertical="center"/>
    </xf>
    <xf numFmtId="0" fontId="33" fillId="0" borderId="0" xfId="0" applyFont="1" applyAlignment="1">
      <alignment horizontal="left" vertical="center"/>
    </xf>
    <xf numFmtId="0" fontId="52" fillId="0" borderId="0" xfId="0" applyFont="1" applyBorder="1">
      <alignment vertical="center"/>
    </xf>
    <xf numFmtId="0" fontId="52" fillId="0" borderId="0" xfId="0" applyFont="1" applyFill="1" applyBorder="1" applyAlignment="1">
      <alignment horizontal="center" vertical="center"/>
    </xf>
    <xf numFmtId="0" fontId="52" fillId="0" borderId="0" xfId="0" applyFont="1" applyFill="1" applyBorder="1">
      <alignment vertical="center"/>
    </xf>
    <xf numFmtId="0" fontId="52" fillId="0" borderId="0" xfId="0" applyFont="1" applyFill="1">
      <alignment vertical="center"/>
    </xf>
    <xf numFmtId="0" fontId="52" fillId="0" borderId="36" xfId="0" applyFont="1" applyBorder="1">
      <alignment vertical="center"/>
    </xf>
    <xf numFmtId="49" fontId="33" fillId="3" borderId="25" xfId="0" applyNumberFormat="1" applyFont="1" applyFill="1" applyBorder="1" applyAlignment="1">
      <alignment horizontal="center" vertical="center"/>
    </xf>
    <xf numFmtId="0" fontId="47" fillId="0" borderId="0" xfId="0" applyFont="1" applyBorder="1" applyAlignment="1">
      <alignment horizontal="left" vertical="center" wrapText="1"/>
    </xf>
    <xf numFmtId="0" fontId="0" fillId="0" borderId="0" xfId="0">
      <alignment vertical="center"/>
    </xf>
    <xf numFmtId="0" fontId="3" fillId="0" borderId="0" xfId="0" applyFont="1">
      <alignment vertical="center"/>
    </xf>
    <xf numFmtId="0" fontId="3" fillId="0" borderId="0" xfId="0" applyFont="1" applyFill="1">
      <alignment vertical="center"/>
    </xf>
    <xf numFmtId="0" fontId="52" fillId="0" borderId="0" xfId="0" applyFont="1" applyFill="1" applyBorder="1" applyAlignment="1">
      <alignment vertical="top"/>
    </xf>
    <xf numFmtId="0" fontId="3" fillId="0" borderId="0" xfId="0" applyFont="1" applyAlignment="1">
      <alignment vertical="center" wrapText="1"/>
    </xf>
    <xf numFmtId="0" fontId="3" fillId="0" borderId="0" xfId="0" applyFont="1" applyFill="1" applyBorder="1">
      <alignment vertical="center"/>
    </xf>
    <xf numFmtId="0" fontId="0" fillId="0" borderId="0" xfId="0" applyFill="1" applyBorder="1" applyAlignment="1">
      <alignment horizontal="left" vertical="center"/>
    </xf>
    <xf numFmtId="0" fontId="54" fillId="0" borderId="0" xfId="0" applyFont="1" applyFill="1" applyBorder="1" applyAlignment="1">
      <alignment horizontal="left" vertical="top" wrapText="1"/>
    </xf>
    <xf numFmtId="0" fontId="54" fillId="0" borderId="0" xfId="0" applyFont="1" applyFill="1" applyBorder="1" applyAlignment="1">
      <alignment horizontal="center" vertical="center"/>
    </xf>
    <xf numFmtId="0" fontId="0" fillId="0" borderId="0" xfId="0" applyFill="1">
      <alignment vertical="center"/>
    </xf>
    <xf numFmtId="0" fontId="3" fillId="0" borderId="0" xfId="0" applyFont="1" applyBorder="1" applyAlignment="1">
      <alignment vertical="center"/>
    </xf>
    <xf numFmtId="0" fontId="3" fillId="0" borderId="0" xfId="0" applyFont="1" applyBorder="1">
      <alignment vertical="center"/>
    </xf>
    <xf numFmtId="0" fontId="0" fillId="0" borderId="0" xfId="0">
      <alignment vertical="center"/>
    </xf>
    <xf numFmtId="0" fontId="0" fillId="0" borderId="0" xfId="0">
      <alignment vertical="center"/>
    </xf>
    <xf numFmtId="0" fontId="52" fillId="0" borderId="0" xfId="0" applyFont="1" applyFill="1" applyBorder="1" applyAlignment="1">
      <alignment vertical="center"/>
    </xf>
    <xf numFmtId="0" fontId="3" fillId="0" borderId="0" xfId="0" applyFont="1" applyFill="1" applyBorder="1" applyAlignment="1">
      <alignment horizontal="left" vertical="center" wrapText="1"/>
    </xf>
    <xf numFmtId="0" fontId="0" fillId="0" borderId="0" xfId="0">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0" xfId="0">
      <alignment vertical="center"/>
    </xf>
    <xf numFmtId="0" fontId="52" fillId="0" borderId="8" xfId="0" applyFont="1" applyBorder="1">
      <alignment vertical="center"/>
    </xf>
    <xf numFmtId="0" fontId="0" fillId="0" borderId="8" xfId="0" applyFill="1" applyBorder="1" applyAlignment="1">
      <alignment horizontal="left" vertical="center"/>
    </xf>
    <xf numFmtId="0" fontId="0" fillId="0" borderId="0" xfId="0">
      <alignment vertical="center"/>
    </xf>
    <xf numFmtId="0" fontId="0" fillId="0" borderId="0" xfId="0">
      <alignment vertical="center"/>
    </xf>
    <xf numFmtId="0" fontId="52" fillId="0" borderId="8" xfId="0" applyFont="1" applyFill="1" applyBorder="1" applyAlignment="1">
      <alignment vertical="top" wrapText="1"/>
    </xf>
    <xf numFmtId="0" fontId="3" fillId="0" borderId="0" xfId="0" applyFont="1" applyBorder="1" applyAlignment="1">
      <alignment vertical="center" wrapText="1"/>
    </xf>
    <xf numFmtId="0" fontId="3" fillId="0" borderId="0" xfId="0" applyFont="1" applyFill="1" applyBorder="1" applyAlignment="1">
      <alignment horizontal="left" vertical="center" wrapText="1"/>
    </xf>
    <xf numFmtId="0" fontId="0" fillId="0" borderId="0" xfId="0">
      <alignment vertical="center"/>
    </xf>
    <xf numFmtId="0" fontId="3" fillId="2" borderId="8" xfId="0" applyFont="1" applyFill="1" applyBorder="1" applyAlignment="1">
      <alignment vertical="center" shrinkToFit="1"/>
    </xf>
    <xf numFmtId="0" fontId="3" fillId="2" borderId="9" xfId="0" applyFont="1" applyFill="1" applyBorder="1" applyAlignment="1">
      <alignment vertical="center" shrinkToFit="1"/>
    </xf>
    <xf numFmtId="0" fontId="0" fillId="0" borderId="0" xfId="0" applyAlignment="1">
      <alignment horizontal="center" vertical="center"/>
    </xf>
    <xf numFmtId="0" fontId="6" fillId="3" borderId="90" xfId="1" applyFont="1" applyFill="1" applyBorder="1" applyAlignment="1">
      <alignment vertical="center"/>
    </xf>
    <xf numFmtId="0" fontId="0" fillId="0" borderId="91" xfId="0" applyFont="1" applyBorder="1">
      <alignment vertical="center"/>
    </xf>
    <xf numFmtId="0" fontId="63" fillId="0" borderId="0" xfId="5" applyFont="1" applyAlignment="1">
      <alignment vertical="center"/>
    </xf>
    <xf numFmtId="0" fontId="63" fillId="0" borderId="0" xfId="5" applyFont="1" applyAlignment="1">
      <alignment horizontal="left" vertical="center"/>
    </xf>
    <xf numFmtId="0" fontId="64" fillId="0" borderId="0" xfId="5" applyFont="1" applyAlignment="1">
      <alignment horizontal="left" vertical="center"/>
    </xf>
    <xf numFmtId="0" fontId="64" fillId="0" borderId="0" xfId="5" applyFont="1" applyAlignment="1">
      <alignment horizontal="right" vertical="center"/>
    </xf>
    <xf numFmtId="0" fontId="64" fillId="0" borderId="0" xfId="5" applyFont="1" applyAlignment="1">
      <alignment vertical="center"/>
    </xf>
    <xf numFmtId="0" fontId="64" fillId="8" borderId="0" xfId="5" applyFont="1" applyFill="1" applyAlignment="1">
      <alignment vertical="center"/>
    </xf>
    <xf numFmtId="0" fontId="64" fillId="8" borderId="0" xfId="5" applyFont="1" applyFill="1" applyAlignment="1">
      <alignment horizontal="center" vertical="center"/>
    </xf>
    <xf numFmtId="0" fontId="63" fillId="8" borderId="0" xfId="5" applyFont="1" applyFill="1" applyBorder="1" applyAlignment="1">
      <alignment vertical="center"/>
    </xf>
    <xf numFmtId="0" fontId="64" fillId="0" borderId="0" xfId="5" applyFont="1" applyAlignment="1">
      <alignment horizontal="center" vertical="center"/>
    </xf>
    <xf numFmtId="0" fontId="63" fillId="0" borderId="0" xfId="5" applyFont="1" applyAlignment="1">
      <alignment horizontal="right" vertical="center"/>
    </xf>
    <xf numFmtId="0" fontId="63" fillId="0" borderId="0" xfId="5" applyFont="1" applyBorder="1" applyAlignment="1" applyProtection="1">
      <alignment horizontal="left" vertical="center"/>
    </xf>
    <xf numFmtId="0" fontId="63" fillId="0" borderId="0" xfId="5" applyFont="1" applyBorder="1" applyAlignment="1" applyProtection="1">
      <alignment vertical="center"/>
    </xf>
    <xf numFmtId="20" fontId="63" fillId="8" borderId="0" xfId="5" applyNumberFormat="1" applyFont="1" applyFill="1" applyBorder="1" applyAlignment="1" applyProtection="1">
      <alignment vertical="center"/>
    </xf>
    <xf numFmtId="0" fontId="63" fillId="8" borderId="0" xfId="5" applyFont="1" applyFill="1" applyBorder="1" applyAlignment="1" applyProtection="1">
      <alignment horizontal="center" vertical="center"/>
    </xf>
    <xf numFmtId="0" fontId="64" fillId="0" borderId="0" xfId="5" applyFont="1" applyAlignment="1" applyProtection="1">
      <alignment vertical="center"/>
    </xf>
    <xf numFmtId="0" fontId="63" fillId="0" borderId="0" xfId="5" applyFont="1" applyAlignment="1" applyProtection="1">
      <alignment vertical="center"/>
    </xf>
    <xf numFmtId="0" fontId="63" fillId="8" borderId="0" xfId="5" applyFont="1" applyFill="1" applyBorder="1" applyAlignment="1" applyProtection="1">
      <alignment vertical="center"/>
      <protection locked="0"/>
    </xf>
    <xf numFmtId="0" fontId="65" fillId="0" borderId="0" xfId="5" applyFont="1" applyAlignment="1">
      <alignment vertical="center"/>
    </xf>
    <xf numFmtId="0" fontId="63" fillId="0" borderId="0" xfId="5" applyFont="1" applyBorder="1" applyAlignment="1" applyProtection="1">
      <alignment horizontal="center" vertical="center"/>
    </xf>
    <xf numFmtId="0" fontId="63" fillId="0" borderId="0" xfId="5" applyFont="1" applyAlignment="1" applyProtection="1">
      <alignment horizontal="right" vertical="center"/>
    </xf>
    <xf numFmtId="0" fontId="63" fillId="8" borderId="0" xfId="5" applyFont="1" applyFill="1" applyBorder="1" applyAlignment="1" applyProtection="1">
      <alignment horizontal="left" vertical="center"/>
    </xf>
    <xf numFmtId="20" fontId="63" fillId="0" borderId="0" xfId="5" applyNumberFormat="1" applyFont="1" applyBorder="1" applyAlignment="1" applyProtection="1">
      <alignment vertical="center"/>
    </xf>
    <xf numFmtId="0" fontId="63" fillId="0" borderId="0" xfId="5" applyFont="1" applyBorder="1" applyAlignment="1" applyProtection="1">
      <alignment horizontal="right" vertical="center"/>
    </xf>
    <xf numFmtId="177" fontId="63" fillId="0" borderId="0" xfId="5" applyNumberFormat="1" applyFont="1" applyBorder="1" applyAlignment="1" applyProtection="1">
      <alignment vertical="center"/>
    </xf>
    <xf numFmtId="0" fontId="63" fillId="8" borderId="0" xfId="5" applyFont="1" applyFill="1" applyBorder="1" applyAlignment="1" applyProtection="1">
      <alignment vertical="center"/>
    </xf>
    <xf numFmtId="0" fontId="65" fillId="0" borderId="0" xfId="5" applyFont="1" applyBorder="1" applyAlignment="1" applyProtection="1">
      <alignment horizontal="left" vertical="center"/>
    </xf>
    <xf numFmtId="0" fontId="63" fillId="0" borderId="0" xfId="5" applyFont="1" applyAlignment="1" applyProtection="1">
      <alignment horizontal="center" vertical="center"/>
    </xf>
    <xf numFmtId="0" fontId="64" fillId="0" borderId="0" xfId="5" applyFont="1" applyBorder="1" applyAlignment="1" applyProtection="1">
      <alignment vertical="center"/>
    </xf>
    <xf numFmtId="0" fontId="66" fillId="0" borderId="0" xfId="5" applyFont="1" applyBorder="1" applyAlignment="1" applyProtection="1">
      <alignment vertical="center"/>
    </xf>
    <xf numFmtId="0" fontId="64" fillId="0" borderId="0" xfId="5" applyFont="1" applyBorder="1" applyAlignment="1" applyProtection="1">
      <alignment horizontal="center" vertical="center"/>
    </xf>
    <xf numFmtId="0" fontId="63" fillId="0" borderId="0" xfId="5" applyFont="1" applyAlignment="1" applyProtection="1">
      <alignment vertical="center"/>
      <protection locked="0"/>
    </xf>
    <xf numFmtId="20" fontId="63" fillId="8" borderId="0" xfId="5" applyNumberFormat="1" applyFont="1" applyFill="1" applyBorder="1" applyAlignment="1" applyProtection="1">
      <alignment vertical="center"/>
      <protection locked="0"/>
    </xf>
    <xf numFmtId="0" fontId="66" fillId="0" borderId="0" xfId="5" applyFont="1" applyAlignment="1" applyProtection="1">
      <alignment vertical="center"/>
    </xf>
    <xf numFmtId="0" fontId="66" fillId="0" borderId="0" xfId="5" applyFont="1" applyAlignment="1" applyProtection="1">
      <alignment horizontal="left" vertical="center"/>
    </xf>
    <xf numFmtId="0" fontId="66" fillId="0" borderId="0" xfId="5" applyFont="1" applyAlignment="1">
      <alignment vertical="center"/>
    </xf>
    <xf numFmtId="0" fontId="66" fillId="0" borderId="0" xfId="5" applyFont="1" applyAlignment="1">
      <alignment horizontal="left" vertical="center"/>
    </xf>
    <xf numFmtId="0" fontId="66" fillId="0" borderId="0" xfId="5" applyFont="1" applyAlignment="1">
      <alignment horizontal="right" vertical="center"/>
    </xf>
    <xf numFmtId="0" fontId="63" fillId="0" borderId="128" xfId="5" applyFont="1" applyBorder="1" applyAlignment="1">
      <alignment horizontal="center" vertical="center" wrapText="1"/>
    </xf>
    <xf numFmtId="0" fontId="66" fillId="0" borderId="128" xfId="5" applyFont="1" applyBorder="1" applyAlignment="1">
      <alignment horizontal="center" vertical="center" wrapText="1"/>
    </xf>
    <xf numFmtId="0" fontId="63" fillId="0" borderId="135" xfId="5" applyFont="1" applyBorder="1" applyAlignment="1">
      <alignment vertical="center"/>
    </xf>
    <xf numFmtId="0" fontId="63" fillId="0" borderId="136" xfId="5" applyFont="1" applyBorder="1" applyAlignment="1">
      <alignment vertical="center"/>
    </xf>
    <xf numFmtId="0" fontId="63" fillId="8" borderId="136" xfId="5" applyFont="1" applyFill="1" applyBorder="1" applyAlignment="1">
      <alignment vertical="center"/>
    </xf>
    <xf numFmtId="0" fontId="63" fillId="9" borderId="136" xfId="5" applyFont="1" applyFill="1" applyBorder="1" applyAlignment="1">
      <alignment vertical="center"/>
    </xf>
    <xf numFmtId="0" fontId="63" fillId="0" borderId="277" xfId="5" applyFont="1" applyBorder="1" applyAlignment="1">
      <alignment vertical="center"/>
    </xf>
    <xf numFmtId="0" fontId="63" fillId="0" borderId="129" xfId="5" applyFont="1" applyBorder="1" applyAlignment="1">
      <alignment horizontal="center" vertical="center" wrapText="1"/>
    </xf>
    <xf numFmtId="0" fontId="66" fillId="0" borderId="129" xfId="5" applyFont="1" applyBorder="1" applyAlignment="1">
      <alignment horizontal="center" vertical="center" wrapText="1"/>
    </xf>
    <xf numFmtId="0" fontId="65" fillId="0" borderId="149" xfId="5" applyFont="1" applyBorder="1" applyAlignment="1">
      <alignment horizontal="center" vertical="center"/>
    </xf>
    <xf numFmtId="0" fontId="65" fillId="0" borderId="36" xfId="5" applyFont="1" applyBorder="1" applyAlignment="1">
      <alignment horizontal="center" vertical="center"/>
    </xf>
    <xf numFmtId="0" fontId="65" fillId="0" borderId="50" xfId="5" applyFont="1" applyBorder="1" applyAlignment="1">
      <alignment horizontal="center" vertical="center"/>
    </xf>
    <xf numFmtId="0" fontId="65" fillId="0" borderId="141" xfId="5" applyFont="1" applyBorder="1" applyAlignment="1">
      <alignment horizontal="center" vertical="center"/>
    </xf>
    <xf numFmtId="0" fontId="63" fillId="0" borderId="130" xfId="5" applyFont="1" applyBorder="1" applyAlignment="1">
      <alignment horizontal="center" vertical="center" wrapText="1"/>
    </xf>
    <xf numFmtId="0" fontId="66" fillId="0" borderId="130" xfId="5" applyFont="1" applyBorder="1" applyAlignment="1">
      <alignment horizontal="center" vertical="center" wrapText="1"/>
    </xf>
    <xf numFmtId="0" fontId="65" fillId="0" borderId="258" xfId="5" applyFont="1" applyBorder="1" applyAlignment="1">
      <alignment horizontal="center" vertical="center" wrapText="1"/>
    </xf>
    <xf numFmtId="0" fontId="65" fillId="0" borderId="42" xfId="5" applyFont="1" applyBorder="1" applyAlignment="1">
      <alignment horizontal="center" vertical="center" wrapText="1"/>
    </xf>
    <xf numFmtId="0" fontId="65" fillId="0" borderId="52" xfId="5" applyFont="1" applyBorder="1" applyAlignment="1">
      <alignment horizontal="center" vertical="center" wrapText="1"/>
    </xf>
    <xf numFmtId="0" fontId="65" fillId="0" borderId="142" xfId="5" applyFont="1" applyBorder="1" applyAlignment="1">
      <alignment horizontal="center" vertical="center" wrapText="1"/>
    </xf>
    <xf numFmtId="0" fontId="63" fillId="0" borderId="39" xfId="5" applyFont="1" applyBorder="1" applyAlignment="1">
      <alignment vertical="center"/>
    </xf>
    <xf numFmtId="0" fontId="63" fillId="6" borderId="128" xfId="5" applyFont="1" applyFill="1" applyBorder="1" applyAlignment="1" applyProtection="1">
      <alignment horizontal="center" vertical="center" shrinkToFit="1"/>
      <protection locked="0"/>
    </xf>
    <xf numFmtId="0" fontId="63" fillId="6" borderId="128" xfId="5" applyFont="1" applyFill="1" applyBorder="1" applyAlignment="1" applyProtection="1">
      <alignment horizontal="center" vertical="center" wrapText="1"/>
      <protection locked="0"/>
    </xf>
    <xf numFmtId="0" fontId="67" fillId="0" borderId="53" xfId="5" applyFont="1" applyBorder="1" applyAlignment="1">
      <alignment vertical="center"/>
    </xf>
    <xf numFmtId="0" fontId="67" fillId="0" borderId="8" xfId="5" applyFont="1" applyBorder="1" applyAlignment="1">
      <alignment vertical="center"/>
    </xf>
    <xf numFmtId="0" fontId="68" fillId="0" borderId="8" xfId="5" applyFont="1" applyBorder="1" applyAlignment="1">
      <alignment vertical="center"/>
    </xf>
    <xf numFmtId="0" fontId="68" fillId="0" borderId="9" xfId="5" applyFont="1" applyBorder="1" applyAlignment="1">
      <alignment vertical="center"/>
    </xf>
    <xf numFmtId="178" fontId="63" fillId="6" borderId="129" xfId="5" applyNumberFormat="1" applyFont="1" applyFill="1" applyBorder="1" applyAlignment="1" applyProtection="1">
      <alignment horizontal="center" vertical="center" shrinkToFit="1"/>
      <protection locked="0"/>
    </xf>
    <xf numFmtId="178" fontId="63" fillId="6" borderId="38" xfId="5" applyNumberFormat="1" applyFont="1" applyFill="1" applyBorder="1" applyAlignment="1" applyProtection="1">
      <alignment horizontal="center" vertical="center" shrinkToFit="1"/>
      <protection locked="0"/>
    </xf>
    <xf numFmtId="178" fontId="63" fillId="6" borderId="215" xfId="5" applyNumberFormat="1" applyFont="1" applyFill="1" applyBorder="1" applyAlignment="1" applyProtection="1">
      <alignment horizontal="center" vertical="center" shrinkToFit="1"/>
      <protection locked="0"/>
    </xf>
    <xf numFmtId="0" fontId="63" fillId="0" borderId="41" xfId="5" applyFont="1" applyBorder="1" applyAlignment="1">
      <alignment horizontal="center" vertical="center"/>
    </xf>
    <xf numFmtId="0" fontId="63" fillId="6" borderId="129" xfId="5" applyFont="1" applyFill="1" applyBorder="1" applyAlignment="1" applyProtection="1">
      <alignment horizontal="center" vertical="center" shrinkToFit="1"/>
      <protection locked="0"/>
    </xf>
    <xf numFmtId="0" fontId="63" fillId="6" borderId="129" xfId="5" applyFont="1" applyFill="1" applyBorder="1" applyAlignment="1" applyProtection="1">
      <alignment horizontal="center" vertical="center" wrapText="1"/>
      <protection locked="0"/>
    </xf>
    <xf numFmtId="0" fontId="67" fillId="0" borderId="282" xfId="5" applyFont="1" applyBorder="1" applyAlignment="1">
      <alignment vertical="center"/>
    </xf>
    <xf numFmtId="0" fontId="67" fillId="0" borderId="283" xfId="5" applyFont="1" applyBorder="1" applyAlignment="1">
      <alignment vertical="center"/>
    </xf>
    <xf numFmtId="0" fontId="68" fillId="0" borderId="283" xfId="5" applyFont="1" applyBorder="1" applyAlignment="1">
      <alignment vertical="center"/>
    </xf>
    <xf numFmtId="0" fontId="68" fillId="0" borderId="284" xfId="5" applyFont="1" applyBorder="1" applyAlignment="1">
      <alignment vertical="center"/>
    </xf>
    <xf numFmtId="178" fontId="63" fillId="0" borderId="285" xfId="5" applyNumberFormat="1" applyFont="1" applyBorder="1" applyAlignment="1">
      <alignment horizontal="center" vertical="center" shrinkToFit="1"/>
    </xf>
    <xf numFmtId="178" fontId="63" fillId="0" borderId="286" xfId="5" applyNumberFormat="1" applyFont="1" applyBorder="1" applyAlignment="1">
      <alignment horizontal="center" vertical="center" shrinkToFit="1"/>
    </xf>
    <xf numFmtId="178" fontId="63" fillId="0" borderId="287" xfId="5" applyNumberFormat="1" applyFont="1" applyBorder="1" applyAlignment="1">
      <alignment horizontal="center" vertical="center" shrinkToFit="1"/>
    </xf>
    <xf numFmtId="0" fontId="63" fillId="0" borderId="54" xfId="5" applyFont="1" applyBorder="1" applyAlignment="1">
      <alignment horizontal="center" vertical="center"/>
    </xf>
    <xf numFmtId="0" fontId="63" fillId="6" borderId="134" xfId="5" applyFont="1" applyFill="1" applyBorder="1" applyAlignment="1" applyProtection="1">
      <alignment horizontal="center" vertical="center" shrinkToFit="1"/>
      <protection locked="0"/>
    </xf>
    <xf numFmtId="0" fontId="63" fillId="6" borderId="134" xfId="5" applyFont="1" applyFill="1" applyBorder="1" applyAlignment="1" applyProtection="1">
      <alignment horizontal="center" vertical="center" wrapText="1"/>
      <protection locked="0"/>
    </xf>
    <xf numFmtId="0" fontId="67" fillId="0" borderId="290" xfId="5" applyFont="1" applyBorder="1" applyAlignment="1">
      <alignment vertical="center"/>
    </xf>
    <xf numFmtId="0" fontId="67" fillId="0" borderId="25" xfId="5" applyFont="1" applyBorder="1" applyAlignment="1">
      <alignment vertical="center"/>
    </xf>
    <xf numFmtId="0" fontId="68" fillId="0" borderId="291" xfId="5" applyFont="1" applyBorder="1" applyAlignment="1">
      <alignment vertical="center"/>
    </xf>
    <xf numFmtId="0" fontId="68" fillId="0" borderId="292" xfId="5" applyFont="1" applyBorder="1" applyAlignment="1">
      <alignment horizontal="center" vertical="center"/>
    </xf>
    <xf numFmtId="178" fontId="63" fillId="0" borderId="264" xfId="5" applyNumberFormat="1" applyFont="1" applyBorder="1" applyAlignment="1">
      <alignment horizontal="center" vertical="center" shrinkToFit="1"/>
    </xf>
    <xf numFmtId="178" fontId="63" fillId="0" borderId="55" xfId="5" applyNumberFormat="1" applyFont="1" applyBorder="1" applyAlignment="1">
      <alignment horizontal="center" vertical="center" shrinkToFit="1"/>
    </xf>
    <xf numFmtId="178" fontId="63" fillId="0" borderId="265" xfId="5" applyNumberFormat="1" applyFont="1" applyBorder="1" applyAlignment="1">
      <alignment horizontal="center" vertical="center" shrinkToFit="1"/>
    </xf>
    <xf numFmtId="0" fontId="63" fillId="0" borderId="48" xfId="5" applyFont="1" applyBorder="1" applyAlignment="1">
      <alignment vertical="center"/>
    </xf>
    <xf numFmtId="0" fontId="63" fillId="6" borderId="132" xfId="5" applyFont="1" applyFill="1" applyBorder="1" applyAlignment="1" applyProtection="1">
      <alignment horizontal="center" vertical="center" shrinkToFit="1"/>
      <protection locked="0"/>
    </xf>
    <xf numFmtId="0" fontId="63" fillId="6" borderId="132" xfId="5" applyFont="1" applyFill="1" applyBorder="1" applyAlignment="1" applyProtection="1">
      <alignment horizontal="center" vertical="center" wrapText="1"/>
      <protection locked="0"/>
    </xf>
    <xf numFmtId="0" fontId="67" fillId="0" borderId="34" xfId="5" applyFont="1" applyBorder="1" applyAlignment="1">
      <alignment vertical="center"/>
    </xf>
    <xf numFmtId="0" fontId="67" fillId="0" borderId="33" xfId="5" applyFont="1" applyBorder="1" applyAlignment="1">
      <alignment vertical="center"/>
    </xf>
    <xf numFmtId="0" fontId="68" fillId="0" borderId="33" xfId="5" applyFont="1" applyBorder="1" applyAlignment="1">
      <alignment vertical="center"/>
    </xf>
    <xf numFmtId="0" fontId="68" fillId="0" borderId="75" xfId="5" applyFont="1" applyBorder="1" applyAlignment="1">
      <alignment vertical="center"/>
    </xf>
    <xf numFmtId="178" fontId="63" fillId="6" borderId="263" xfId="5" applyNumberFormat="1" applyFont="1" applyFill="1" applyBorder="1" applyAlignment="1" applyProtection="1">
      <alignment horizontal="center" vertical="center" shrinkToFit="1"/>
      <protection locked="0"/>
    </xf>
    <xf numFmtId="178" fontId="63" fillId="6" borderId="45" xfId="5" applyNumberFormat="1" applyFont="1" applyFill="1" applyBorder="1" applyAlignment="1" applyProtection="1">
      <alignment horizontal="center" vertical="center" shrinkToFit="1"/>
      <protection locked="0"/>
    </xf>
    <xf numFmtId="178" fontId="63" fillId="6" borderId="260" xfId="5" applyNumberFormat="1" applyFont="1" applyFill="1" applyBorder="1" applyAlignment="1" applyProtection="1">
      <alignment horizontal="center" vertical="center" shrinkToFit="1"/>
      <protection locked="0"/>
    </xf>
    <xf numFmtId="0" fontId="67" fillId="0" borderId="0" xfId="5" applyFont="1" applyBorder="1" applyAlignment="1">
      <alignment vertical="center"/>
    </xf>
    <xf numFmtId="0" fontId="68" fillId="0" borderId="0" xfId="5" applyFont="1" applyBorder="1" applyAlignment="1">
      <alignment vertical="center"/>
    </xf>
    <xf numFmtId="0" fontId="68" fillId="0" borderId="11" xfId="5" applyFont="1" applyBorder="1" applyAlignment="1">
      <alignment horizontal="center" vertical="center"/>
    </xf>
    <xf numFmtId="0" fontId="67" fillId="0" borderId="291" xfId="5" applyFont="1" applyBorder="1" applyAlignment="1">
      <alignment vertical="center"/>
    </xf>
    <xf numFmtId="0" fontId="68" fillId="0" borderId="25" xfId="5" applyFont="1" applyBorder="1" applyAlignment="1">
      <alignment vertical="center"/>
    </xf>
    <xf numFmtId="0" fontId="68" fillId="0" borderId="138" xfId="5" applyFont="1" applyBorder="1" applyAlignment="1">
      <alignment horizontal="center" vertical="center"/>
    </xf>
    <xf numFmtId="0" fontId="68" fillId="0" borderId="11" xfId="5" applyFont="1" applyBorder="1" applyAlignment="1">
      <alignment vertical="center"/>
    </xf>
    <xf numFmtId="0" fontId="67" fillId="0" borderId="266" xfId="5" applyFont="1" applyBorder="1" applyAlignment="1">
      <alignment vertical="center"/>
    </xf>
    <xf numFmtId="0" fontId="67" fillId="0" borderId="250" xfId="5" applyFont="1" applyBorder="1" applyAlignment="1">
      <alignment vertical="center"/>
    </xf>
    <xf numFmtId="0" fontId="68" fillId="0" borderId="250" xfId="5" applyFont="1" applyBorder="1" applyAlignment="1">
      <alignment vertical="center"/>
    </xf>
    <xf numFmtId="0" fontId="68" fillId="0" borderId="297" xfId="5" applyFont="1" applyBorder="1" applyAlignment="1">
      <alignment horizontal="center" vertical="center"/>
    </xf>
    <xf numFmtId="0" fontId="67" fillId="0" borderId="254" xfId="5" applyFont="1" applyBorder="1" applyAlignment="1">
      <alignment vertical="center"/>
    </xf>
    <xf numFmtId="0" fontId="67" fillId="0" borderId="247" xfId="5" applyFont="1" applyBorder="1" applyAlignment="1">
      <alignment vertical="center"/>
    </xf>
    <xf numFmtId="0" fontId="68" fillId="0" borderId="247" xfId="5" applyFont="1" applyBorder="1" applyAlignment="1">
      <alignment vertical="center"/>
    </xf>
    <xf numFmtId="0" fontId="68" fillId="0" borderId="298" xfId="5" applyFont="1" applyBorder="1" applyAlignment="1">
      <alignment vertical="center"/>
    </xf>
    <xf numFmtId="0" fontId="63" fillId="6" borderId="130" xfId="5" applyFont="1" applyFill="1" applyBorder="1" applyAlignment="1" applyProtection="1">
      <alignment horizontal="center" vertical="center" shrinkToFit="1"/>
      <protection locked="0"/>
    </xf>
    <xf numFmtId="0" fontId="63" fillId="6" borderId="130" xfId="5" applyFont="1" applyFill="1" applyBorder="1" applyAlignment="1" applyProtection="1">
      <alignment horizontal="center" vertical="center" wrapText="1"/>
      <protection locked="0"/>
    </xf>
    <xf numFmtId="0" fontId="67" fillId="0" borderId="143" xfId="5" applyFont="1" applyBorder="1" applyAlignment="1">
      <alignment vertical="center"/>
    </xf>
    <xf numFmtId="0" fontId="67" fillId="0" borderId="13" xfId="5" applyFont="1" applyBorder="1" applyAlignment="1">
      <alignment vertical="center"/>
    </xf>
    <xf numFmtId="0" fontId="68" fillId="0" borderId="13" xfId="5" applyFont="1" applyBorder="1" applyAlignment="1">
      <alignment vertical="center"/>
    </xf>
    <xf numFmtId="0" fontId="68" fillId="0" borderId="14" xfId="5" applyFont="1" applyBorder="1" applyAlignment="1">
      <alignment horizontal="center" vertical="center"/>
    </xf>
    <xf numFmtId="178" fontId="65" fillId="7" borderId="261" xfId="5" applyNumberFormat="1" applyFont="1" applyFill="1" applyBorder="1" applyAlignment="1" applyProtection="1">
      <alignment horizontal="center" vertical="center" shrinkToFit="1"/>
      <protection locked="0"/>
    </xf>
    <xf numFmtId="178" fontId="65" fillId="7" borderId="44" xfId="5" applyNumberFormat="1" applyFont="1" applyFill="1" applyBorder="1" applyAlignment="1" applyProtection="1">
      <alignment horizontal="center" vertical="center" shrinkToFit="1"/>
      <protection locked="0"/>
    </xf>
    <xf numFmtId="178" fontId="65" fillId="7" borderId="262" xfId="5" applyNumberFormat="1" applyFont="1" applyFill="1" applyBorder="1" applyAlignment="1" applyProtection="1">
      <alignment horizontal="center" vertical="center" shrinkToFit="1"/>
      <protection locked="0"/>
    </xf>
    <xf numFmtId="178" fontId="65" fillId="7" borderId="259" xfId="5" applyNumberFormat="1" applyFont="1" applyFill="1" applyBorder="1" applyAlignment="1" applyProtection="1">
      <alignment horizontal="center" vertical="center" shrinkToFit="1"/>
      <protection locked="0"/>
    </xf>
    <xf numFmtId="178" fontId="65" fillId="7" borderId="300" xfId="5" applyNumberFormat="1" applyFont="1" applyFill="1" applyBorder="1" applyAlignment="1" applyProtection="1">
      <alignment horizontal="center" vertical="center" shrinkToFit="1"/>
      <protection locked="0"/>
    </xf>
    <xf numFmtId="178" fontId="65" fillId="7" borderId="251" xfId="5" applyNumberFormat="1" applyFont="1" applyFill="1" applyBorder="1" applyAlignment="1" applyProtection="1">
      <alignment horizontal="center" vertical="center" shrinkToFit="1"/>
      <protection locked="0"/>
    </xf>
    <xf numFmtId="178" fontId="65" fillId="7" borderId="55" xfId="5" applyNumberFormat="1" applyFont="1" applyFill="1" applyBorder="1" applyAlignment="1" applyProtection="1">
      <alignment horizontal="center" vertical="center" shrinkToFit="1"/>
      <protection locked="0"/>
    </xf>
    <xf numFmtId="178" fontId="65" fillId="7" borderId="265" xfId="5" applyNumberFormat="1" applyFont="1" applyFill="1" applyBorder="1" applyAlignment="1" applyProtection="1">
      <alignment horizontal="center" vertical="center" shrinkToFit="1"/>
      <protection locked="0"/>
    </xf>
    <xf numFmtId="178" fontId="65" fillId="7" borderId="264" xfId="5" applyNumberFormat="1" applyFont="1" applyFill="1" applyBorder="1" applyAlignment="1" applyProtection="1">
      <alignment horizontal="center" vertical="center" shrinkToFit="1"/>
      <protection locked="0"/>
    </xf>
    <xf numFmtId="178" fontId="65" fillId="7" borderId="303" xfId="5" applyNumberFormat="1" applyFont="1" applyFill="1" applyBorder="1" applyAlignment="1" applyProtection="1">
      <alignment horizontal="center" vertical="center" shrinkToFit="1"/>
      <protection locked="0"/>
    </xf>
    <xf numFmtId="178" fontId="65" fillId="7" borderId="50" xfId="5" applyNumberFormat="1" applyFont="1" applyFill="1" applyBorder="1" applyAlignment="1" applyProtection="1">
      <alignment horizontal="center" vertical="center" shrinkToFit="1"/>
      <protection locked="0"/>
    </xf>
    <xf numFmtId="178" fontId="65" fillId="7" borderId="141" xfId="5" applyNumberFormat="1" applyFont="1" applyFill="1" applyBorder="1" applyAlignment="1" applyProtection="1">
      <alignment horizontal="center" vertical="center" shrinkToFit="1"/>
      <protection locked="0"/>
    </xf>
    <xf numFmtId="178" fontId="65" fillId="0" borderId="251" xfId="5" applyNumberFormat="1" applyFont="1" applyBorder="1" applyAlignment="1">
      <alignment horizontal="center" vertical="center" shrinkToFit="1"/>
    </xf>
    <xf numFmtId="178" fontId="65" fillId="0" borderId="55" xfId="5" applyNumberFormat="1" applyFont="1" applyBorder="1" applyAlignment="1">
      <alignment horizontal="center" vertical="center" shrinkToFit="1"/>
    </xf>
    <xf numFmtId="178" fontId="65" fillId="0" borderId="50" xfId="5" applyNumberFormat="1" applyFont="1" applyBorder="1" applyAlignment="1">
      <alignment horizontal="center" vertical="center" shrinkToFit="1"/>
    </xf>
    <xf numFmtId="178" fontId="65" fillId="0" borderId="253" xfId="5" applyNumberFormat="1" applyFont="1" applyBorder="1" applyAlignment="1">
      <alignment horizontal="center" vertical="center" shrinkToFit="1"/>
    </xf>
    <xf numFmtId="178" fontId="65" fillId="0" borderId="56" xfId="5" applyNumberFormat="1" applyFont="1" applyBorder="1" applyAlignment="1">
      <alignment horizontal="center" vertical="center" shrinkToFit="1"/>
    </xf>
    <xf numFmtId="178" fontId="65" fillId="0" borderId="268" xfId="5" applyNumberFormat="1" applyFont="1" applyBorder="1" applyAlignment="1">
      <alignment horizontal="center" vertical="center" shrinkToFit="1"/>
    </xf>
    <xf numFmtId="178" fontId="65" fillId="0" borderId="267" xfId="5" applyNumberFormat="1" applyFont="1" applyBorder="1" applyAlignment="1">
      <alignment horizontal="center" vertical="center" shrinkToFit="1"/>
    </xf>
    <xf numFmtId="178" fontId="65" fillId="0" borderId="306" xfId="5" applyNumberFormat="1" applyFont="1" applyBorder="1" applyAlignment="1">
      <alignment horizontal="center" vertical="center" shrinkToFit="1"/>
    </xf>
    <xf numFmtId="0" fontId="67" fillId="0" borderId="0" xfId="5" applyFont="1" applyAlignment="1">
      <alignment vertical="center"/>
    </xf>
    <xf numFmtId="0" fontId="68" fillId="0" borderId="0" xfId="5" applyFont="1" applyAlignment="1">
      <alignment vertical="center"/>
    </xf>
    <xf numFmtId="0" fontId="67" fillId="0" borderId="0" xfId="5" applyFont="1" applyAlignment="1">
      <alignment horizontal="right" vertical="center"/>
    </xf>
    <xf numFmtId="0" fontId="66" fillId="0" borderId="0" xfId="5" applyFont="1" applyAlignment="1">
      <alignment horizontal="left" vertical="center" wrapText="1"/>
    </xf>
    <xf numFmtId="0" fontId="66" fillId="0" borderId="0" xfId="5" applyFont="1" applyAlignment="1">
      <alignment horizontal="right" vertical="center" textRotation="90"/>
    </xf>
    <xf numFmtId="0" fontId="70" fillId="8" borderId="0" xfId="5" applyFont="1" applyFill="1" applyAlignment="1" applyProtection="1">
      <alignment horizontal="left" vertical="center"/>
    </xf>
    <xf numFmtId="0" fontId="71" fillId="8" borderId="0" xfId="5" applyFont="1" applyFill="1" applyAlignment="1" applyProtection="1">
      <alignment horizontal="center" vertical="center"/>
    </xf>
    <xf numFmtId="0" fontId="71" fillId="8" borderId="0" xfId="5" applyFont="1" applyFill="1" applyAlignment="1" applyProtection="1">
      <alignment vertical="center"/>
    </xf>
    <xf numFmtId="0" fontId="71" fillId="8" borderId="0" xfId="5" applyFont="1" applyFill="1" applyAlignment="1" applyProtection="1">
      <alignment horizontal="left" vertical="center"/>
    </xf>
    <xf numFmtId="0" fontId="72" fillId="8" borderId="0" xfId="5" applyFont="1" applyFill="1" applyAlignment="1">
      <alignment vertical="center"/>
    </xf>
    <xf numFmtId="0" fontId="71" fillId="8" borderId="0" xfId="5" applyFont="1" applyFill="1" applyAlignment="1">
      <alignment vertical="center"/>
    </xf>
    <xf numFmtId="0" fontId="72" fillId="8" borderId="0" xfId="5" applyFont="1" applyFill="1" applyAlignment="1">
      <alignment horizontal="left" vertical="center"/>
    </xf>
    <xf numFmtId="0" fontId="73" fillId="8" borderId="46" xfId="5" applyFont="1" applyFill="1" applyBorder="1" applyAlignment="1" applyProtection="1">
      <alignment horizontal="center" vertical="center" shrinkToFit="1"/>
    </xf>
    <xf numFmtId="0" fontId="73" fillId="8" borderId="67" xfId="5" applyFont="1" applyFill="1" applyBorder="1" applyAlignment="1" applyProtection="1">
      <alignment horizontal="center" vertical="center"/>
    </xf>
    <xf numFmtId="0" fontId="71" fillId="8" borderId="0" xfId="5" applyFont="1" applyFill="1" applyAlignment="1" applyProtection="1">
      <alignment horizontal="center" vertical="center"/>
      <protection locked="0"/>
    </xf>
    <xf numFmtId="0" fontId="71" fillId="7" borderId="36" xfId="5" applyFont="1" applyFill="1" applyBorder="1" applyAlignment="1" applyProtection="1">
      <alignment horizontal="center" vertical="center"/>
      <protection locked="0"/>
    </xf>
    <xf numFmtId="0" fontId="71" fillId="7" borderId="0" xfId="5" applyFont="1" applyFill="1" applyBorder="1" applyAlignment="1" applyProtection="1">
      <alignment horizontal="center" vertical="center"/>
      <protection locked="0"/>
    </xf>
    <xf numFmtId="20" fontId="71" fillId="7" borderId="36" xfId="5" applyNumberFormat="1" applyFont="1" applyFill="1" applyBorder="1" applyAlignment="1" applyProtection="1">
      <alignment horizontal="center" vertical="center"/>
      <protection locked="0"/>
    </xf>
    <xf numFmtId="0" fontId="71" fillId="8" borderId="0" xfId="5" applyFont="1" applyFill="1" applyAlignment="1" applyProtection="1">
      <alignment horizontal="right" vertical="center"/>
      <protection locked="0"/>
    </xf>
    <xf numFmtId="0" fontId="71" fillId="8" borderId="0" xfId="5" applyFont="1" applyFill="1" applyAlignment="1" applyProtection="1">
      <alignment vertical="center"/>
      <protection locked="0"/>
    </xf>
    <xf numFmtId="0" fontId="71" fillId="8" borderId="36" xfId="5" applyFont="1" applyFill="1" applyBorder="1" applyAlignment="1" applyProtection="1">
      <alignment horizontal="center" vertical="center"/>
    </xf>
    <xf numFmtId="179" fontId="71" fillId="8" borderId="36" xfId="5" applyNumberFormat="1" applyFont="1" applyFill="1" applyBorder="1" applyAlignment="1" applyProtection="1">
      <alignment horizontal="center" vertical="center"/>
    </xf>
    <xf numFmtId="0" fontId="71" fillId="8" borderId="0" xfId="5" applyFont="1" applyFill="1" applyAlignment="1" applyProtection="1">
      <alignment horizontal="right" vertical="center"/>
    </xf>
    <xf numFmtId="0" fontId="71" fillId="7" borderId="36" xfId="5" applyFont="1" applyFill="1" applyBorder="1" applyAlignment="1" applyProtection="1">
      <alignment horizontal="left" vertical="center"/>
      <protection locked="0"/>
    </xf>
    <xf numFmtId="20" fontId="71" fillId="8" borderId="36" xfId="5" applyNumberFormat="1" applyFont="1" applyFill="1" applyBorder="1" applyAlignment="1" applyProtection="1">
      <alignment horizontal="center" vertical="center"/>
    </xf>
    <xf numFmtId="20" fontId="71" fillId="8" borderId="36" xfId="5" applyNumberFormat="1" applyFont="1" applyFill="1" applyBorder="1" applyAlignment="1" applyProtection="1">
      <alignment horizontal="center" vertical="center"/>
      <protection locked="0"/>
    </xf>
    <xf numFmtId="0" fontId="71" fillId="8" borderId="36" xfId="5" applyFont="1" applyFill="1" applyBorder="1" applyAlignment="1" applyProtection="1">
      <alignment horizontal="center" vertical="center"/>
      <protection locked="0"/>
    </xf>
    <xf numFmtId="0" fontId="74" fillId="7" borderId="46" xfId="5" applyFont="1" applyFill="1" applyBorder="1" applyAlignment="1" applyProtection="1">
      <alignment horizontal="center" vertical="center"/>
      <protection locked="0"/>
    </xf>
    <xf numFmtId="0" fontId="74" fillId="7" borderId="49" xfId="5" applyFont="1" applyFill="1" applyBorder="1" applyAlignment="1" applyProtection="1">
      <alignment horizontal="center" vertical="center"/>
      <protection locked="0"/>
    </xf>
    <xf numFmtId="0" fontId="74" fillId="7" borderId="67" xfId="5" applyFont="1" applyFill="1" applyBorder="1" applyAlignment="1" applyProtection="1">
      <alignment horizontal="center" vertical="center"/>
      <protection locked="0"/>
    </xf>
    <xf numFmtId="178" fontId="63" fillId="0" borderId="308" xfId="5" applyNumberFormat="1" applyFont="1" applyBorder="1" applyAlignment="1">
      <alignment horizontal="center" vertical="center" shrinkToFit="1"/>
    </xf>
    <xf numFmtId="178" fontId="63" fillId="0" borderId="251" xfId="5" applyNumberFormat="1" applyFont="1" applyBorder="1" applyAlignment="1">
      <alignment horizontal="center" vertical="center" shrinkToFit="1"/>
    </xf>
    <xf numFmtId="178" fontId="63" fillId="0" borderId="283" xfId="5" applyNumberFormat="1" applyFont="1" applyBorder="1" applyAlignment="1">
      <alignment horizontal="center" vertical="center" shrinkToFit="1"/>
    </xf>
    <xf numFmtId="178" fontId="63" fillId="0" borderId="309" xfId="5" applyNumberFormat="1" applyFont="1" applyBorder="1" applyAlignment="1">
      <alignment horizontal="center" vertical="center" shrinkToFit="1"/>
    </xf>
    <xf numFmtId="178" fontId="63" fillId="0" borderId="282" xfId="5" applyNumberFormat="1" applyFont="1" applyBorder="1" applyAlignment="1">
      <alignment horizontal="center" vertical="center" shrinkToFit="1"/>
    </xf>
    <xf numFmtId="178" fontId="63" fillId="6" borderId="248" xfId="5" applyNumberFormat="1" applyFont="1" applyFill="1" applyBorder="1" applyAlignment="1" applyProtection="1">
      <alignment horizontal="center" vertical="center" shrinkToFit="1"/>
      <protection locked="0"/>
    </xf>
    <xf numFmtId="178" fontId="63" fillId="0" borderId="250" xfId="5" applyNumberFormat="1" applyFont="1" applyBorder="1" applyAlignment="1">
      <alignment horizontal="center" vertical="center" shrinkToFit="1"/>
    </xf>
    <xf numFmtId="178" fontId="63" fillId="6" borderId="298" xfId="5" applyNumberFormat="1" applyFont="1" applyFill="1" applyBorder="1" applyAlignment="1" applyProtection="1">
      <alignment horizontal="center" vertical="center" shrinkToFit="1"/>
      <protection locked="0"/>
    </xf>
    <xf numFmtId="178" fontId="63" fillId="0" borderId="266" xfId="5" applyNumberFormat="1" applyFont="1" applyBorder="1" applyAlignment="1">
      <alignment horizontal="center" vertical="center" shrinkToFit="1"/>
    </xf>
    <xf numFmtId="178" fontId="63" fillId="0" borderId="267" xfId="5" applyNumberFormat="1" applyFont="1" applyBorder="1" applyAlignment="1">
      <alignment horizontal="center" vertical="center" shrinkToFit="1"/>
    </xf>
    <xf numFmtId="0" fontId="0" fillId="0" borderId="0" xfId="0">
      <alignment vertical="center"/>
    </xf>
    <xf numFmtId="0" fontId="6" fillId="0" borderId="8" xfId="1" applyFont="1" applyBorder="1">
      <alignment vertical="center"/>
    </xf>
    <xf numFmtId="0" fontId="3" fillId="3" borderId="35" xfId="0" applyFont="1" applyFill="1" applyBorder="1" applyAlignment="1">
      <alignment vertical="center"/>
    </xf>
    <xf numFmtId="0" fontId="3" fillId="3" borderId="163" xfId="0" applyFont="1" applyFill="1" applyBorder="1" applyAlignment="1">
      <alignment vertical="center"/>
    </xf>
    <xf numFmtId="0" fontId="0" fillId="3" borderId="35" xfId="0" applyFill="1" applyBorder="1" applyAlignment="1">
      <alignment horizontal="left" vertical="center"/>
    </xf>
    <xf numFmtId="0" fontId="0" fillId="3" borderId="211" xfId="0" applyFill="1" applyBorder="1" applyAlignment="1">
      <alignment horizontal="left"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2" xfId="0" applyFont="1" applyFill="1" applyBorder="1" applyAlignment="1">
      <alignment horizontal="center" vertical="center" wrapText="1"/>
    </xf>
    <xf numFmtId="0" fontId="52" fillId="2" borderId="0" xfId="0" applyFont="1" applyFill="1" applyBorder="1" applyAlignment="1">
      <alignment horizontal="left" vertical="top"/>
    </xf>
    <xf numFmtId="0" fontId="75" fillId="0" borderId="0" xfId="7" applyAlignment="1">
      <alignment vertical="center"/>
    </xf>
    <xf numFmtId="0" fontId="78" fillId="0" borderId="0" xfId="7" applyFont="1" applyAlignment="1">
      <alignment horizontal="left" vertical="center"/>
    </xf>
    <xf numFmtId="0" fontId="78" fillId="0" borderId="0" xfId="7" applyFont="1" applyAlignment="1">
      <alignment horizontal="right" vertical="center"/>
    </xf>
    <xf numFmtId="0" fontId="78" fillId="0" borderId="316" xfId="7" applyFont="1" applyBorder="1" applyAlignment="1">
      <alignment horizontal="center" vertical="center" wrapText="1"/>
    </xf>
    <xf numFmtId="0" fontId="78" fillId="0" borderId="317" xfId="7" applyFont="1" applyBorder="1" applyAlignment="1">
      <alignment horizontal="center" vertical="center" wrapText="1"/>
    </xf>
    <xf numFmtId="0" fontId="78" fillId="0" borderId="318" xfId="7" applyFont="1" applyBorder="1" applyAlignment="1">
      <alignment horizontal="center" vertical="center" wrapText="1"/>
    </xf>
    <xf numFmtId="0" fontId="78" fillId="0" borderId="319" xfId="7" applyFont="1" applyBorder="1" applyAlignment="1">
      <alignment horizontal="center" vertical="center" wrapText="1"/>
    </xf>
    <xf numFmtId="0" fontId="78" fillId="0" borderId="320" xfId="7" applyFont="1" applyBorder="1" applyAlignment="1">
      <alignment horizontal="center" vertical="center" wrapText="1"/>
    </xf>
    <xf numFmtId="0" fontId="78" fillId="0" borderId="321" xfId="7" applyFont="1" applyBorder="1" applyAlignment="1">
      <alignment horizontal="center" vertical="center" wrapText="1"/>
    </xf>
    <xf numFmtId="0" fontId="78" fillId="0" borderId="322" xfId="7" applyFont="1" applyBorder="1" applyAlignment="1">
      <alignment horizontal="justify" vertical="center" wrapText="1"/>
    </xf>
    <xf numFmtId="0" fontId="78" fillId="0" borderId="323" xfId="7" applyFont="1" applyBorder="1" applyAlignment="1">
      <alignment horizontal="center" vertical="center" wrapText="1"/>
    </xf>
    <xf numFmtId="0" fontId="78" fillId="0" borderId="325" xfId="7" applyFont="1" applyBorder="1" applyAlignment="1">
      <alignment horizontal="center" vertical="center" wrapText="1"/>
    </xf>
    <xf numFmtId="0" fontId="78" fillId="0" borderId="327" xfId="7" applyFont="1" applyBorder="1" applyAlignment="1">
      <alignment horizontal="justify" vertical="center" wrapText="1"/>
    </xf>
    <xf numFmtId="0" fontId="78" fillId="0" borderId="328" xfId="7" applyFont="1" applyBorder="1" applyAlignment="1">
      <alignment horizontal="center" vertical="center" wrapText="1"/>
    </xf>
    <xf numFmtId="0" fontId="78" fillId="0" borderId="329" xfId="7" applyFont="1" applyBorder="1" applyAlignment="1">
      <alignment horizontal="center" vertical="center" wrapText="1"/>
    </xf>
    <xf numFmtId="0" fontId="78" fillId="0" borderId="332" xfId="7" applyFont="1" applyBorder="1" applyAlignment="1">
      <alignment horizontal="center" vertical="center" wrapText="1"/>
    </xf>
    <xf numFmtId="0" fontId="78" fillId="0" borderId="334" xfId="7" applyFont="1" applyBorder="1" applyAlignment="1">
      <alignment horizontal="center" vertical="center" wrapText="1"/>
    </xf>
    <xf numFmtId="0" fontId="78" fillId="0" borderId="0" xfId="7" applyFont="1" applyAlignment="1">
      <alignment horizontal="justify" vertical="center"/>
    </xf>
    <xf numFmtId="0" fontId="33" fillId="0" borderId="0" xfId="0" applyFont="1" applyAlignment="1">
      <alignment horizontal="left" vertical="center"/>
    </xf>
    <xf numFmtId="0" fontId="33" fillId="0" borderId="0" xfId="0" applyFont="1">
      <alignment vertical="center"/>
    </xf>
    <xf numFmtId="0" fontId="10" fillId="0" borderId="0" xfId="2" applyFont="1" applyAlignment="1">
      <alignment horizontal="center" vertical="center"/>
    </xf>
    <xf numFmtId="0" fontId="0" fillId="0" borderId="0" xfId="0">
      <alignment vertical="center"/>
    </xf>
    <xf numFmtId="0" fontId="34" fillId="0" borderId="8" xfId="0" applyFont="1" applyBorder="1" applyAlignment="1">
      <alignment horizontal="center" vertical="center"/>
    </xf>
    <xf numFmtId="0" fontId="38" fillId="0" borderId="8" xfId="0" applyFont="1" applyBorder="1" applyAlignment="1">
      <alignment horizontal="center" vertical="center"/>
    </xf>
    <xf numFmtId="0" fontId="38" fillId="0" borderId="8" xfId="0" applyFont="1" applyBorder="1" applyAlignment="1">
      <alignment vertical="center"/>
    </xf>
    <xf numFmtId="0" fontId="34" fillId="0" borderId="8" xfId="0" applyFont="1" applyBorder="1">
      <alignment vertical="center"/>
    </xf>
    <xf numFmtId="0" fontId="33" fillId="0" borderId="0" xfId="0" applyFont="1" applyBorder="1">
      <alignment vertical="center"/>
    </xf>
    <xf numFmtId="0" fontId="6" fillId="3" borderId="1" xfId="1" applyFont="1" applyFill="1" applyBorder="1" applyAlignment="1">
      <alignment vertical="center"/>
    </xf>
    <xf numFmtId="0" fontId="1" fillId="0" borderId="0" xfId="8">
      <alignment vertical="center"/>
    </xf>
    <xf numFmtId="0" fontId="79" fillId="0" borderId="0" xfId="8" applyFont="1" applyAlignment="1">
      <alignment horizontal="justify" vertical="center"/>
    </xf>
    <xf numFmtId="0" fontId="81" fillId="0" borderId="0" xfId="8" applyFont="1" applyAlignment="1">
      <alignment horizontal="center" vertical="center"/>
    </xf>
    <xf numFmtId="0" fontId="81" fillId="0" borderId="0" xfId="8" applyFont="1" applyAlignment="1">
      <alignment horizontal="right" vertical="center"/>
    </xf>
    <xf numFmtId="0" fontId="81" fillId="0" borderId="0" xfId="8" applyFont="1" applyAlignment="1">
      <alignment horizontal="justify" vertical="center"/>
    </xf>
    <xf numFmtId="0" fontId="81" fillId="0" borderId="0" xfId="8" applyFont="1" applyAlignment="1">
      <alignment vertical="center" wrapText="1"/>
    </xf>
    <xf numFmtId="0" fontId="81" fillId="0" borderId="0" xfId="8" applyFont="1" applyAlignment="1">
      <alignment horizontal="justify" vertical="center" wrapText="1"/>
    </xf>
    <xf numFmtId="0" fontId="3" fillId="0" borderId="0" xfId="0" applyFont="1" applyBorder="1" applyAlignment="1">
      <alignment horizontal="left" vertical="center" wrapText="1"/>
    </xf>
    <xf numFmtId="0" fontId="0" fillId="0" borderId="0" xfId="0">
      <alignment vertical="center"/>
    </xf>
    <xf numFmtId="0" fontId="54" fillId="0" borderId="0" xfId="9" applyAlignment="1">
      <alignment vertical="center" shrinkToFit="1"/>
    </xf>
    <xf numFmtId="0" fontId="54" fillId="0" borderId="36" xfId="9" applyBorder="1" applyAlignment="1">
      <alignment horizontal="center" vertical="center" shrinkToFit="1"/>
    </xf>
    <xf numFmtId="0" fontId="54" fillId="0" borderId="36" xfId="9" applyFill="1" applyBorder="1" applyAlignment="1">
      <alignment horizontal="center" vertical="center" shrinkToFit="1"/>
    </xf>
    <xf numFmtId="0" fontId="54" fillId="0" borderId="36" xfId="9" applyFont="1" applyBorder="1" applyAlignment="1">
      <alignment vertical="center" shrinkToFit="1"/>
    </xf>
    <xf numFmtId="0" fontId="54" fillId="0" borderId="36" xfId="9" applyFont="1" applyBorder="1" applyAlignment="1">
      <alignment horizontal="center" vertical="center" shrinkToFit="1"/>
    </xf>
    <xf numFmtId="0" fontId="54" fillId="0" borderId="36" xfId="9" applyBorder="1" applyAlignment="1">
      <alignment vertical="center" shrinkToFit="1"/>
    </xf>
    <xf numFmtId="0" fontId="54" fillId="0" borderId="0" xfId="9" applyAlignment="1">
      <alignment horizontal="center" vertical="center" shrinkToFit="1"/>
    </xf>
    <xf numFmtId="0" fontId="81" fillId="0" borderId="0" xfId="8" applyFont="1" applyAlignment="1">
      <alignment horizontal="justify" vertical="center" wrapText="1"/>
    </xf>
    <xf numFmtId="0" fontId="1" fillId="0" borderId="0" xfId="8">
      <alignment vertical="center"/>
    </xf>
    <xf numFmtId="0" fontId="2" fillId="0" borderId="0" xfId="1" applyFont="1">
      <alignment vertical="center"/>
    </xf>
    <xf numFmtId="0" fontId="3" fillId="0" borderId="11" xfId="0" applyFont="1" applyBorder="1">
      <alignment vertical="center"/>
    </xf>
    <xf numFmtId="0" fontId="6" fillId="3" borderId="59" xfId="1" applyFont="1" applyFill="1" applyBorder="1" applyAlignment="1">
      <alignment horizontal="center" vertical="center" wrapText="1"/>
    </xf>
    <xf numFmtId="0" fontId="6" fillId="3" borderId="389" xfId="1" applyFont="1" applyFill="1" applyBorder="1" applyAlignment="1">
      <alignment horizontal="center" vertical="center" wrapText="1"/>
    </xf>
    <xf numFmtId="0" fontId="0" fillId="0" borderId="0" xfId="0">
      <alignment vertical="center"/>
    </xf>
    <xf numFmtId="0" fontId="0" fillId="0" borderId="0" xfId="0">
      <alignment vertical="center"/>
    </xf>
    <xf numFmtId="0" fontId="0" fillId="0" borderId="0" xfId="0">
      <alignment vertical="center"/>
    </xf>
    <xf numFmtId="0" fontId="6" fillId="0" borderId="11" xfId="1" applyFont="1" applyBorder="1">
      <alignment vertical="center"/>
    </xf>
    <xf numFmtId="0" fontId="0" fillId="0" borderId="31" xfId="0" applyBorder="1" applyAlignment="1">
      <alignment horizontal="center" vertical="center"/>
    </xf>
    <xf numFmtId="0" fontId="0" fillId="0" borderId="91" xfId="0" applyBorder="1" applyAlignment="1">
      <alignment horizontal="center" vertical="center"/>
    </xf>
    <xf numFmtId="0" fontId="48" fillId="0" borderId="0" xfId="0" applyFont="1" applyAlignment="1">
      <alignment horizontal="left" vertical="center"/>
    </xf>
    <xf numFmtId="0" fontId="0" fillId="0" borderId="0" xfId="0">
      <alignment vertical="center"/>
    </xf>
    <xf numFmtId="0" fontId="0" fillId="0" borderId="0" xfId="0">
      <alignment vertical="center"/>
    </xf>
    <xf numFmtId="0" fontId="86" fillId="0" borderId="0" xfId="0" applyFont="1">
      <alignment vertical="center"/>
    </xf>
    <xf numFmtId="0" fontId="36" fillId="0" borderId="0" xfId="0" applyFont="1" applyBorder="1" applyAlignment="1">
      <alignment vertical="center"/>
    </xf>
    <xf numFmtId="0" fontId="35"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0" fillId="0" borderId="355" xfId="0" applyBorder="1">
      <alignment vertical="center"/>
    </xf>
    <xf numFmtId="0" fontId="48" fillId="0" borderId="0" xfId="0" applyFont="1" applyAlignment="1">
      <alignment vertical="center" wrapText="1"/>
    </xf>
    <xf numFmtId="0" fontId="53" fillId="0" borderId="0" xfId="0" applyFont="1" applyBorder="1" applyAlignment="1">
      <alignment vertical="center"/>
    </xf>
    <xf numFmtId="0" fontId="48" fillId="0" borderId="0" xfId="0" applyFont="1" applyAlignment="1">
      <alignment vertical="center"/>
    </xf>
    <xf numFmtId="0" fontId="0" fillId="0" borderId="27" xfId="0" applyBorder="1" applyAlignment="1">
      <alignment horizontal="center" vertical="center"/>
    </xf>
    <xf numFmtId="0" fontId="0" fillId="0" borderId="93" xfId="0" applyBorder="1" applyAlignment="1">
      <alignment horizontal="center" vertical="center"/>
    </xf>
    <xf numFmtId="0" fontId="0" fillId="0" borderId="62" xfId="0" applyBorder="1" applyAlignment="1">
      <alignment horizontal="center" vertical="center"/>
    </xf>
    <xf numFmtId="0" fontId="0" fillId="3" borderId="27" xfId="0" applyFill="1" applyBorder="1" applyAlignment="1">
      <alignment horizontal="center" vertical="center"/>
    </xf>
    <xf numFmtId="0" fontId="0" fillId="3" borderId="93" xfId="0" applyFill="1" applyBorder="1" applyAlignment="1">
      <alignment horizontal="center" vertical="center"/>
    </xf>
    <xf numFmtId="0" fontId="0" fillId="0" borderId="404" xfId="0" applyBorder="1" applyAlignment="1">
      <alignment horizontal="center" vertical="center"/>
    </xf>
    <xf numFmtId="0" fontId="0" fillId="3" borderId="2" xfId="0" applyFill="1" applyBorder="1" applyAlignment="1">
      <alignment horizontal="center" vertical="center"/>
    </xf>
    <xf numFmtId="0" fontId="0" fillId="0" borderId="31" xfId="0" applyBorder="1" applyAlignment="1">
      <alignment horizontal="center" vertical="center"/>
    </xf>
    <xf numFmtId="0" fontId="0" fillId="0" borderId="91" xfId="0" applyBorder="1" applyAlignment="1">
      <alignment horizontal="center" vertical="center"/>
    </xf>
    <xf numFmtId="0" fontId="0" fillId="0" borderId="0" xfId="0">
      <alignment vertical="center"/>
    </xf>
    <xf numFmtId="0" fontId="48" fillId="0" borderId="0" xfId="0" applyFont="1" applyAlignment="1">
      <alignment horizontal="left" vertical="center"/>
    </xf>
    <xf numFmtId="0" fontId="0" fillId="0" borderId="0" xfId="0">
      <alignment vertical="center"/>
    </xf>
    <xf numFmtId="0" fontId="36" fillId="3" borderId="73" xfId="0" applyFont="1" applyFill="1" applyBorder="1" applyAlignment="1">
      <alignment vertical="center"/>
    </xf>
    <xf numFmtId="0" fontId="36" fillId="3" borderId="166" xfId="0" applyFont="1" applyFill="1" applyBorder="1" applyAlignment="1">
      <alignment vertical="center"/>
    </xf>
    <xf numFmtId="0" fontId="36" fillId="3" borderId="1" xfId="0" applyFont="1" applyFill="1" applyBorder="1" applyAlignment="1">
      <alignment vertical="center"/>
    </xf>
    <xf numFmtId="0" fontId="36" fillId="3" borderId="23" xfId="0" applyFont="1" applyFill="1" applyBorder="1" applyAlignment="1">
      <alignment vertical="center"/>
    </xf>
    <xf numFmtId="0" fontId="36" fillId="3" borderId="5" xfId="0" applyFont="1" applyFill="1" applyBorder="1" applyAlignment="1">
      <alignment vertical="center"/>
    </xf>
    <xf numFmtId="0" fontId="36" fillId="3" borderId="98" xfId="0" applyFont="1" applyFill="1" applyBorder="1" applyAlignment="1">
      <alignment vertical="center"/>
    </xf>
    <xf numFmtId="0" fontId="0" fillId="0" borderId="0" xfId="0">
      <alignment vertical="center"/>
    </xf>
    <xf numFmtId="0" fontId="3" fillId="0" borderId="0" xfId="0" applyFont="1" applyFill="1" applyBorder="1" applyAlignment="1">
      <alignment horizontal="center" vertical="center"/>
    </xf>
    <xf numFmtId="0" fontId="0" fillId="0" borderId="0" xfId="0">
      <alignment vertical="center"/>
    </xf>
    <xf numFmtId="0" fontId="0" fillId="0" borderId="0" xfId="0">
      <alignment vertical="center"/>
    </xf>
    <xf numFmtId="0" fontId="3" fillId="3" borderId="210" xfId="0" applyFont="1" applyFill="1" applyBorder="1" applyAlignment="1">
      <alignment vertical="center"/>
    </xf>
    <xf numFmtId="0" fontId="52" fillId="3" borderId="122" xfId="0" applyFont="1" applyFill="1" applyBorder="1" applyAlignment="1">
      <alignment vertical="top"/>
    </xf>
    <xf numFmtId="0" fontId="54" fillId="3" borderId="122" xfId="0" applyFont="1" applyFill="1" applyBorder="1" applyAlignment="1">
      <alignment horizontal="left" vertical="top"/>
    </xf>
    <xf numFmtId="0" fontId="54" fillId="3" borderId="124" xfId="0" applyFont="1" applyFill="1" applyBorder="1" applyAlignment="1">
      <alignment horizontal="left" vertical="top"/>
    </xf>
    <xf numFmtId="0" fontId="52" fillId="3" borderId="405" xfId="0" applyFont="1" applyFill="1" applyBorder="1" applyAlignment="1">
      <alignment vertical="top"/>
    </xf>
    <xf numFmtId="0" fontId="3" fillId="0" borderId="79" xfId="0" applyFont="1" applyFill="1" applyBorder="1" applyAlignment="1">
      <alignment vertical="center"/>
    </xf>
    <xf numFmtId="0" fontId="4" fillId="0" borderId="0" xfId="1" applyFont="1" applyAlignment="1">
      <alignment horizontal="center" vertical="center"/>
    </xf>
    <xf numFmtId="0" fontId="6" fillId="0" borderId="0" xfId="1" applyFont="1" applyAlignment="1">
      <alignment vertical="center"/>
    </xf>
    <xf numFmtId="0" fontId="50" fillId="0" borderId="0" xfId="0" applyFont="1" applyAlignment="1">
      <alignment vertical="center" wrapText="1"/>
    </xf>
    <xf numFmtId="0" fontId="54" fillId="3" borderId="7" xfId="0" applyFont="1" applyFill="1" applyBorder="1" applyAlignment="1">
      <alignment vertical="center"/>
    </xf>
    <xf numFmtId="0" fontId="54" fillId="3" borderId="8" xfId="0" applyFont="1" applyFill="1" applyBorder="1" applyAlignment="1">
      <alignment vertical="center"/>
    </xf>
    <xf numFmtId="0" fontId="54" fillId="3" borderId="9" xfId="0" applyFont="1" applyFill="1" applyBorder="1" applyAlignment="1">
      <alignment vertical="center"/>
    </xf>
    <xf numFmtId="0" fontId="54" fillId="3" borderId="10" xfId="0" applyFont="1" applyFill="1" applyBorder="1" applyAlignment="1">
      <alignment vertical="center"/>
    </xf>
    <xf numFmtId="0" fontId="54" fillId="3" borderId="0" xfId="0" applyFont="1" applyFill="1" applyBorder="1" applyAlignment="1">
      <alignment vertical="center"/>
    </xf>
    <xf numFmtId="0" fontId="54" fillId="3" borderId="11" xfId="0" applyFont="1" applyFill="1" applyBorder="1" applyAlignment="1">
      <alignment vertical="center"/>
    </xf>
    <xf numFmtId="0" fontId="54" fillId="3" borderId="12" xfId="0" applyFont="1" applyFill="1" applyBorder="1" applyAlignment="1">
      <alignment vertical="center"/>
    </xf>
    <xf numFmtId="0" fontId="54" fillId="3" borderId="13" xfId="0" applyFont="1" applyFill="1" applyBorder="1" applyAlignment="1">
      <alignment vertical="center"/>
    </xf>
    <xf numFmtId="0" fontId="54" fillId="3" borderId="14" xfId="0" applyFont="1" applyFill="1" applyBorder="1" applyAlignment="1">
      <alignment vertical="center"/>
    </xf>
    <xf numFmtId="0" fontId="3" fillId="0" borderId="0" xfId="0" applyFont="1" applyBorder="1" applyAlignment="1">
      <alignment vertical="center" wrapText="1"/>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3" fillId="0" borderId="144" xfId="0" applyFont="1" applyBorder="1" applyAlignment="1">
      <alignment horizontal="center" vertical="center"/>
    </xf>
    <xf numFmtId="0" fontId="3" fillId="0" borderId="145" xfId="0" applyFont="1" applyBorder="1" applyAlignment="1">
      <alignment horizontal="center" vertical="center"/>
    </xf>
    <xf numFmtId="0" fontId="3" fillId="3" borderId="131"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Border="1" applyAlignment="1">
      <alignment horizontal="center" vertical="center"/>
    </xf>
    <xf numFmtId="0" fontId="3" fillId="0" borderId="385" xfId="0" applyFont="1" applyBorder="1" applyAlignment="1">
      <alignment horizontal="center" vertical="center" wrapText="1"/>
    </xf>
    <xf numFmtId="0" fontId="3" fillId="0" borderId="382" xfId="0" applyFont="1" applyBorder="1" applyAlignment="1">
      <alignment horizontal="center" vertical="center" wrapText="1"/>
    </xf>
    <xf numFmtId="0" fontId="3" fillId="0" borderId="388"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9" xfId="0" applyFont="1" applyBorder="1" applyAlignment="1">
      <alignment horizontal="center" vertical="center" wrapText="1"/>
    </xf>
    <xf numFmtId="0" fontId="3" fillId="0" borderId="383" xfId="0" applyFont="1" applyFill="1" applyBorder="1" applyAlignment="1">
      <alignment horizontal="center" vertical="center"/>
    </xf>
    <xf numFmtId="0" fontId="3" fillId="0" borderId="382" xfId="0" applyFont="1" applyFill="1" applyBorder="1" applyAlignment="1">
      <alignment horizontal="center" vertical="center"/>
    </xf>
    <xf numFmtId="0" fontId="3" fillId="0" borderId="384" xfId="0" applyFont="1" applyFill="1" applyBorder="1" applyAlignment="1">
      <alignment horizontal="center" vertical="center"/>
    </xf>
    <xf numFmtId="0" fontId="84" fillId="3" borderId="210" xfId="0" applyFont="1" applyFill="1" applyBorder="1" applyAlignment="1">
      <alignment horizontal="center" vertical="center"/>
    </xf>
    <xf numFmtId="0" fontId="84" fillId="3" borderId="35" xfId="0" applyFont="1" applyFill="1" applyBorder="1" applyAlignment="1">
      <alignment horizontal="center" vertical="center"/>
    </xf>
    <xf numFmtId="0" fontId="84" fillId="3" borderId="222" xfId="0" applyFont="1" applyFill="1" applyBorder="1" applyAlignment="1">
      <alignment horizontal="center" vertical="center"/>
    </xf>
    <xf numFmtId="0" fontId="3" fillId="0" borderId="210"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222" xfId="0" applyFont="1" applyFill="1" applyBorder="1" applyAlignment="1">
      <alignment horizontal="center" vertical="center"/>
    </xf>
    <xf numFmtId="0" fontId="3" fillId="0" borderId="211" xfId="0" applyFont="1" applyFill="1" applyBorder="1" applyAlignment="1">
      <alignment horizontal="center" vertical="center"/>
    </xf>
    <xf numFmtId="0" fontId="3" fillId="0" borderId="15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3" xfId="0" applyFont="1" applyFill="1" applyBorder="1" applyAlignment="1">
      <alignment horizontal="center" vertical="center"/>
    </xf>
    <xf numFmtId="0" fontId="85" fillId="3" borderId="1" xfId="0" applyFont="1" applyFill="1" applyBorder="1" applyAlignment="1">
      <alignment horizontal="center" vertical="center"/>
    </xf>
    <xf numFmtId="0" fontId="85" fillId="3" borderId="23" xfId="0" applyFont="1" applyFill="1" applyBorder="1" applyAlignment="1">
      <alignment horizontal="center" vertical="center"/>
    </xf>
    <xf numFmtId="0" fontId="3" fillId="0" borderId="22" xfId="0" applyFont="1" applyFill="1" applyBorder="1" applyAlignment="1">
      <alignment horizontal="center" vertical="center"/>
    </xf>
    <xf numFmtId="0" fontId="85" fillId="3" borderId="22" xfId="0" applyFont="1" applyFill="1" applyBorder="1" applyAlignment="1">
      <alignment horizontal="center" vertical="center"/>
    </xf>
    <xf numFmtId="0" fontId="3" fillId="0" borderId="71" xfId="0" applyFont="1" applyFill="1" applyBorder="1" applyAlignment="1">
      <alignment horizontal="center" vertical="center"/>
    </xf>
    <xf numFmtId="0" fontId="84" fillId="3" borderId="22" xfId="0" applyFont="1" applyFill="1" applyBorder="1" applyAlignment="1">
      <alignment vertical="center"/>
    </xf>
    <xf numFmtId="0" fontId="84" fillId="3" borderId="1" xfId="0" applyFont="1" applyFill="1" applyBorder="1" applyAlignment="1">
      <alignment vertical="center"/>
    </xf>
    <xf numFmtId="0" fontId="84" fillId="3" borderId="71" xfId="0" applyFont="1" applyFill="1" applyBorder="1" applyAlignment="1">
      <alignment vertical="center"/>
    </xf>
    <xf numFmtId="0" fontId="3" fillId="0" borderId="310" xfId="0" applyFont="1" applyFill="1" applyBorder="1" applyAlignment="1">
      <alignment vertical="center"/>
    </xf>
    <xf numFmtId="0" fontId="3" fillId="0" borderId="4" xfId="0" applyFont="1" applyFill="1" applyBorder="1" applyAlignment="1">
      <alignment vertical="center"/>
    </xf>
    <xf numFmtId="0" fontId="3" fillId="0" borderId="6" xfId="0" applyFont="1" applyFill="1" applyBorder="1" applyAlignment="1">
      <alignment vertical="center"/>
    </xf>
    <xf numFmtId="0" fontId="8" fillId="0" borderId="77" xfId="0" applyFont="1" applyFill="1" applyBorder="1" applyAlignment="1">
      <alignment vertical="center" wrapText="1"/>
    </xf>
    <xf numFmtId="0" fontId="8" fillId="0" borderId="3" xfId="0" applyFont="1" applyFill="1" applyBorder="1" applyAlignment="1">
      <alignment vertical="center" wrapText="1"/>
    </xf>
    <xf numFmtId="0" fontId="8" fillId="0" borderId="79" xfId="0" applyFont="1" applyFill="1" applyBorder="1" applyAlignment="1">
      <alignment vertical="center" wrapText="1"/>
    </xf>
    <xf numFmtId="0" fontId="83" fillId="3" borderId="310" xfId="0" applyFont="1" applyFill="1" applyBorder="1" applyAlignment="1">
      <alignment vertical="center"/>
    </xf>
    <xf numFmtId="0" fontId="83" fillId="3" borderId="4" xfId="0" applyFont="1" applyFill="1" applyBorder="1" applyAlignment="1">
      <alignment vertical="center"/>
    </xf>
    <xf numFmtId="0" fontId="83" fillId="3" borderId="6" xfId="0" applyFont="1" applyFill="1" applyBorder="1" applyAlignment="1">
      <alignment vertical="center"/>
    </xf>
    <xf numFmtId="0" fontId="83" fillId="3" borderId="77" xfId="0" applyFont="1" applyFill="1" applyBorder="1" applyAlignment="1">
      <alignment vertical="center"/>
    </xf>
    <xf numFmtId="0" fontId="83" fillId="3" borderId="3" xfId="0" applyFont="1" applyFill="1" applyBorder="1" applyAlignment="1">
      <alignment vertical="center"/>
    </xf>
    <xf numFmtId="0" fontId="83" fillId="3" borderId="79" xfId="0" applyFont="1" applyFill="1" applyBorder="1" applyAlignment="1">
      <alignment vertical="center"/>
    </xf>
    <xf numFmtId="0" fontId="8" fillId="3"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9" xfId="0" applyFont="1" applyFill="1" applyBorder="1" applyAlignment="1">
      <alignment horizontal="center" vertical="center"/>
    </xf>
    <xf numFmtId="0" fontId="85" fillId="0" borderId="1" xfId="0" applyFont="1" applyFill="1" applyBorder="1" applyAlignment="1">
      <alignment horizontal="center" vertical="center"/>
    </xf>
    <xf numFmtId="0" fontId="85" fillId="0" borderId="71" xfId="0" applyFont="1" applyFill="1" applyBorder="1" applyAlignment="1">
      <alignment horizontal="center" vertical="center"/>
    </xf>
    <xf numFmtId="0" fontId="7" fillId="0" borderId="310" xfId="0" applyFont="1" applyFill="1" applyBorder="1" applyAlignment="1">
      <alignment vertical="center"/>
    </xf>
    <xf numFmtId="0" fontId="7" fillId="0" borderId="4" xfId="0" applyFont="1" applyFill="1" applyBorder="1" applyAlignment="1">
      <alignment vertical="center"/>
    </xf>
    <xf numFmtId="0" fontId="7" fillId="0" borderId="6" xfId="0" applyFont="1" applyFill="1" applyBorder="1" applyAlignment="1">
      <alignment vertical="center"/>
    </xf>
    <xf numFmtId="0" fontId="3" fillId="0" borderId="154" xfId="0" applyFont="1" applyFill="1" applyBorder="1" applyAlignment="1">
      <alignment vertical="center"/>
    </xf>
    <xf numFmtId="0" fontId="3" fillId="0" borderId="1" xfId="0" applyFont="1" applyFill="1" applyBorder="1" applyAlignment="1">
      <alignment vertical="center"/>
    </xf>
    <xf numFmtId="0" fontId="3" fillId="0" borderId="71" xfId="0" applyFont="1" applyFill="1" applyBorder="1" applyAlignment="1">
      <alignment vertical="center"/>
    </xf>
    <xf numFmtId="0" fontId="3" fillId="3" borderId="76" xfId="0" applyFont="1" applyFill="1" applyBorder="1" applyAlignment="1">
      <alignment vertical="center"/>
    </xf>
    <xf numFmtId="0" fontId="3" fillId="3" borderId="0" xfId="0" applyFont="1" applyFill="1" applyBorder="1" applyAlignment="1">
      <alignment vertical="center"/>
    </xf>
    <xf numFmtId="0" fontId="3" fillId="3" borderId="11" xfId="0" applyFont="1" applyFill="1" applyBorder="1" applyAlignment="1">
      <alignment vertical="center"/>
    </xf>
    <xf numFmtId="0" fontId="3" fillId="3" borderId="380" xfId="0" applyFont="1" applyFill="1" applyBorder="1" applyAlignment="1">
      <alignment vertical="center"/>
    </xf>
    <xf numFmtId="0" fontId="3" fillId="3" borderId="355" xfId="0" applyFont="1" applyFill="1" applyBorder="1" applyAlignment="1">
      <alignment vertical="center"/>
    </xf>
    <xf numFmtId="0" fontId="3" fillId="3" borderId="356" xfId="0" applyFont="1" applyFill="1" applyBorder="1" applyAlignment="1">
      <alignment vertical="center"/>
    </xf>
    <xf numFmtId="0" fontId="3" fillId="0" borderId="1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2" xfId="0" applyFont="1" applyBorder="1" applyAlignment="1">
      <alignment horizontal="center" vertical="center" wrapText="1"/>
    </xf>
    <xf numFmtId="0" fontId="3" fillId="3" borderId="15" xfId="0" applyFont="1" applyFill="1" applyBorder="1" applyAlignment="1">
      <alignment vertical="center"/>
    </xf>
    <xf numFmtId="0" fontId="3" fillId="3" borderId="25" xfId="0" applyFont="1" applyFill="1" applyBorder="1" applyAlignment="1">
      <alignment vertical="center"/>
    </xf>
    <xf numFmtId="0" fontId="3" fillId="3" borderId="138" xfId="0" applyFont="1" applyFill="1" applyBorder="1" applyAlignment="1">
      <alignment vertical="center"/>
    </xf>
    <xf numFmtId="0" fontId="3" fillId="3" borderId="21" xfId="0" applyFont="1" applyFill="1" applyBorder="1" applyAlignment="1">
      <alignment horizontal="center" vertical="center"/>
    </xf>
    <xf numFmtId="0" fontId="3" fillId="3" borderId="9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92"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30" xfId="0" applyFont="1" applyBorder="1" applyAlignment="1">
      <alignment horizontal="center" vertical="center" wrapText="1"/>
    </xf>
    <xf numFmtId="0" fontId="3" fillId="0" borderId="383" xfId="0" applyFont="1" applyFill="1" applyBorder="1" applyAlignment="1">
      <alignment vertical="center"/>
    </xf>
    <xf numFmtId="0" fontId="3" fillId="0" borderId="382" xfId="0" applyFont="1" applyFill="1" applyBorder="1" applyAlignment="1">
      <alignment vertical="center"/>
    </xf>
    <xf numFmtId="0" fontId="3" fillId="0" borderId="381" xfId="0" applyFont="1" applyFill="1" applyBorder="1" applyAlignment="1">
      <alignment vertical="center"/>
    </xf>
    <xf numFmtId="0" fontId="8" fillId="0" borderId="77" xfId="0" applyFont="1" applyFill="1" applyBorder="1" applyAlignment="1">
      <alignment vertical="center"/>
    </xf>
    <xf numFmtId="0" fontId="8" fillId="0" borderId="3" xfId="0" applyFont="1" applyFill="1" applyBorder="1" applyAlignment="1">
      <alignment vertical="center"/>
    </xf>
    <xf numFmtId="0" fontId="8" fillId="0" borderId="79" xfId="0" applyFont="1" applyFill="1" applyBorder="1" applyAlignment="1">
      <alignment vertical="center"/>
    </xf>
    <xf numFmtId="0" fontId="3" fillId="3" borderId="310" xfId="0" applyFont="1" applyFill="1" applyBorder="1" applyAlignment="1">
      <alignment vertical="center"/>
    </xf>
    <xf numFmtId="0" fontId="3" fillId="3" borderId="4" xfId="0" applyFont="1" applyFill="1" applyBorder="1" applyAlignment="1">
      <alignment vertical="center"/>
    </xf>
    <xf numFmtId="0" fontId="3" fillId="3" borderId="6" xfId="0" applyFont="1" applyFill="1" applyBorder="1" applyAlignment="1">
      <alignment vertical="center"/>
    </xf>
    <xf numFmtId="0" fontId="3" fillId="3" borderId="77" xfId="0" applyFont="1" applyFill="1" applyBorder="1" applyAlignment="1">
      <alignment vertical="center"/>
    </xf>
    <xf numFmtId="0" fontId="3" fillId="3" borderId="3" xfId="0" applyFont="1" applyFill="1" applyBorder="1" applyAlignment="1">
      <alignment vertical="center"/>
    </xf>
    <xf numFmtId="0" fontId="3" fillId="3" borderId="79" xfId="0" applyFont="1" applyFill="1" applyBorder="1" applyAlignment="1">
      <alignment vertical="center"/>
    </xf>
    <xf numFmtId="0" fontId="3" fillId="3" borderId="3" xfId="0" applyFont="1" applyFill="1" applyBorder="1" applyAlignment="1">
      <alignment horizontal="center" vertical="center"/>
    </xf>
    <xf numFmtId="0" fontId="3" fillId="3" borderId="13" xfId="0" applyFont="1" applyFill="1" applyBorder="1" applyAlignment="1">
      <alignment horizontal="center" vertical="center"/>
    </xf>
    <xf numFmtId="0" fontId="6" fillId="0" borderId="19" xfId="0" applyFont="1" applyBorder="1" applyAlignment="1">
      <alignment vertical="center" wrapText="1"/>
    </xf>
    <xf numFmtId="0" fontId="6" fillId="0" borderId="33" xfId="0" applyFont="1" applyBorder="1" applyAlignment="1">
      <alignment vertical="center" wrapText="1"/>
    </xf>
    <xf numFmtId="0" fontId="6" fillId="0" borderId="132" xfId="0" applyFont="1" applyBorder="1" applyAlignment="1">
      <alignment vertical="center" wrapText="1"/>
    </xf>
    <xf numFmtId="0" fontId="6" fillId="0" borderId="78" xfId="0" applyFont="1" applyBorder="1" applyAlignment="1">
      <alignment vertical="center" wrapText="1"/>
    </xf>
    <xf numFmtId="0" fontId="6" fillId="0" borderId="0" xfId="0" applyFont="1" applyBorder="1" applyAlignment="1">
      <alignment vertical="center" wrapText="1"/>
    </xf>
    <xf numFmtId="0" fontId="6" fillId="0" borderId="129" xfId="0" applyFont="1" applyBorder="1" applyAlignment="1">
      <alignment vertical="center" wrapText="1"/>
    </xf>
    <xf numFmtId="0" fontId="6" fillId="0" borderId="105" xfId="0" applyFont="1" applyBorder="1" applyAlignment="1">
      <alignment vertical="center" wrapText="1"/>
    </xf>
    <xf numFmtId="0" fontId="6" fillId="0" borderId="13" xfId="0" applyFont="1" applyBorder="1" applyAlignment="1">
      <alignment vertical="center" wrapText="1"/>
    </xf>
    <xf numFmtId="0" fontId="6" fillId="0" borderId="130" xfId="0" applyFont="1" applyBorder="1" applyAlignment="1">
      <alignment vertical="center" wrapText="1"/>
    </xf>
    <xf numFmtId="0" fontId="3" fillId="3" borderId="76" xfId="0" applyFont="1" applyFill="1" applyBorder="1" applyAlignment="1">
      <alignment horizontal="center" vertical="center"/>
    </xf>
    <xf numFmtId="0" fontId="3" fillId="3" borderId="143" xfId="0" applyFont="1" applyFill="1" applyBorder="1" applyAlignment="1">
      <alignment horizontal="center" vertical="center"/>
    </xf>
    <xf numFmtId="0" fontId="3" fillId="3" borderId="9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05" xfId="0" applyFont="1" applyFill="1" applyBorder="1" applyAlignment="1">
      <alignment horizontal="center" vertical="center"/>
    </xf>
    <xf numFmtId="0" fontId="3" fillId="3" borderId="355" xfId="0" applyFont="1" applyFill="1" applyBorder="1" applyAlignment="1">
      <alignment horizontal="center" vertical="center"/>
    </xf>
    <xf numFmtId="0" fontId="3" fillId="3" borderId="356" xfId="0" applyFont="1" applyFill="1" applyBorder="1" applyAlignment="1">
      <alignment horizontal="center" vertical="center"/>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34" xfId="0" applyFont="1" applyBorder="1" applyAlignment="1">
      <alignment horizontal="center" vertical="center" wrapText="1"/>
    </xf>
    <xf numFmtId="0" fontId="3" fillId="3" borderId="163" xfId="0" applyFont="1" applyFill="1" applyBorder="1" applyAlignment="1">
      <alignment vertical="center"/>
    </xf>
    <xf numFmtId="0" fontId="3" fillId="3" borderId="35" xfId="0" applyFont="1" applyFill="1" applyBorder="1" applyAlignment="1">
      <alignment vertical="center"/>
    </xf>
    <xf numFmtId="0" fontId="3" fillId="3" borderId="211" xfId="0" applyFont="1" applyFill="1" applyBorder="1" applyAlignment="1">
      <alignment vertical="center"/>
    </xf>
    <xf numFmtId="0" fontId="3" fillId="3" borderId="390" xfId="0" applyFont="1" applyFill="1" applyBorder="1" applyAlignment="1">
      <alignment horizontal="center" vertical="center"/>
    </xf>
    <xf numFmtId="0" fontId="3" fillId="3" borderId="391" xfId="0" applyFont="1" applyFill="1" applyBorder="1" applyAlignment="1">
      <alignment horizontal="center" vertical="center"/>
    </xf>
    <xf numFmtId="0" fontId="3" fillId="3" borderId="392" xfId="0" applyFont="1" applyFill="1" applyBorder="1" applyAlignment="1">
      <alignment horizontal="center" vertical="center"/>
    </xf>
    <xf numFmtId="0" fontId="3" fillId="3" borderId="393" xfId="0" applyFont="1" applyFill="1" applyBorder="1" applyAlignment="1">
      <alignment horizontal="center" vertical="center"/>
    </xf>
    <xf numFmtId="0" fontId="3" fillId="3" borderId="394" xfId="0" applyFont="1" applyFill="1" applyBorder="1" applyAlignment="1">
      <alignment horizontal="center" vertical="center"/>
    </xf>
    <xf numFmtId="0" fontId="3" fillId="3" borderId="395" xfId="0" applyFont="1" applyFill="1" applyBorder="1" applyAlignment="1">
      <alignment horizontal="center" vertical="center"/>
    </xf>
    <xf numFmtId="0" fontId="3" fillId="3" borderId="396" xfId="0" applyFont="1" applyFill="1" applyBorder="1" applyAlignment="1">
      <alignment horizontal="center" vertical="center"/>
    </xf>
    <xf numFmtId="0" fontId="3" fillId="3" borderId="397" xfId="0" applyFont="1" applyFill="1" applyBorder="1" applyAlignment="1">
      <alignment horizontal="center" vertical="center"/>
    </xf>
    <xf numFmtId="0" fontId="3" fillId="3" borderId="398" xfId="0" applyFont="1" applyFill="1" applyBorder="1" applyAlignment="1">
      <alignment horizontal="center" vertical="center"/>
    </xf>
    <xf numFmtId="0" fontId="3" fillId="0" borderId="0" xfId="0" applyFont="1" applyFill="1" applyBorder="1" applyAlignment="1">
      <alignment horizontal="left" vertical="center" wrapText="1"/>
    </xf>
    <xf numFmtId="0" fontId="3" fillId="3" borderId="7" xfId="0" applyFont="1" applyFill="1" applyBorder="1" applyAlignment="1">
      <alignment horizontal="center" vertical="center"/>
    </xf>
    <xf numFmtId="0" fontId="3" fillId="3" borderId="127" xfId="0" applyFont="1" applyFill="1" applyBorder="1" applyAlignment="1">
      <alignment horizontal="center" vertical="center"/>
    </xf>
    <xf numFmtId="0" fontId="3" fillId="3" borderId="96" xfId="0" applyFont="1" applyFill="1" applyBorder="1" applyAlignment="1">
      <alignment horizontal="center" vertical="center"/>
    </xf>
    <xf numFmtId="0" fontId="3" fillId="3" borderId="26" xfId="0" applyFont="1" applyFill="1" applyBorder="1" applyAlignment="1">
      <alignment horizontal="center" vertical="center"/>
    </xf>
    <xf numFmtId="0" fontId="7" fillId="0" borderId="12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7"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3" fillId="3" borderId="126" xfId="0" applyFont="1" applyFill="1" applyBorder="1" applyAlignment="1">
      <alignment horizontal="center" vertical="center"/>
    </xf>
    <xf numFmtId="0" fontId="3" fillId="0" borderId="12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9" xfId="0" applyFont="1" applyFill="1" applyBorder="1" applyAlignment="1">
      <alignment horizontal="center" vertical="center"/>
    </xf>
    <xf numFmtId="0" fontId="3" fillId="3" borderId="99" xfId="0" applyFont="1" applyFill="1" applyBorder="1" applyAlignment="1">
      <alignment horizontal="center" vertical="center"/>
    </xf>
    <xf numFmtId="0" fontId="3" fillId="3" borderId="100" xfId="0" applyFont="1" applyFill="1" applyBorder="1" applyAlignment="1">
      <alignment horizontal="center" vertical="center"/>
    </xf>
    <xf numFmtId="0" fontId="3" fillId="0" borderId="9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6" xfId="0" applyFont="1" applyFill="1" applyBorder="1" applyAlignment="1">
      <alignment horizontal="center" vertical="center"/>
    </xf>
    <xf numFmtId="0" fontId="8" fillId="3" borderId="10" xfId="0" applyFont="1" applyFill="1" applyBorder="1" applyAlignment="1">
      <alignment vertical="center" wrapText="1"/>
    </xf>
    <xf numFmtId="0" fontId="8" fillId="3" borderId="0" xfId="0" applyFont="1" applyFill="1" applyBorder="1" applyAlignment="1">
      <alignment vertical="center" wrapText="1"/>
    </xf>
    <xf numFmtId="0" fontId="8" fillId="3" borderId="11" xfId="0" applyFont="1" applyFill="1" applyBorder="1" applyAlignment="1">
      <alignment vertical="center" wrapText="1"/>
    </xf>
    <xf numFmtId="0" fontId="8" fillId="3" borderId="96" xfId="0" applyFont="1" applyFill="1" applyBorder="1" applyAlignment="1">
      <alignment vertical="center" wrapText="1"/>
    </xf>
    <xf numFmtId="0" fontId="8" fillId="3" borderId="3" xfId="0" applyFont="1" applyFill="1" applyBorder="1" applyAlignment="1">
      <alignment vertical="center" wrapText="1"/>
    </xf>
    <xf numFmtId="0" fontId="8" fillId="3" borderId="79" xfId="0" applyFont="1" applyFill="1" applyBorder="1" applyAlignment="1">
      <alignment vertical="center" wrapText="1"/>
    </xf>
    <xf numFmtId="0" fontId="84" fillId="3" borderId="10" xfId="0" applyFont="1" applyFill="1" applyBorder="1" applyAlignment="1">
      <alignment vertical="center"/>
    </xf>
    <xf numFmtId="0" fontId="84" fillId="3" borderId="0" xfId="0" applyFont="1" applyFill="1" applyBorder="1" applyAlignment="1">
      <alignment vertical="center"/>
    </xf>
    <xf numFmtId="0" fontId="84" fillId="3" borderId="11" xfId="0" applyFont="1" applyFill="1" applyBorder="1" applyAlignment="1">
      <alignment vertical="center"/>
    </xf>
    <xf numFmtId="0" fontId="84" fillId="3" borderId="353" xfId="0" applyFont="1" applyFill="1" applyBorder="1" applyAlignment="1">
      <alignment vertical="center"/>
    </xf>
    <xf numFmtId="0" fontId="84" fillId="3" borderId="355" xfId="0" applyFont="1" applyFill="1" applyBorder="1" applyAlignment="1">
      <alignment vertical="center"/>
    </xf>
    <xf numFmtId="0" fontId="84" fillId="3" borderId="356" xfId="0" applyFont="1" applyFill="1" applyBorder="1" applyAlignment="1">
      <alignment vertical="center"/>
    </xf>
    <xf numFmtId="0" fontId="3" fillId="0" borderId="0" xfId="0" applyFont="1" applyBorder="1" applyAlignment="1">
      <alignment horizontal="left" vertical="center" wrapText="1"/>
    </xf>
    <xf numFmtId="0" fontId="3" fillId="3" borderId="69"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1" xfId="0" applyFont="1" applyFill="1" applyBorder="1" applyAlignment="1">
      <alignment horizontal="center" vertical="center"/>
    </xf>
    <xf numFmtId="0" fontId="3" fillId="0" borderId="11" xfId="0" applyFont="1" applyFill="1" applyBorder="1" applyAlignment="1">
      <alignment horizontal="center" vertical="center"/>
    </xf>
    <xf numFmtId="0" fontId="61" fillId="0" borderId="0" xfId="0" applyFont="1" applyFill="1" applyBorder="1" applyAlignment="1">
      <alignment vertical="center" wrapText="1"/>
    </xf>
    <xf numFmtId="0" fontId="3" fillId="3" borderId="405" xfId="0" applyFont="1" applyFill="1" applyBorder="1" applyAlignment="1">
      <alignment horizontal="left" vertical="center" shrinkToFit="1"/>
    </xf>
    <xf numFmtId="0" fontId="3" fillId="3" borderId="122" xfId="0" applyFont="1" applyFill="1" applyBorder="1" applyAlignment="1">
      <alignment horizontal="left" vertical="center" shrinkToFit="1"/>
    </xf>
    <xf numFmtId="0" fontId="3" fillId="3" borderId="124" xfId="0" applyFont="1" applyFill="1" applyBorder="1" applyAlignment="1">
      <alignment horizontal="left" vertical="center" shrinkToFit="1"/>
    </xf>
    <xf numFmtId="0" fontId="3" fillId="3" borderId="10" xfId="0" applyFont="1" applyFill="1" applyBorder="1" applyAlignment="1">
      <alignment vertical="center"/>
    </xf>
    <xf numFmtId="0" fontId="3" fillId="3" borderId="133" xfId="0" applyFont="1" applyFill="1" applyBorder="1" applyAlignment="1">
      <alignment vertical="center"/>
    </xf>
    <xf numFmtId="0" fontId="3" fillId="3" borderId="131" xfId="0" applyFont="1" applyFill="1" applyBorder="1" applyAlignment="1">
      <alignment horizontal="left" vertical="center" shrinkToFit="1"/>
    </xf>
    <xf numFmtId="0" fontId="3" fillId="3" borderId="33" xfId="0" applyFont="1" applyFill="1" applyBorder="1" applyAlignment="1">
      <alignment horizontal="left" vertical="center" shrinkToFit="1"/>
    </xf>
    <xf numFmtId="0" fontId="3" fillId="3" borderId="75" xfId="0" applyFont="1" applyFill="1" applyBorder="1" applyAlignment="1">
      <alignment horizontal="left" vertical="center" shrinkToFit="1"/>
    </xf>
    <xf numFmtId="0" fontId="3" fillId="3" borderId="99" xfId="0" applyFont="1" applyFill="1" applyBorder="1" applyAlignment="1">
      <alignment vertical="center"/>
    </xf>
    <xf numFmtId="0" fontId="3" fillId="3" borderId="311" xfId="0" applyFont="1" applyFill="1" applyBorder="1" applyAlignment="1">
      <alignment horizontal="left" vertical="center" shrinkToFit="1"/>
    </xf>
    <xf numFmtId="0" fontId="3" fillId="3" borderId="35" xfId="0" applyFont="1" applyFill="1" applyBorder="1" applyAlignment="1">
      <alignment horizontal="left" vertical="center" shrinkToFit="1"/>
    </xf>
    <xf numFmtId="0" fontId="3" fillId="3" borderId="211" xfId="0" applyFont="1" applyFill="1" applyBorder="1" applyAlignment="1">
      <alignment horizontal="left" vertical="center" shrinkToFit="1"/>
    </xf>
    <xf numFmtId="0" fontId="61" fillId="0" borderId="0" xfId="0" applyFont="1" applyFill="1" applyBorder="1" applyAlignment="1">
      <alignment horizontal="left" vertical="center" wrapText="1"/>
    </xf>
    <xf numFmtId="0" fontId="61" fillId="0" borderId="355" xfId="0" applyFont="1" applyFill="1" applyBorder="1" applyAlignment="1">
      <alignment vertical="center" wrapText="1"/>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9" xfId="0" applyFont="1" applyFill="1" applyBorder="1" applyAlignment="1">
      <alignment vertical="center" shrinkToFit="1"/>
    </xf>
    <xf numFmtId="0" fontId="3" fillId="3" borderId="99" xfId="0" applyFont="1" applyFill="1" applyBorder="1" applyAlignment="1">
      <alignment vertical="center" shrinkToFit="1"/>
    </xf>
    <xf numFmtId="0" fontId="3" fillId="3" borderId="4" xfId="0" applyFont="1" applyFill="1" applyBorder="1" applyAlignment="1">
      <alignment vertical="center" shrinkToFit="1"/>
    </xf>
    <xf numFmtId="0" fontId="3" fillId="3" borderId="6" xfId="0" applyFont="1" applyFill="1" applyBorder="1" applyAlignment="1">
      <alignment vertical="center" shrinkToFit="1"/>
    </xf>
    <xf numFmtId="0" fontId="3" fillId="3" borderId="10" xfId="0" applyFont="1" applyFill="1" applyBorder="1" applyAlignment="1">
      <alignment vertical="center" shrinkToFit="1"/>
    </xf>
    <xf numFmtId="0" fontId="3" fillId="3" borderId="0" xfId="0" applyFont="1" applyFill="1" applyBorder="1" applyAlignment="1">
      <alignment vertical="center" shrinkToFit="1"/>
    </xf>
    <xf numFmtId="0" fontId="3" fillId="3" borderId="11" xfId="0" applyFont="1" applyFill="1" applyBorder="1" applyAlignment="1">
      <alignment vertical="center" shrinkToFit="1"/>
    </xf>
    <xf numFmtId="0" fontId="3" fillId="3" borderId="133" xfId="0" applyFont="1" applyFill="1" applyBorder="1" applyAlignment="1">
      <alignment vertical="center" shrinkToFit="1"/>
    </xf>
    <xf numFmtId="0" fontId="3" fillId="3" borderId="25" xfId="0" applyFont="1" applyFill="1" applyBorder="1" applyAlignment="1">
      <alignment vertical="center" shrinkToFit="1"/>
    </xf>
    <xf numFmtId="0" fontId="3" fillId="3" borderId="138" xfId="0" applyFont="1" applyFill="1" applyBorder="1" applyAlignment="1">
      <alignment vertical="center" shrinkToFit="1"/>
    </xf>
    <xf numFmtId="0" fontId="3" fillId="3" borderId="96" xfId="0" applyFont="1" applyFill="1" applyBorder="1" applyAlignment="1">
      <alignment vertical="center" shrinkToFit="1"/>
    </xf>
    <xf numFmtId="0" fontId="3" fillId="3" borderId="3" xfId="0" applyFont="1" applyFill="1" applyBorder="1" applyAlignment="1">
      <alignment vertical="center" shrinkToFit="1"/>
    </xf>
    <xf numFmtId="0" fontId="3" fillId="3" borderId="79" xfId="0" applyFont="1" applyFill="1" applyBorder="1" applyAlignment="1">
      <alignment vertical="center" shrinkToFit="1"/>
    </xf>
    <xf numFmtId="0" fontId="3" fillId="3" borderId="353" xfId="0" applyFont="1" applyFill="1" applyBorder="1" applyAlignment="1">
      <alignment vertical="center" shrinkToFit="1"/>
    </xf>
    <xf numFmtId="0" fontId="3" fillId="3" borderId="355" xfId="0" applyFont="1" applyFill="1" applyBorder="1" applyAlignment="1">
      <alignment vertical="center" shrinkToFit="1"/>
    </xf>
    <xf numFmtId="0" fontId="3" fillId="3" borderId="356" xfId="0" applyFont="1" applyFill="1" applyBorder="1" applyAlignment="1">
      <alignment vertical="center" shrinkToFit="1"/>
    </xf>
    <xf numFmtId="0" fontId="3" fillId="3" borderId="353" xfId="0" applyFont="1" applyFill="1" applyBorder="1" applyAlignment="1">
      <alignment vertical="center"/>
    </xf>
    <xf numFmtId="0" fontId="52" fillId="3" borderId="10" xfId="0" applyFont="1" applyFill="1" applyBorder="1" applyAlignment="1">
      <alignment vertical="center"/>
    </xf>
    <xf numFmtId="0" fontId="52" fillId="3" borderId="0" xfId="0" applyFont="1" applyFill="1" applyBorder="1" applyAlignment="1">
      <alignment vertical="center"/>
    </xf>
    <xf numFmtId="0" fontId="52" fillId="3" borderId="11" xfId="0" applyFont="1" applyFill="1" applyBorder="1" applyAlignment="1">
      <alignment vertical="center"/>
    </xf>
    <xf numFmtId="0" fontId="52" fillId="3" borderId="353" xfId="0" applyFont="1" applyFill="1" applyBorder="1" applyAlignment="1">
      <alignment vertical="center"/>
    </xf>
    <xf numFmtId="0" fontId="52" fillId="3" borderId="355" xfId="0" applyFont="1" applyFill="1" applyBorder="1" applyAlignment="1">
      <alignment vertical="center"/>
    </xf>
    <xf numFmtId="0" fontId="52" fillId="3" borderId="356" xfId="0" applyFont="1" applyFill="1" applyBorder="1" applyAlignment="1">
      <alignment vertical="center"/>
    </xf>
    <xf numFmtId="0" fontId="3" fillId="3" borderId="12" xfId="0" applyFont="1" applyFill="1" applyBorder="1" applyAlignment="1">
      <alignment vertical="center"/>
    </xf>
    <xf numFmtId="0" fontId="3" fillId="3" borderId="13" xfId="0" applyFont="1" applyFill="1" applyBorder="1" applyAlignment="1">
      <alignment vertical="center"/>
    </xf>
    <xf numFmtId="0" fontId="3" fillId="3" borderId="14" xfId="0" applyFont="1" applyFill="1" applyBorder="1" applyAlignment="1">
      <alignment vertical="center"/>
    </xf>
    <xf numFmtId="0" fontId="61" fillId="0" borderId="13" xfId="0" applyFont="1" applyFill="1" applyBorder="1" applyAlignment="1">
      <alignment horizontal="left" vertical="center" wrapText="1"/>
    </xf>
    <xf numFmtId="0" fontId="3" fillId="2" borderId="135" xfId="0" applyFont="1" applyFill="1" applyBorder="1" applyAlignment="1">
      <alignment horizontal="center" vertical="center" shrinkToFit="1"/>
    </xf>
    <xf numFmtId="0" fontId="3" fillId="2" borderId="136" xfId="0" applyFont="1" applyFill="1" applyBorder="1" applyAlignment="1">
      <alignment horizontal="center" vertical="center" shrinkToFit="1"/>
    </xf>
    <xf numFmtId="0" fontId="3" fillId="2" borderId="137" xfId="0" applyFont="1" applyFill="1" applyBorder="1" applyAlignment="1">
      <alignment horizontal="center" vertical="center" shrinkToFit="1"/>
    </xf>
    <xf numFmtId="0" fontId="3" fillId="3" borderId="144" xfId="0" applyFont="1" applyFill="1" applyBorder="1" applyAlignment="1">
      <alignment horizontal="center" vertical="center" shrinkToFit="1"/>
    </xf>
    <xf numFmtId="0" fontId="3" fillId="3" borderId="136" xfId="0" applyFont="1" applyFill="1" applyBorder="1" applyAlignment="1">
      <alignment horizontal="center" vertical="center" shrinkToFit="1"/>
    </xf>
    <xf numFmtId="0" fontId="6" fillId="0" borderId="400" xfId="0" applyFont="1" applyFill="1" applyBorder="1" applyAlignment="1">
      <alignment vertical="center" wrapText="1"/>
    </xf>
    <xf numFmtId="0" fontId="6" fillId="0" borderId="401" xfId="0" applyFont="1" applyFill="1" applyBorder="1" applyAlignment="1">
      <alignment vertical="center" wrapText="1"/>
    </xf>
    <xf numFmtId="0" fontId="6" fillId="0" borderId="402" xfId="0" applyFont="1" applyFill="1" applyBorder="1" applyAlignment="1">
      <alignment vertical="center" wrapText="1"/>
    </xf>
    <xf numFmtId="0" fontId="3" fillId="3" borderId="383" xfId="0" applyFont="1" applyFill="1" applyBorder="1" applyAlignment="1">
      <alignment vertical="center" shrinkToFit="1"/>
    </xf>
    <xf numFmtId="0" fontId="3" fillId="3" borderId="382" xfId="0" applyFont="1" applyFill="1" applyBorder="1" applyAlignment="1">
      <alignment vertical="center" shrinkToFit="1"/>
    </xf>
    <xf numFmtId="0" fontId="3" fillId="3" borderId="384" xfId="0" applyFont="1" applyFill="1" applyBorder="1" applyAlignment="1">
      <alignment vertical="center" shrinkToFit="1"/>
    </xf>
    <xf numFmtId="0" fontId="3" fillId="3" borderId="385" xfId="0" applyFont="1" applyFill="1" applyBorder="1" applyAlignment="1">
      <alignment vertical="center" shrinkToFit="1"/>
    </xf>
    <xf numFmtId="0" fontId="3" fillId="3" borderId="381" xfId="0" applyFont="1" applyFill="1" applyBorder="1" applyAlignment="1">
      <alignment vertical="center" shrinkToFit="1"/>
    </xf>
    <xf numFmtId="0" fontId="3" fillId="3" borderId="76" xfId="0" applyFont="1" applyFill="1" applyBorder="1" applyAlignment="1">
      <alignment vertical="center" shrinkToFit="1"/>
    </xf>
    <xf numFmtId="0" fontId="3" fillId="3" borderId="91" xfId="0" applyFont="1" applyFill="1" applyBorder="1" applyAlignment="1">
      <alignment vertical="center" shrinkToFit="1"/>
    </xf>
    <xf numFmtId="0" fontId="3" fillId="3" borderId="15" xfId="0" applyFont="1" applyFill="1" applyBorder="1" applyAlignment="1">
      <alignment vertical="center" shrinkToFit="1"/>
    </xf>
    <xf numFmtId="0" fontId="3" fillId="3" borderId="16" xfId="0" applyFont="1" applyFill="1" applyBorder="1" applyAlignment="1">
      <alignment vertical="center" shrinkToFit="1"/>
    </xf>
    <xf numFmtId="0" fontId="3" fillId="3" borderId="78" xfId="0" applyFont="1" applyFill="1" applyBorder="1" applyAlignment="1">
      <alignment vertical="center" shrinkToFit="1"/>
    </xf>
    <xf numFmtId="0" fontId="3" fillId="3" borderId="20" xfId="0" applyFont="1" applyFill="1" applyBorder="1" applyAlignment="1">
      <alignment vertical="center" shrinkToFit="1"/>
    </xf>
    <xf numFmtId="0" fontId="52" fillId="3" borderId="12" xfId="0" applyFont="1" applyFill="1" applyBorder="1" applyAlignment="1">
      <alignment vertical="center"/>
    </xf>
    <xf numFmtId="0" fontId="52" fillId="3" borderId="13" xfId="0" applyFont="1" applyFill="1" applyBorder="1" applyAlignment="1">
      <alignment vertical="center"/>
    </xf>
    <xf numFmtId="0" fontId="52" fillId="3" borderId="14" xfId="0" applyFont="1" applyFill="1" applyBorder="1" applyAlignment="1">
      <alignment vertical="center"/>
    </xf>
    <xf numFmtId="0" fontId="3" fillId="0" borderId="13" xfId="0" applyFont="1" applyBorder="1" applyAlignment="1">
      <alignment horizontal="left" vertical="center" wrapText="1"/>
    </xf>
    <xf numFmtId="0" fontId="3" fillId="2" borderId="215" xfId="0" applyFont="1" applyFill="1" applyBorder="1" applyAlignment="1">
      <alignment horizontal="center" vertical="center" shrinkToFit="1"/>
    </xf>
    <xf numFmtId="0" fontId="3" fillId="2" borderId="164" xfId="0" applyFont="1" applyFill="1" applyBorder="1" applyAlignment="1">
      <alignment horizontal="center" vertical="center" shrinkToFit="1"/>
    </xf>
    <xf numFmtId="0" fontId="3" fillId="2" borderId="399" xfId="0" applyFont="1" applyFill="1" applyBorder="1" applyAlignment="1">
      <alignment horizontal="center" vertical="center" shrinkToFit="1"/>
    </xf>
    <xf numFmtId="0" fontId="3" fillId="3" borderId="122" xfId="0" applyFont="1" applyFill="1" applyBorder="1" applyAlignment="1">
      <alignment vertical="center" shrinkToFit="1"/>
    </xf>
    <xf numFmtId="0" fontId="3" fillId="3" borderId="123" xfId="0" applyFont="1" applyFill="1" applyBorder="1" applyAlignment="1">
      <alignment vertical="center" shrinkToFit="1"/>
    </xf>
    <xf numFmtId="0" fontId="52" fillId="3" borderId="126" xfId="0" applyFont="1" applyFill="1" applyBorder="1" applyAlignment="1">
      <alignment horizontal="left" vertical="top"/>
    </xf>
    <xf numFmtId="0" fontId="52" fillId="3" borderId="8" xfId="0" applyFont="1" applyFill="1" applyBorder="1" applyAlignment="1">
      <alignment horizontal="left" vertical="top"/>
    </xf>
    <xf numFmtId="0" fontId="52" fillId="3" borderId="9" xfId="0" applyFont="1" applyFill="1" applyBorder="1" applyAlignment="1">
      <alignment horizontal="left" vertical="top"/>
    </xf>
    <xf numFmtId="0" fontId="3" fillId="3" borderId="210" xfId="0" applyFont="1" applyFill="1" applyBorder="1" applyAlignment="1">
      <alignment vertical="center" shrinkToFit="1"/>
    </xf>
    <xf numFmtId="0" fontId="3" fillId="3" borderId="35" xfId="0" applyFont="1" applyFill="1" applyBorder="1" applyAlignment="1">
      <alignment vertical="center" shrinkToFit="1"/>
    </xf>
    <xf numFmtId="0" fontId="3" fillId="3" borderId="211" xfId="0" applyFont="1" applyFill="1" applyBorder="1" applyAlignment="1">
      <alignment vertical="center" shrinkToFit="1"/>
    </xf>
    <xf numFmtId="0" fontId="3" fillId="3" borderId="310" xfId="0" applyFont="1" applyFill="1" applyBorder="1" applyAlignment="1">
      <alignment vertical="center" wrapText="1"/>
    </xf>
    <xf numFmtId="0" fontId="3" fillId="3" borderId="4" xfId="0" applyFont="1" applyFill="1" applyBorder="1" applyAlignment="1">
      <alignment vertical="center" wrapText="1"/>
    </xf>
    <xf numFmtId="0" fontId="3" fillId="3" borderId="6" xfId="0" applyFont="1" applyFill="1" applyBorder="1" applyAlignment="1">
      <alignment vertical="center" wrapText="1"/>
    </xf>
    <xf numFmtId="0" fontId="3" fillId="3" borderId="76" xfId="0" applyFont="1" applyFill="1" applyBorder="1" applyAlignment="1">
      <alignment vertical="center" wrapText="1"/>
    </xf>
    <xf numFmtId="0" fontId="3" fillId="3" borderId="0" xfId="0" applyFont="1" applyFill="1" applyBorder="1" applyAlignment="1">
      <alignment vertical="center" wrapText="1"/>
    </xf>
    <xf numFmtId="0" fontId="3" fillId="3" borderId="11" xfId="0" applyFont="1" applyFill="1" applyBorder="1" applyAlignment="1">
      <alignment vertical="center" wrapText="1"/>
    </xf>
    <xf numFmtId="0" fontId="3" fillId="3" borderId="15" xfId="0" applyFont="1" applyFill="1" applyBorder="1" applyAlignment="1">
      <alignment vertical="center" wrapText="1"/>
    </xf>
    <xf numFmtId="0" fontId="3" fillId="3" borderId="25" xfId="0" applyFont="1" applyFill="1" applyBorder="1" applyAlignment="1">
      <alignment vertical="center" wrapText="1"/>
    </xf>
    <xf numFmtId="0" fontId="3" fillId="3" borderId="138" xfId="0" applyFont="1" applyFill="1" applyBorder="1" applyAlignment="1">
      <alignment vertical="center" wrapText="1"/>
    </xf>
    <xf numFmtId="0" fontId="3" fillId="3" borderId="386" xfId="0" applyFont="1" applyFill="1" applyBorder="1" applyAlignment="1">
      <alignment vertical="center" shrinkToFit="1"/>
    </xf>
    <xf numFmtId="0" fontId="3" fillId="3" borderId="387" xfId="0" applyFont="1" applyFill="1" applyBorder="1" applyAlignment="1">
      <alignment vertical="center" shrinkToFit="1"/>
    </xf>
    <xf numFmtId="0" fontId="3" fillId="3" borderId="403" xfId="0" applyFont="1" applyFill="1" applyBorder="1" applyAlignment="1">
      <alignment vertical="center" shrinkToFi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53" xfId="0" applyFont="1" applyBorder="1" applyAlignment="1">
      <alignment horizontal="center" vertical="center" wrapText="1"/>
    </xf>
    <xf numFmtId="0" fontId="3" fillId="3" borderId="53" xfId="0" applyFont="1" applyFill="1" applyBorder="1" applyAlignment="1">
      <alignment vertical="center" shrinkToFit="1"/>
    </xf>
    <xf numFmtId="0" fontId="3" fillId="3" borderId="77" xfId="0" applyFont="1" applyFill="1" applyBorder="1" applyAlignment="1">
      <alignment vertical="center" shrinkToFit="1"/>
    </xf>
    <xf numFmtId="0" fontId="3" fillId="3" borderId="154" xfId="0" applyFont="1" applyFill="1" applyBorder="1" applyAlignment="1">
      <alignment vertical="center"/>
    </xf>
    <xf numFmtId="0" fontId="3" fillId="3" borderId="1" xfId="0" applyFont="1" applyFill="1" applyBorder="1" applyAlignment="1">
      <alignment vertical="center"/>
    </xf>
    <xf numFmtId="0" fontId="3" fillId="3" borderId="71" xfId="0" applyFont="1" applyFill="1" applyBorder="1" applyAlignment="1">
      <alignment vertical="center"/>
    </xf>
    <xf numFmtId="0" fontId="3" fillId="3" borderId="163" xfId="0" applyFont="1" applyFill="1" applyBorder="1" applyAlignment="1">
      <alignment vertical="center" shrinkToFit="1"/>
    </xf>
    <xf numFmtId="0" fontId="34" fillId="0" borderId="352" xfId="0" applyFont="1" applyBorder="1" applyAlignment="1">
      <alignment horizontal="center" vertical="center"/>
    </xf>
    <xf numFmtId="0" fontId="34" fillId="0" borderId="221" xfId="0" applyFont="1" applyBorder="1" applyAlignment="1">
      <alignment horizontal="center" vertical="center"/>
    </xf>
    <xf numFmtId="0" fontId="34" fillId="0" borderId="10" xfId="0" applyFont="1" applyBorder="1" applyAlignment="1">
      <alignment horizontal="center" vertical="center"/>
    </xf>
    <xf numFmtId="0" fontId="34" fillId="0" borderId="91" xfId="0" applyFont="1" applyBorder="1" applyAlignment="1">
      <alignment horizontal="center" vertical="center"/>
    </xf>
    <xf numFmtId="0" fontId="34" fillId="0" borderId="353" xfId="0" applyFont="1" applyBorder="1" applyAlignment="1">
      <alignment horizontal="center" vertical="center"/>
    </xf>
    <xf numFmtId="0" fontId="34" fillId="0" borderId="354" xfId="0" applyFont="1" applyBorder="1" applyAlignment="1">
      <alignment horizontal="center" vertical="center"/>
    </xf>
    <xf numFmtId="0" fontId="38" fillId="0" borderId="165" xfId="0" applyFont="1" applyBorder="1" applyAlignment="1">
      <alignment vertical="center"/>
    </xf>
    <xf numFmtId="0" fontId="38" fillId="0" borderId="73" xfId="0" applyFont="1" applyBorder="1" applyAlignment="1">
      <alignment vertical="center"/>
    </xf>
    <xf numFmtId="0" fontId="38" fillId="0" borderId="74" xfId="0" applyFont="1" applyBorder="1" applyAlignment="1">
      <alignment vertical="center"/>
    </xf>
    <xf numFmtId="0" fontId="38" fillId="0" borderId="1" xfId="0" applyFont="1" applyBorder="1" applyAlignment="1">
      <alignment vertical="center"/>
    </xf>
    <xf numFmtId="0" fontId="38" fillId="0" borderId="71" xfId="0" applyFont="1" applyBorder="1" applyAlignment="1">
      <alignment vertical="center"/>
    </xf>
    <xf numFmtId="0" fontId="38" fillId="0" borderId="58" xfId="0" applyFont="1" applyBorder="1" applyAlignment="1">
      <alignment horizontal="left" vertical="center"/>
    </xf>
    <xf numFmtId="0" fontId="38" fillId="0" borderId="58" xfId="0" applyFont="1" applyBorder="1" applyAlignment="1">
      <alignment horizontal="center" vertical="center"/>
    </xf>
    <xf numFmtId="0" fontId="38" fillId="0" borderId="86" xfId="0" applyFont="1" applyBorder="1" applyAlignment="1">
      <alignment horizontal="center" vertical="center"/>
    </xf>
    <xf numFmtId="0" fontId="40" fillId="0" borderId="30" xfId="0" applyFont="1" applyFill="1" applyBorder="1" applyAlignment="1">
      <alignment horizontal="center" vertical="center"/>
    </xf>
    <xf numFmtId="0" fontId="40" fillId="0" borderId="32" xfId="0" applyFont="1" applyFill="1" applyBorder="1" applyAlignment="1">
      <alignment horizontal="center" vertical="center"/>
    </xf>
    <xf numFmtId="0" fontId="38" fillId="0" borderId="0" xfId="0" applyFont="1" applyAlignment="1">
      <alignment horizontal="center" vertical="center"/>
    </xf>
    <xf numFmtId="0" fontId="38" fillId="0" borderId="82" xfId="0" applyFont="1" applyBorder="1" applyAlignment="1">
      <alignment horizontal="center" vertical="center"/>
    </xf>
    <xf numFmtId="0" fontId="38" fillId="0" borderId="83" xfId="0" applyFont="1" applyBorder="1" applyAlignment="1">
      <alignment horizontal="center" vertical="center"/>
    </xf>
    <xf numFmtId="0" fontId="38" fillId="0" borderId="63" xfId="0" applyFont="1" applyBorder="1" applyAlignment="1">
      <alignment horizontal="center" vertical="center"/>
    </xf>
    <xf numFmtId="0" fontId="38" fillId="0" borderId="64" xfId="0" applyFont="1" applyBorder="1" applyAlignment="1">
      <alignment horizontal="center" vertical="center"/>
    </xf>
    <xf numFmtId="0" fontId="38" fillId="0" borderId="61" xfId="0" applyFont="1" applyBorder="1" applyAlignment="1">
      <alignment horizontal="center" vertical="center"/>
    </xf>
    <xf numFmtId="0" fontId="38" fillId="0" borderId="80" xfId="0" applyFont="1" applyBorder="1" applyAlignment="1">
      <alignment horizontal="center" vertical="center"/>
    </xf>
    <xf numFmtId="0" fontId="38" fillId="0" borderId="81" xfId="0" applyFont="1" applyBorder="1" applyAlignment="1">
      <alignment horizontal="center" vertical="center"/>
    </xf>
    <xf numFmtId="0" fontId="38" fillId="0" borderId="22" xfId="0" applyFont="1" applyBorder="1" applyAlignment="1">
      <alignment vertical="center"/>
    </xf>
    <xf numFmtId="0" fontId="38" fillId="0" borderId="23" xfId="0" applyFont="1" applyBorder="1" applyAlignment="1">
      <alignment vertical="center"/>
    </xf>
    <xf numFmtId="0" fontId="38" fillId="0" borderId="0" xfId="0" applyFont="1" applyAlignment="1">
      <alignment vertical="center"/>
    </xf>
    <xf numFmtId="0" fontId="38" fillId="0" borderId="0" xfId="0" applyFont="1" applyAlignment="1">
      <alignment horizontal="left" vertical="center"/>
    </xf>
    <xf numFmtId="0" fontId="38" fillId="0" borderId="64" xfId="0" applyFont="1" applyBorder="1" applyAlignment="1">
      <alignment horizontal="left" vertical="center"/>
    </xf>
    <xf numFmtId="0" fontId="38" fillId="0" borderId="95" xfId="0" applyFont="1" applyBorder="1" applyAlignment="1">
      <alignment horizontal="center" vertical="center"/>
    </xf>
    <xf numFmtId="0" fontId="38" fillId="0" borderId="95" xfId="0" applyFont="1" applyBorder="1" applyAlignment="1">
      <alignment vertical="center" wrapText="1"/>
    </xf>
    <xf numFmtId="0" fontId="38" fillId="0" borderId="348" xfId="0" applyFont="1" applyBorder="1" applyAlignment="1">
      <alignment horizontal="center" vertical="center"/>
    </xf>
    <xf numFmtId="0" fontId="38" fillId="0" borderId="347" xfId="0" applyFont="1" applyBorder="1" applyAlignment="1">
      <alignment horizontal="center" vertical="center"/>
    </xf>
    <xf numFmtId="0" fontId="38" fillId="0" borderId="87" xfId="0" applyFont="1" applyBorder="1" applyAlignment="1">
      <alignment horizontal="center" vertical="center"/>
    </xf>
    <xf numFmtId="0" fontId="38" fillId="0" borderId="349" xfId="0" applyFont="1" applyBorder="1" applyAlignment="1">
      <alignment horizontal="center" vertical="center"/>
    </xf>
    <xf numFmtId="0" fontId="38" fillId="0" borderId="350" xfId="0" applyFont="1" applyBorder="1" applyAlignment="1">
      <alignment horizontal="center" vertical="center"/>
    </xf>
    <xf numFmtId="0" fontId="38" fillId="0" borderId="351"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38" fillId="0" borderId="22" xfId="0" applyFont="1" applyBorder="1" applyAlignment="1">
      <alignment horizontal="center" vertical="center"/>
    </xf>
    <xf numFmtId="0" fontId="38" fillId="0" borderId="71" xfId="0" applyFont="1" applyBorder="1" applyAlignment="1">
      <alignment horizontal="center" vertical="center"/>
    </xf>
    <xf numFmtId="0" fontId="40" fillId="0" borderId="30" xfId="0" applyFont="1" applyFill="1" applyBorder="1" applyAlignment="1">
      <alignment horizontal="center" vertical="center" wrapText="1"/>
    </xf>
    <xf numFmtId="0" fontId="38" fillId="0" borderId="84" xfId="0" applyFont="1" applyBorder="1" applyAlignment="1">
      <alignment horizontal="center" vertical="center"/>
    </xf>
    <xf numFmtId="0" fontId="38" fillId="0" borderId="85" xfId="0" applyFont="1" applyBorder="1" applyAlignment="1">
      <alignment horizontal="center" vertical="center"/>
    </xf>
    <xf numFmtId="0" fontId="4" fillId="0" borderId="0" xfId="0" applyFont="1" applyAlignment="1">
      <alignment horizontal="center" vertical="center"/>
    </xf>
    <xf numFmtId="0" fontId="55" fillId="0" borderId="0" xfId="0" applyFont="1" applyAlignment="1">
      <alignment horizontal="center" vertical="center"/>
    </xf>
    <xf numFmtId="0" fontId="38" fillId="0" borderId="58" xfId="0" applyFont="1" applyBorder="1" applyAlignment="1">
      <alignment vertical="center"/>
    </xf>
    <xf numFmtId="0" fontId="34" fillId="2" borderId="88" xfId="0" applyFont="1" applyFill="1" applyBorder="1" applyAlignment="1">
      <alignment horizontal="center" vertical="center"/>
    </xf>
    <xf numFmtId="0" fontId="34" fillId="2" borderId="23" xfId="0" applyFont="1" applyFill="1" applyBorder="1" applyAlignment="1">
      <alignment horizontal="center" vertical="center"/>
    </xf>
    <xf numFmtId="0" fontId="34" fillId="4" borderId="88" xfId="0" applyFont="1" applyFill="1" applyBorder="1" applyAlignment="1">
      <alignment horizontal="center" vertical="center"/>
    </xf>
    <xf numFmtId="0" fontId="34" fillId="4" borderId="23" xfId="0" applyFont="1" applyFill="1" applyBorder="1" applyAlignment="1">
      <alignment horizontal="center" vertical="center"/>
    </xf>
    <xf numFmtId="0" fontId="56" fillId="4" borderId="13" xfId="0" applyFont="1" applyFill="1" applyBorder="1" applyAlignment="1">
      <alignment horizontal="center" vertical="center"/>
    </xf>
    <xf numFmtId="0" fontId="38" fillId="0" borderId="23" xfId="0" applyFont="1" applyBorder="1" applyAlignment="1">
      <alignment horizontal="center" vertical="center"/>
    </xf>
    <xf numFmtId="0" fontId="38" fillId="0" borderId="59" xfId="0" applyFont="1" applyBorder="1" applyAlignment="1">
      <alignment vertical="center"/>
    </xf>
    <xf numFmtId="0" fontId="34" fillId="2" borderId="62" xfId="0" applyFont="1" applyFill="1" applyBorder="1" applyAlignment="1">
      <alignment horizontal="center" vertical="center"/>
    </xf>
    <xf numFmtId="0" fontId="34" fillId="2" borderId="58" xfId="0" applyFont="1" applyFill="1" applyBorder="1" applyAlignment="1">
      <alignment horizontal="center" vertical="center"/>
    </xf>
    <xf numFmtId="0" fontId="40" fillId="0" borderId="31" xfId="0" applyFont="1" applyFill="1" applyBorder="1" applyAlignment="1">
      <alignment horizontal="center" vertical="center"/>
    </xf>
    <xf numFmtId="0" fontId="34" fillId="4" borderId="27" xfId="0" applyFont="1" applyFill="1" applyBorder="1" applyAlignment="1">
      <alignment horizontal="center" vertical="center"/>
    </xf>
    <xf numFmtId="0" fontId="34" fillId="4" borderId="59" xfId="0" applyFont="1" applyFill="1" applyBorder="1" applyAlignment="1">
      <alignment horizontal="center" vertical="center"/>
    </xf>
    <xf numFmtId="0" fontId="34" fillId="4" borderId="62" xfId="0" applyFont="1" applyFill="1" applyBorder="1" applyAlignment="1">
      <alignment horizontal="center" vertical="center"/>
    </xf>
    <xf numFmtId="0" fontId="34" fillId="4" borderId="58" xfId="0" applyFont="1" applyFill="1" applyBorder="1" applyAlignment="1">
      <alignment horizontal="center" vertical="center"/>
    </xf>
    <xf numFmtId="0" fontId="38" fillId="0" borderId="59" xfId="0" applyFont="1" applyBorder="1" applyAlignment="1">
      <alignment horizontal="left" vertical="center"/>
    </xf>
    <xf numFmtId="0" fontId="21" fillId="0" borderId="58" xfId="0" applyFont="1" applyFill="1" applyBorder="1" applyAlignment="1">
      <alignment horizontal="left" vertical="center"/>
    </xf>
    <xf numFmtId="0" fontId="38" fillId="0" borderId="0" xfId="0" applyFont="1" applyAlignment="1">
      <alignment horizontal="left" vertical="center" wrapText="1"/>
    </xf>
    <xf numFmtId="0" fontId="38" fillId="0" borderId="95" xfId="0" applyFont="1" applyBorder="1" applyAlignment="1">
      <alignment horizontal="left" vertical="center" wrapText="1"/>
    </xf>
    <xf numFmtId="0" fontId="38" fillId="0" borderId="37" xfId="0" applyFont="1" applyBorder="1" applyAlignment="1">
      <alignment horizontal="center" vertical="center"/>
    </xf>
    <xf numFmtId="0" fontId="34" fillId="0" borderId="0" xfId="0" applyFont="1" applyAlignment="1">
      <alignment horizontal="center" vertical="center"/>
    </xf>
    <xf numFmtId="0" fontId="38" fillId="0" borderId="58" xfId="0" applyFont="1" applyFill="1" applyBorder="1" applyAlignment="1">
      <alignment vertical="center"/>
    </xf>
    <xf numFmtId="0" fontId="38" fillId="0" borderId="58" xfId="0" applyFont="1" applyBorder="1" applyAlignment="1">
      <alignment vertical="center" wrapText="1"/>
    </xf>
    <xf numFmtId="0" fontId="21" fillId="0" borderId="22" xfId="0" applyFont="1" applyFill="1" applyBorder="1" applyAlignment="1">
      <alignment horizontal="left" vertical="center"/>
    </xf>
    <xf numFmtId="0" fontId="21" fillId="0" borderId="1" xfId="0" applyFont="1" applyFill="1" applyBorder="1" applyAlignment="1">
      <alignment horizontal="left" vertical="center"/>
    </xf>
    <xf numFmtId="0" fontId="21" fillId="0" borderId="23" xfId="0" applyFont="1" applyFill="1" applyBorder="1" applyAlignment="1">
      <alignment horizontal="left" vertical="center"/>
    </xf>
    <xf numFmtId="0" fontId="38" fillId="0" borderId="95" xfId="0" applyFont="1" applyFill="1" applyBorder="1" applyAlignment="1">
      <alignment vertical="center" wrapText="1"/>
    </xf>
    <xf numFmtId="0" fontId="21" fillId="0" borderId="58" xfId="0" applyFont="1" applyBorder="1" applyAlignment="1">
      <alignment horizontal="left" vertical="center"/>
    </xf>
    <xf numFmtId="0" fontId="38" fillId="0" borderId="22" xfId="0" applyFont="1" applyBorder="1" applyAlignment="1">
      <alignment vertical="center" wrapText="1" shrinkToFit="1"/>
    </xf>
    <xf numFmtId="0" fontId="38" fillId="0" borderId="1" xfId="0" applyFont="1" applyBorder="1" applyAlignment="1">
      <alignment vertical="center" shrinkToFit="1"/>
    </xf>
    <xf numFmtId="0" fontId="38" fillId="0" borderId="23" xfId="0" applyFont="1" applyBorder="1" applyAlignment="1">
      <alignment vertical="center" shrinkToFit="1"/>
    </xf>
    <xf numFmtId="180" fontId="34" fillId="4" borderId="62" xfId="0" applyNumberFormat="1" applyFont="1" applyFill="1" applyBorder="1" applyAlignment="1">
      <alignment horizontal="center" vertical="center"/>
    </xf>
    <xf numFmtId="180" fontId="34" fillId="4" borderId="58" xfId="0" applyNumberFormat="1" applyFont="1" applyFill="1" applyBorder="1" applyAlignment="1">
      <alignment horizontal="center" vertical="center"/>
    </xf>
    <xf numFmtId="0" fontId="34" fillId="4" borderId="99" xfId="0" applyFont="1" applyFill="1" applyBorder="1" applyAlignment="1">
      <alignment horizontal="center" vertical="center"/>
    </xf>
    <xf numFmtId="0" fontId="34" fillId="4" borderId="100"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91" xfId="0" applyFont="1" applyFill="1" applyBorder="1" applyAlignment="1">
      <alignment horizontal="center" vertical="center"/>
    </xf>
    <xf numFmtId="0" fontId="34" fillId="4" borderId="96" xfId="0" applyFont="1" applyFill="1" applyBorder="1" applyAlignment="1">
      <alignment horizontal="center" vertical="center"/>
    </xf>
    <xf numFmtId="0" fontId="34" fillId="4" borderId="26" xfId="0" applyFont="1" applyFill="1" applyBorder="1" applyAlignment="1">
      <alignment horizontal="center" vertical="center"/>
    </xf>
    <xf numFmtId="0" fontId="34" fillId="2" borderId="89" xfId="0" applyFont="1" applyFill="1" applyBorder="1" applyAlignment="1">
      <alignment horizontal="center" vertical="center"/>
    </xf>
    <xf numFmtId="0" fontId="34" fillId="2" borderId="95" xfId="0" applyFont="1" applyFill="1" applyBorder="1" applyAlignment="1">
      <alignment horizontal="center" vertical="center"/>
    </xf>
    <xf numFmtId="0" fontId="21" fillId="0" borderId="95" xfId="0" applyFont="1" applyFill="1" applyBorder="1" applyAlignment="1">
      <alignment horizontal="left" vertical="center" wrapText="1"/>
    </xf>
    <xf numFmtId="0" fontId="21" fillId="0" borderId="59" xfId="0" applyFont="1" applyFill="1" applyBorder="1" applyAlignment="1">
      <alignment horizontal="left" vertical="center" wrapText="1"/>
    </xf>
    <xf numFmtId="0" fontId="21" fillId="0" borderId="58" xfId="0" applyFont="1" applyFill="1" applyBorder="1" applyAlignment="1">
      <alignment horizontal="center" vertical="center"/>
    </xf>
    <xf numFmtId="0" fontId="21" fillId="0" borderId="86" xfId="0" applyFont="1" applyFill="1" applyBorder="1" applyAlignment="1">
      <alignment horizontal="center" vertical="center"/>
    </xf>
    <xf numFmtId="0" fontId="47" fillId="0" borderId="86" xfId="0" applyFont="1" applyFill="1" applyBorder="1">
      <alignment vertical="center"/>
    </xf>
    <xf numFmtId="0" fontId="21" fillId="0" borderId="58" xfId="0" applyFont="1" applyFill="1" applyBorder="1" applyAlignment="1">
      <alignment vertical="center"/>
    </xf>
    <xf numFmtId="0" fontId="21" fillId="0" borderId="59" xfId="0" applyFont="1" applyFill="1" applyBorder="1" applyAlignment="1">
      <alignment horizontal="center" vertical="center"/>
    </xf>
    <xf numFmtId="0" fontId="21" fillId="0" borderId="58" xfId="0" applyFont="1" applyFill="1" applyBorder="1" applyAlignment="1">
      <alignment vertical="center" wrapText="1"/>
    </xf>
    <xf numFmtId="0" fontId="21" fillId="0" borderId="59" xfId="0" applyFont="1" applyFill="1" applyBorder="1" applyAlignment="1">
      <alignment horizontal="left" vertical="center"/>
    </xf>
    <xf numFmtId="0" fontId="21" fillId="0" borderId="22" xfId="0" applyFont="1" applyBorder="1" applyAlignment="1">
      <alignment horizontal="left" vertical="center"/>
    </xf>
    <xf numFmtId="0" fontId="21" fillId="0" borderId="1" xfId="0" applyFont="1" applyBorder="1" applyAlignment="1">
      <alignment horizontal="left" vertical="center"/>
    </xf>
    <xf numFmtId="0" fontId="21" fillId="0" borderId="23" xfId="0" applyFont="1" applyBorder="1" applyAlignment="1">
      <alignment horizontal="left" vertical="center"/>
    </xf>
    <xf numFmtId="0" fontId="38" fillId="0" borderId="95" xfId="0" applyFont="1" applyFill="1" applyBorder="1" applyAlignment="1">
      <alignment horizontal="left" vertical="center"/>
    </xf>
    <xf numFmtId="0" fontId="38" fillId="0" borderId="95" xfId="0" applyFont="1" applyBorder="1" applyAlignment="1">
      <alignment horizontal="left" vertical="center"/>
    </xf>
    <xf numFmtId="0" fontId="38" fillId="0" borderId="1" xfId="0" applyFont="1" applyBorder="1" applyAlignment="1">
      <alignment horizontal="center" vertical="center"/>
    </xf>
    <xf numFmtId="0" fontId="38" fillId="0" borderId="22" xfId="0" applyFont="1" applyBorder="1" applyAlignment="1">
      <alignment vertical="center" shrinkToFit="1"/>
    </xf>
    <xf numFmtId="0" fontId="38" fillId="0" borderId="95" xfId="0" applyFont="1" applyBorder="1" applyAlignment="1">
      <alignment vertical="center"/>
    </xf>
    <xf numFmtId="0" fontId="38" fillId="0" borderId="58" xfId="0" applyFont="1" applyBorder="1" applyAlignment="1">
      <alignment horizontal="left" vertical="center" wrapText="1"/>
    </xf>
    <xf numFmtId="0" fontId="38" fillId="0" borderId="23" xfId="0" applyFont="1" applyBorder="1" applyAlignment="1">
      <alignment horizontal="left" vertical="center"/>
    </xf>
    <xf numFmtId="0" fontId="38" fillId="0" borderId="98" xfId="0" applyFont="1" applyBorder="1" applyAlignment="1">
      <alignment horizontal="left" vertical="center"/>
    </xf>
    <xf numFmtId="0" fontId="38" fillId="0" borderId="59" xfId="0" applyFont="1" applyBorder="1" applyAlignment="1">
      <alignment vertical="center" wrapText="1"/>
    </xf>
    <xf numFmtId="0" fontId="34" fillId="4" borderId="2" xfId="0" applyFont="1" applyFill="1" applyBorder="1" applyAlignment="1">
      <alignment horizontal="center" vertical="center"/>
    </xf>
    <xf numFmtId="0" fontId="34" fillId="4" borderId="64" xfId="0" applyFont="1" applyFill="1" applyBorder="1" applyAlignment="1">
      <alignment horizontal="center" vertical="center"/>
    </xf>
    <xf numFmtId="0" fontId="38" fillId="0" borderId="64" xfId="0" applyFont="1" applyBorder="1" applyAlignment="1">
      <alignment vertical="center"/>
    </xf>
    <xf numFmtId="0" fontId="38" fillId="0" borderId="22" xfId="0" applyFont="1" applyBorder="1" applyAlignment="1">
      <alignment horizontal="left" vertical="center"/>
    </xf>
    <xf numFmtId="0" fontId="38" fillId="0" borderId="1" xfId="0" applyFont="1" applyBorder="1" applyAlignment="1">
      <alignment horizontal="left" vertical="center"/>
    </xf>
    <xf numFmtId="0" fontId="21" fillId="0" borderId="95" xfId="0" applyFont="1" applyBorder="1" applyAlignment="1">
      <alignment horizontal="left" vertical="center" wrapText="1"/>
    </xf>
    <xf numFmtId="0" fontId="0" fillId="0" borderId="0" xfId="0" applyFont="1" applyAlignment="1">
      <alignment horizontal="left" vertical="center" wrapText="1"/>
    </xf>
    <xf numFmtId="0" fontId="33" fillId="0" borderId="0" xfId="0" applyFont="1" applyAlignment="1">
      <alignment horizontal="left" vertical="center"/>
    </xf>
    <xf numFmtId="0" fontId="33" fillId="0" borderId="0" xfId="0" applyFont="1" applyFill="1" applyAlignment="1">
      <alignment horizontal="center" vertical="center"/>
    </xf>
    <xf numFmtId="0" fontId="33" fillId="3" borderId="25" xfId="0" applyFont="1" applyFill="1" applyBorder="1" applyAlignment="1">
      <alignment horizontal="left" vertical="center"/>
    </xf>
    <xf numFmtId="0" fontId="33" fillId="3" borderId="25" xfId="0" applyFont="1" applyFill="1" applyBorder="1" applyAlignment="1">
      <alignment horizontal="center" vertical="center"/>
    </xf>
    <xf numFmtId="0" fontId="33" fillId="0" borderId="0" xfId="0" applyFont="1" applyAlignment="1">
      <alignment horizontal="left" vertical="center" shrinkToFit="1"/>
    </xf>
    <xf numFmtId="0" fontId="33" fillId="0" borderId="0" xfId="0" applyFont="1">
      <alignment vertical="center"/>
    </xf>
    <xf numFmtId="49" fontId="33" fillId="3" borderId="25" xfId="0" applyNumberFormat="1" applyFont="1" applyFill="1" applyBorder="1" applyAlignment="1">
      <alignment horizontal="center" vertical="center"/>
    </xf>
    <xf numFmtId="49" fontId="49" fillId="3" borderId="25" xfId="0" applyNumberFormat="1" applyFont="1" applyFill="1" applyBorder="1" applyAlignment="1">
      <alignment horizontal="center" vertical="center"/>
    </xf>
    <xf numFmtId="0" fontId="49" fillId="0" borderId="0" xfId="0" applyFont="1" applyAlignment="1">
      <alignment horizontal="left" vertical="center"/>
    </xf>
    <xf numFmtId="0" fontId="33" fillId="0" borderId="0" xfId="0" applyFont="1" applyAlignment="1">
      <alignment vertical="center"/>
    </xf>
    <xf numFmtId="0" fontId="33" fillId="0" borderId="0" xfId="0" applyFont="1" applyAlignment="1">
      <alignment horizontal="center" vertical="center"/>
    </xf>
    <xf numFmtId="0" fontId="49" fillId="0" borderId="0" xfId="0" applyFont="1" applyAlignment="1">
      <alignment horizontal="center" vertical="center"/>
    </xf>
    <xf numFmtId="49" fontId="0" fillId="3" borderId="25" xfId="0" applyNumberFormat="1" applyFont="1" applyFill="1" applyBorder="1" applyAlignment="1">
      <alignment horizontal="left" vertical="center"/>
    </xf>
    <xf numFmtId="49" fontId="33" fillId="3" borderId="25" xfId="0" applyNumberFormat="1" applyFont="1" applyFill="1" applyBorder="1" applyAlignment="1">
      <alignment horizontal="left" vertical="center"/>
    </xf>
    <xf numFmtId="0" fontId="49" fillId="0" borderId="0" xfId="0" quotePrefix="1" applyFont="1" applyAlignment="1">
      <alignment horizontal="center" vertical="center"/>
    </xf>
    <xf numFmtId="0" fontId="53" fillId="0" borderId="0" xfId="0" applyFont="1" applyAlignment="1">
      <alignment horizontal="center" vertical="center"/>
    </xf>
    <xf numFmtId="0" fontId="0" fillId="0" borderId="0" xfId="0" applyFont="1" applyAlignment="1">
      <alignment horizontal="center" vertical="center"/>
    </xf>
    <xf numFmtId="49" fontId="0" fillId="3" borderId="25" xfId="0" applyNumberFormat="1" applyFont="1" applyFill="1" applyBorder="1" applyAlignment="1">
      <alignment vertical="center"/>
    </xf>
    <xf numFmtId="0" fontId="0" fillId="0" borderId="0" xfId="0" quotePrefix="1" applyFont="1" applyAlignment="1">
      <alignment horizontal="center" vertical="center"/>
    </xf>
    <xf numFmtId="0" fontId="6" fillId="0" borderId="58" xfId="1" applyFont="1" applyBorder="1" applyAlignment="1">
      <alignment horizontal="center" vertical="center"/>
    </xf>
    <xf numFmtId="0" fontId="6" fillId="0" borderId="1" xfId="1" applyFont="1" applyFill="1" applyBorder="1" applyAlignment="1">
      <alignment horizontal="center" vertical="center"/>
    </xf>
    <xf numFmtId="49" fontId="6" fillId="3" borderId="1" xfId="1" applyNumberFormat="1" applyFont="1" applyFill="1" applyBorder="1" applyAlignment="1">
      <alignment horizontal="center" vertical="center"/>
    </xf>
    <xf numFmtId="49" fontId="6" fillId="3" borderId="23" xfId="1" applyNumberFormat="1" applyFont="1" applyFill="1" applyBorder="1" applyAlignment="1">
      <alignment horizontal="center" vertical="center"/>
    </xf>
    <xf numFmtId="0" fontId="7" fillId="3" borderId="1" xfId="1" applyFont="1" applyFill="1" applyBorder="1" applyAlignment="1">
      <alignment horizontal="left" vertical="center"/>
    </xf>
    <xf numFmtId="49" fontId="6" fillId="3" borderId="71" xfId="1" applyNumberFormat="1" applyFont="1" applyFill="1" applyBorder="1" applyAlignment="1">
      <alignment horizontal="center" vertical="center"/>
    </xf>
    <xf numFmtId="49" fontId="6" fillId="3" borderId="22" xfId="1" applyNumberFormat="1" applyFont="1" applyFill="1" applyBorder="1" applyAlignment="1">
      <alignment horizontal="center" vertical="center"/>
    </xf>
    <xf numFmtId="0" fontId="6" fillId="3" borderId="58" xfId="1" applyFont="1" applyFill="1" applyBorder="1" applyAlignment="1">
      <alignment horizontal="center" vertical="center"/>
    </xf>
    <xf numFmtId="0" fontId="6" fillId="0" borderId="108" xfId="1" applyFont="1" applyBorder="1" applyAlignment="1">
      <alignment horizontal="center" vertical="center" wrapText="1"/>
    </xf>
    <xf numFmtId="0" fontId="6" fillId="0" borderId="59" xfId="1" applyFont="1" applyBorder="1" applyAlignment="1">
      <alignment horizontal="center" vertical="center" wrapText="1"/>
    </xf>
    <xf numFmtId="0" fontId="6" fillId="0" borderId="109" xfId="1" applyFont="1" applyBorder="1" applyAlignment="1">
      <alignment horizontal="center" vertical="center" wrapText="1"/>
    </xf>
    <xf numFmtId="0" fontId="6" fillId="0" borderId="58" xfId="1" applyFont="1" applyBorder="1" applyAlignment="1">
      <alignment horizontal="center" vertical="center" wrapText="1"/>
    </xf>
    <xf numFmtId="0" fontId="6" fillId="0" borderId="110" xfId="1" applyFont="1" applyBorder="1" applyAlignment="1">
      <alignment horizontal="center" vertical="center" wrapText="1"/>
    </xf>
    <xf numFmtId="0" fontId="6" fillId="0" borderId="95"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104" xfId="1" applyFont="1" applyBorder="1" applyAlignment="1">
      <alignment horizontal="center" vertical="center" wrapText="1"/>
    </xf>
    <xf numFmtId="0" fontId="6" fillId="0" borderId="111" xfId="1" applyFont="1" applyBorder="1" applyAlignment="1">
      <alignment horizontal="center" vertical="center" wrapText="1"/>
    </xf>
    <xf numFmtId="0" fontId="6" fillId="0" borderId="112" xfId="1" applyFont="1" applyBorder="1" applyAlignment="1">
      <alignment horizontal="center" vertical="center" wrapText="1"/>
    </xf>
    <xf numFmtId="57" fontId="8" fillId="3" borderId="58" xfId="1" applyNumberFormat="1" applyFont="1" applyFill="1" applyBorder="1" applyAlignment="1">
      <alignment horizontal="center" vertical="center"/>
    </xf>
    <xf numFmtId="57" fontId="8" fillId="3" borderId="112" xfId="1" applyNumberFormat="1" applyFont="1" applyFill="1" applyBorder="1" applyAlignment="1">
      <alignment horizontal="center" vertical="center"/>
    </xf>
    <xf numFmtId="0" fontId="6" fillId="3" borderId="112" xfId="1" applyFont="1" applyFill="1" applyBorder="1" applyAlignment="1">
      <alignment horizontal="center" vertical="center"/>
    </xf>
    <xf numFmtId="57" fontId="8" fillId="3" borderId="104" xfId="1" applyNumberFormat="1" applyFont="1" applyFill="1" applyBorder="1" applyAlignment="1">
      <alignment horizontal="center" vertical="center"/>
    </xf>
    <xf numFmtId="0" fontId="6" fillId="3" borderId="104" xfId="1" applyFont="1" applyFill="1" applyBorder="1" applyAlignment="1">
      <alignment horizontal="center" vertical="center"/>
    </xf>
    <xf numFmtId="0" fontId="6" fillId="3" borderId="115" xfId="1" applyFont="1" applyFill="1" applyBorder="1" applyAlignment="1">
      <alignment horizontal="center" vertical="center"/>
    </xf>
    <xf numFmtId="0" fontId="6" fillId="0" borderId="101" xfId="1" applyFont="1" applyBorder="1" applyAlignment="1">
      <alignment horizontal="center" vertical="center" wrapText="1"/>
    </xf>
    <xf numFmtId="0" fontId="6" fillId="0" borderId="102" xfId="1" applyFont="1" applyBorder="1" applyAlignment="1">
      <alignment horizontal="center" vertical="center"/>
    </xf>
    <xf numFmtId="0" fontId="6" fillId="0" borderId="62" xfId="1" applyFont="1" applyBorder="1" applyAlignment="1">
      <alignment horizontal="center" vertical="center"/>
    </xf>
    <xf numFmtId="0" fontId="6" fillId="0" borderId="2" xfId="1" applyFont="1" applyBorder="1" applyAlignment="1">
      <alignment horizontal="center" vertical="center"/>
    </xf>
    <xf numFmtId="0" fontId="6" fillId="0" borderId="64" xfId="1" applyFont="1" applyBorder="1" applyAlignment="1">
      <alignment horizontal="center" vertical="center"/>
    </xf>
    <xf numFmtId="0" fontId="6" fillId="3" borderId="102" xfId="1" applyFont="1" applyFill="1" applyBorder="1" applyAlignment="1">
      <alignment horizontal="center" vertical="center"/>
    </xf>
    <xf numFmtId="0" fontId="6" fillId="3" borderId="106" xfId="1" applyFont="1" applyFill="1" applyBorder="1" applyAlignment="1">
      <alignment horizontal="center" vertical="center"/>
    </xf>
    <xf numFmtId="0" fontId="6" fillId="3" borderId="63" xfId="1" applyFont="1" applyFill="1" applyBorder="1" applyAlignment="1">
      <alignment horizontal="center" vertical="center"/>
    </xf>
    <xf numFmtId="0" fontId="6" fillId="3" borderId="64" xfId="1" applyFont="1" applyFill="1" applyBorder="1" applyAlignment="1">
      <alignment horizontal="center" vertical="center"/>
    </xf>
    <xf numFmtId="0" fontId="6" fillId="3" borderId="61" xfId="1" applyFont="1" applyFill="1" applyBorder="1" applyAlignment="1">
      <alignment horizontal="center" vertical="center"/>
    </xf>
    <xf numFmtId="0" fontId="6" fillId="0" borderId="102" xfId="1" applyFont="1" applyBorder="1" applyAlignment="1">
      <alignment horizontal="center" vertical="center" wrapText="1"/>
    </xf>
    <xf numFmtId="0" fontId="6" fillId="0" borderId="6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64" xfId="1" applyFont="1" applyBorder="1" applyAlignment="1">
      <alignment horizontal="center" vertical="center" wrapText="1"/>
    </xf>
    <xf numFmtId="0" fontId="7" fillId="3" borderId="64" xfId="1" applyFont="1" applyFill="1" applyBorder="1" applyAlignment="1">
      <alignment horizontal="left" vertical="top"/>
    </xf>
    <xf numFmtId="0" fontId="6" fillId="3" borderId="64" xfId="1" applyFont="1" applyFill="1" applyBorder="1" applyAlignment="1">
      <alignment horizontal="left" vertical="top"/>
    </xf>
    <xf numFmtId="0" fontId="6" fillId="3" borderId="61" xfId="1" applyFont="1" applyFill="1" applyBorder="1" applyAlignment="1">
      <alignment horizontal="left" vertical="top"/>
    </xf>
    <xf numFmtId="0" fontId="6" fillId="0" borderId="22" xfId="1" applyFont="1" applyBorder="1" applyAlignment="1">
      <alignment horizontal="center" vertical="center"/>
    </xf>
    <xf numFmtId="0" fontId="6" fillId="0" borderId="1" xfId="1" applyFont="1" applyBorder="1" applyAlignment="1">
      <alignment horizontal="center" vertical="center"/>
    </xf>
    <xf numFmtId="0" fontId="6" fillId="0" borderId="23" xfId="1" applyFont="1" applyBorder="1" applyAlignment="1">
      <alignment horizontal="center" vertical="center"/>
    </xf>
    <xf numFmtId="0" fontId="7" fillId="0" borderId="22" xfId="1" applyFont="1" applyBorder="1" applyAlignment="1">
      <alignment horizontal="center" vertical="center" wrapText="1"/>
    </xf>
    <xf numFmtId="0" fontId="7" fillId="0" borderId="1" xfId="1" applyFont="1" applyBorder="1" applyAlignment="1">
      <alignment horizontal="center" vertical="center"/>
    </xf>
    <xf numFmtId="0" fontId="7" fillId="0" borderId="23" xfId="1" applyFont="1" applyBorder="1" applyAlignment="1">
      <alignment horizontal="center" vertical="center"/>
    </xf>
    <xf numFmtId="0" fontId="7" fillId="3" borderId="22" xfId="1" applyFont="1" applyFill="1" applyBorder="1" applyAlignment="1">
      <alignment horizontal="center" vertical="center"/>
    </xf>
    <xf numFmtId="0" fontId="7" fillId="3" borderId="1" xfId="1" applyFont="1" applyFill="1" applyBorder="1" applyAlignment="1">
      <alignment horizontal="center" vertical="center"/>
    </xf>
    <xf numFmtId="0" fontId="7" fillId="3" borderId="71" xfId="1" applyFont="1" applyFill="1" applyBorder="1" applyAlignment="1">
      <alignment horizontal="left" vertical="center"/>
    </xf>
    <xf numFmtId="0" fontId="8" fillId="0" borderId="58" xfId="1" applyFont="1" applyBorder="1" applyAlignment="1">
      <alignment horizontal="center" vertical="center"/>
    </xf>
    <xf numFmtId="0" fontId="7" fillId="3" borderId="121" xfId="1" applyFont="1" applyFill="1" applyBorder="1" applyAlignment="1">
      <alignment horizontal="center" vertical="center"/>
    </xf>
    <xf numFmtId="0" fontId="7" fillId="3" borderId="122" xfId="1" applyFont="1" applyFill="1" applyBorder="1" applyAlignment="1">
      <alignment horizontal="center" vertical="center"/>
    </xf>
    <xf numFmtId="0" fontId="7" fillId="3" borderId="124"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71" xfId="1" applyFont="1" applyFill="1" applyBorder="1" applyAlignment="1">
      <alignment horizontal="center" vertical="center"/>
    </xf>
    <xf numFmtId="0" fontId="6" fillId="0" borderId="121" xfId="1" applyFont="1" applyBorder="1" applyAlignment="1">
      <alignment horizontal="center" vertical="center"/>
    </xf>
    <xf numFmtId="0" fontId="6" fillId="0" borderId="122" xfId="1" applyFont="1" applyBorder="1" applyAlignment="1">
      <alignment horizontal="center" vertical="center"/>
    </xf>
    <xf numFmtId="0" fontId="6" fillId="0" borderId="123" xfId="1" applyFont="1" applyBorder="1" applyAlignment="1">
      <alignment horizontal="center" vertical="center"/>
    </xf>
    <xf numFmtId="0" fontId="6" fillId="0" borderId="9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05" xfId="1" applyFont="1" applyBorder="1" applyAlignment="1">
      <alignment horizontal="center" vertical="center" wrapText="1"/>
    </xf>
    <xf numFmtId="0" fontId="6" fillId="0" borderId="13" xfId="1" applyFont="1" applyBorder="1" applyAlignment="1">
      <alignment horizontal="center" vertical="center" wrapText="1"/>
    </xf>
    <xf numFmtId="0" fontId="7" fillId="0" borderId="22" xfId="1" applyFont="1" applyBorder="1" applyAlignment="1">
      <alignment horizontal="center" vertical="center"/>
    </xf>
    <xf numFmtId="0" fontId="7" fillId="3" borderId="22" xfId="1" applyFont="1" applyFill="1" applyBorder="1" applyAlignment="1">
      <alignment horizontal="left" vertical="center"/>
    </xf>
    <xf numFmtId="0" fontId="7" fillId="3" borderId="23" xfId="1" applyFont="1" applyFill="1" applyBorder="1" applyAlignment="1">
      <alignment horizontal="left" vertic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07" xfId="1" applyFont="1" applyBorder="1" applyAlignment="1">
      <alignment horizontal="center" vertical="center" wrapText="1"/>
    </xf>
    <xf numFmtId="0" fontId="6" fillId="0" borderId="103" xfId="1" applyFont="1" applyBorder="1" applyAlignment="1">
      <alignment horizontal="center" vertical="center"/>
    </xf>
    <xf numFmtId="57" fontId="8" fillId="3" borderId="59" xfId="1" applyNumberFormat="1" applyFont="1" applyFill="1" applyBorder="1" applyAlignment="1">
      <alignment horizontal="center" vertical="center"/>
    </xf>
    <xf numFmtId="0" fontId="6" fillId="3" borderId="59" xfId="1" applyFont="1" applyFill="1" applyBorder="1" applyAlignment="1">
      <alignment horizontal="center" vertical="center"/>
    </xf>
    <xf numFmtId="0" fontId="6" fillId="3" borderId="60" xfId="1" applyFont="1" applyFill="1" applyBorder="1" applyAlignment="1">
      <alignment horizontal="center" vertical="center"/>
    </xf>
    <xf numFmtId="0" fontId="6" fillId="0" borderId="113" xfId="1" applyFont="1" applyBorder="1" applyAlignment="1">
      <alignment horizontal="center" vertical="center"/>
    </xf>
    <xf numFmtId="0" fontId="6" fillId="3" borderId="114" xfId="1" applyFont="1" applyFill="1" applyBorder="1" applyAlignment="1">
      <alignment horizontal="center" vertical="center"/>
    </xf>
    <xf numFmtId="57" fontId="8" fillId="3" borderId="95" xfId="1" applyNumberFormat="1" applyFont="1" applyFill="1" applyBorder="1" applyAlignment="1">
      <alignment horizontal="center" vertical="center"/>
    </xf>
    <xf numFmtId="0" fontId="6" fillId="3" borderId="95" xfId="1" applyFont="1" applyFill="1" applyBorder="1" applyAlignment="1">
      <alignment horizontal="center" vertical="center"/>
    </xf>
    <xf numFmtId="0" fontId="6" fillId="3" borderId="116" xfId="1" applyFont="1" applyFill="1" applyBorder="1" applyAlignment="1">
      <alignment horizontal="center" vertical="center"/>
    </xf>
    <xf numFmtId="0" fontId="6" fillId="0" borderId="100" xfId="1" applyFont="1" applyBorder="1" applyAlignment="1">
      <alignment horizontal="center" vertical="center" wrapText="1"/>
    </xf>
    <xf numFmtId="0" fontId="6" fillId="0" borderId="6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26" xfId="1" applyFont="1" applyBorder="1" applyAlignment="1">
      <alignment horizontal="center" vertical="center" wrapText="1"/>
    </xf>
    <xf numFmtId="0" fontId="7" fillId="3" borderId="23" xfId="1" applyFont="1" applyFill="1" applyBorder="1" applyAlignment="1">
      <alignment horizontal="center" vertical="center"/>
    </xf>
    <xf numFmtId="49" fontId="10" fillId="3" borderId="22" xfId="1" applyNumberFormat="1" applyFont="1" applyFill="1" applyBorder="1" applyAlignment="1">
      <alignment horizontal="center" vertical="center"/>
    </xf>
    <xf numFmtId="49" fontId="10" fillId="3" borderId="1" xfId="1" applyNumberFormat="1" applyFont="1" applyFill="1" applyBorder="1" applyAlignment="1">
      <alignment horizontal="center" vertical="center"/>
    </xf>
    <xf numFmtId="49" fontId="10" fillId="3" borderId="23" xfId="1" applyNumberFormat="1" applyFont="1" applyFill="1" applyBorder="1" applyAlignment="1">
      <alignment horizontal="center" vertical="center"/>
    </xf>
    <xf numFmtId="0" fontId="10" fillId="0" borderId="118" xfId="1" applyFont="1" applyFill="1" applyBorder="1" applyAlignment="1">
      <alignment horizontal="center" vertical="center"/>
    </xf>
    <xf numFmtId="0" fontId="10" fillId="0" borderId="119" xfId="1" applyFont="1" applyFill="1" applyBorder="1" applyAlignment="1">
      <alignment horizontal="center" vertical="center"/>
    </xf>
    <xf numFmtId="0" fontId="10" fillId="0" borderId="120" xfId="1" applyFont="1" applyFill="1" applyBorder="1" applyAlignment="1">
      <alignment horizontal="center" vertical="center"/>
    </xf>
    <xf numFmtId="0" fontId="10" fillId="0" borderId="1"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71"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1" xfId="1" applyFont="1" applyFill="1" applyBorder="1" applyAlignment="1">
      <alignment horizontal="left" vertical="center"/>
    </xf>
    <xf numFmtId="0" fontId="6" fillId="3" borderId="71" xfId="1" applyFont="1" applyFill="1" applyBorder="1" applyAlignment="1">
      <alignment horizontal="left" vertical="center"/>
    </xf>
    <xf numFmtId="0" fontId="6" fillId="0" borderId="117" xfId="1" applyFont="1" applyBorder="1" applyAlignment="1">
      <alignment horizontal="center" vertical="center" wrapText="1"/>
    </xf>
    <xf numFmtId="57" fontId="8" fillId="3" borderId="64" xfId="1" applyNumberFormat="1" applyFont="1" applyFill="1" applyBorder="1" applyAlignment="1">
      <alignment horizontal="center" vertical="center"/>
    </xf>
    <xf numFmtId="0" fontId="37" fillId="0" borderId="0" xfId="0" applyFont="1" applyAlignment="1">
      <alignment horizontal="center" vertical="center"/>
    </xf>
    <xf numFmtId="0" fontId="0" fillId="3" borderId="25" xfId="0" applyFont="1" applyFill="1" applyBorder="1" applyAlignment="1">
      <alignment horizontal="center" vertical="center"/>
    </xf>
    <xf numFmtId="0" fontId="36" fillId="0" borderId="0" xfId="0" applyFont="1" applyAlignment="1">
      <alignment horizontal="left" vertical="center"/>
    </xf>
    <xf numFmtId="0" fontId="0" fillId="3" borderId="25" xfId="0" applyFont="1" applyFill="1" applyBorder="1" applyAlignment="1">
      <alignment horizontal="left" vertical="center"/>
    </xf>
    <xf numFmtId="0" fontId="34" fillId="0" borderId="0" xfId="0" applyFont="1" applyAlignment="1">
      <alignment horizontal="left" vertical="top"/>
    </xf>
    <xf numFmtId="0" fontId="34" fillId="0" borderId="0" xfId="0" applyFont="1" applyAlignment="1">
      <alignment horizontal="left" vertical="top" wrapText="1"/>
    </xf>
    <xf numFmtId="0" fontId="34" fillId="0" borderId="144" xfId="0" applyFont="1" applyBorder="1" applyAlignment="1">
      <alignment horizontal="center" vertical="center"/>
    </xf>
    <xf numFmtId="0" fontId="34" fillId="0" borderId="136" xfId="0" applyFont="1" applyBorder="1" applyAlignment="1">
      <alignment horizontal="center" vertical="center"/>
    </xf>
    <xf numFmtId="0" fontId="34" fillId="0" borderId="137"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36" fillId="0" borderId="148" xfId="0" applyFont="1" applyBorder="1" applyAlignment="1">
      <alignment horizontal="center" vertical="center"/>
    </xf>
    <xf numFmtId="0" fontId="36" fillId="0" borderId="24" xfId="0" applyFont="1" applyBorder="1" applyAlignment="1">
      <alignment horizontal="center" vertical="center"/>
    </xf>
    <xf numFmtId="0" fontId="36" fillId="0" borderId="149" xfId="0" applyFont="1" applyBorder="1" applyAlignment="1">
      <alignment horizontal="center" vertical="center"/>
    </xf>
    <xf numFmtId="0" fontId="35" fillId="0" borderId="135" xfId="0" applyFont="1" applyBorder="1" applyAlignment="1">
      <alignment horizontal="center" vertical="center"/>
    </xf>
    <xf numFmtId="0" fontId="35" fillId="0" borderId="136" xfId="0" applyFont="1" applyBorder="1" applyAlignment="1">
      <alignment horizontal="center" vertical="center"/>
    </xf>
    <xf numFmtId="0" fontId="35" fillId="0" borderId="137" xfId="0" applyFont="1" applyBorder="1" applyAlignment="1">
      <alignment horizontal="center" vertical="center"/>
    </xf>
    <xf numFmtId="0" fontId="36" fillId="0" borderId="53"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15" xfId="0" applyFont="1" applyBorder="1" applyAlignment="1">
      <alignment horizontal="center" vertical="center"/>
    </xf>
    <xf numFmtId="0" fontId="36" fillId="0" borderId="25" xfId="0" applyFont="1" applyBorder="1" applyAlignment="1">
      <alignment horizontal="center" vertical="center"/>
    </xf>
    <xf numFmtId="0" fontId="36" fillId="0" borderId="138" xfId="0" applyFont="1" applyBorder="1" applyAlignment="1">
      <alignment horizontal="center" vertical="center"/>
    </xf>
    <xf numFmtId="0" fontId="34" fillId="0" borderId="17" xfId="0" applyFont="1" applyBorder="1" applyAlignment="1">
      <alignment horizontal="center" vertical="center"/>
    </xf>
    <xf numFmtId="0" fontId="34" fillId="0" borderId="24" xfId="0" applyFont="1" applyBorder="1" applyAlignment="1">
      <alignment horizontal="center" vertical="center"/>
    </xf>
    <xf numFmtId="0" fontId="34" fillId="0" borderId="149" xfId="0" applyFont="1" applyBorder="1" applyAlignment="1">
      <alignment horizontal="center" vertical="center"/>
    </xf>
    <xf numFmtId="0" fontId="34" fillId="0" borderId="0" xfId="0" applyFont="1" applyAlignment="1">
      <alignment horizontal="left" vertical="center"/>
    </xf>
    <xf numFmtId="0" fontId="58" fillId="0" borderId="0" xfId="0" applyFont="1" applyAlignment="1">
      <alignment horizontal="left" vertical="top" wrapText="1"/>
    </xf>
    <xf numFmtId="0" fontId="36" fillId="5" borderId="33" xfId="0" applyFont="1" applyFill="1" applyBorder="1" applyAlignment="1">
      <alignment horizontal="center" vertical="center"/>
    </xf>
    <xf numFmtId="49" fontId="36" fillId="5" borderId="33" xfId="0" applyNumberFormat="1" applyFont="1" applyFill="1" applyBorder="1" applyAlignment="1">
      <alignment horizontal="center" vertical="center"/>
    </xf>
    <xf numFmtId="0" fontId="34" fillId="5" borderId="246" xfId="0" applyFont="1" applyFill="1" applyBorder="1" applyAlignment="1">
      <alignment horizontal="center" vertical="center"/>
    </xf>
    <xf numFmtId="0" fontId="34" fillId="5" borderId="247" xfId="0" applyFont="1" applyFill="1" applyBorder="1" applyAlignment="1">
      <alignment horizontal="center" vertical="center"/>
    </xf>
    <xf numFmtId="0" fontId="34" fillId="5" borderId="248" xfId="0" applyFont="1" applyFill="1" applyBorder="1" applyAlignment="1">
      <alignment horizontal="center" vertical="center"/>
    </xf>
    <xf numFmtId="0" fontId="36" fillId="2" borderId="33" xfId="0" applyFont="1" applyFill="1" applyBorder="1" applyAlignment="1">
      <alignment horizontal="left" vertical="center"/>
    </xf>
    <xf numFmtId="0" fontId="36" fillId="2" borderId="75" xfId="0" applyFont="1" applyFill="1" applyBorder="1" applyAlignment="1">
      <alignment horizontal="left" vertical="center"/>
    </xf>
    <xf numFmtId="0" fontId="36" fillId="5" borderId="15" xfId="0" applyFont="1" applyFill="1" applyBorder="1" applyAlignment="1">
      <alignment horizontal="left" vertical="center"/>
    </xf>
    <xf numFmtId="0" fontId="36" fillId="5" borderId="25" xfId="0" applyFont="1" applyFill="1" applyBorder="1" applyAlignment="1">
      <alignment horizontal="left" vertical="center"/>
    </xf>
    <xf numFmtId="0" fontId="36" fillId="5" borderId="138" xfId="0" applyFont="1" applyFill="1" applyBorder="1" applyAlignment="1">
      <alignment horizontal="left" vertical="center"/>
    </xf>
    <xf numFmtId="0" fontId="0" fillId="5" borderId="249" xfId="0" applyFont="1" applyFill="1" applyBorder="1" applyAlignment="1">
      <alignment horizontal="center" vertical="center"/>
    </xf>
    <xf numFmtId="0" fontId="0" fillId="5" borderId="250" xfId="0" applyFont="1" applyFill="1" applyBorder="1" applyAlignment="1">
      <alignment horizontal="center" vertical="center"/>
    </xf>
    <xf numFmtId="0" fontId="0" fillId="5" borderId="251" xfId="0" applyFont="1" applyFill="1" applyBorder="1" applyAlignment="1">
      <alignment horizontal="center" vertical="center"/>
    </xf>
    <xf numFmtId="0" fontId="34" fillId="0" borderId="0" xfId="0" applyFont="1" applyAlignment="1">
      <alignment horizontal="center" vertical="top"/>
    </xf>
    <xf numFmtId="0" fontId="0" fillId="5" borderId="252" xfId="0" applyFont="1" applyFill="1" applyBorder="1" applyAlignment="1">
      <alignment horizontal="center" vertical="center"/>
    </xf>
    <xf numFmtId="0" fontId="0" fillId="5" borderId="146" xfId="0" applyFont="1" applyFill="1" applyBorder="1" applyAlignment="1">
      <alignment horizontal="center" vertical="center"/>
    </xf>
    <xf numFmtId="0" fontId="0" fillId="5" borderId="253" xfId="0" applyFont="1" applyFill="1" applyBorder="1" applyAlignment="1">
      <alignment horizontal="center" vertical="center"/>
    </xf>
    <xf numFmtId="0" fontId="0" fillId="5" borderId="15" xfId="0" applyFont="1" applyFill="1" applyBorder="1" applyAlignment="1">
      <alignment horizontal="center" vertical="center"/>
    </xf>
    <xf numFmtId="0" fontId="0" fillId="5" borderId="25" xfId="0" applyFont="1" applyFill="1" applyBorder="1" applyAlignment="1">
      <alignment horizontal="center" vertical="center"/>
    </xf>
    <xf numFmtId="0" fontId="0" fillId="5" borderId="134" xfId="0" applyFont="1" applyFill="1" applyBorder="1" applyAlignment="1">
      <alignment horizontal="center" vertical="center"/>
    </xf>
    <xf numFmtId="0" fontId="36" fillId="5" borderId="143" xfId="0" applyFont="1" applyFill="1" applyBorder="1" applyAlignment="1">
      <alignment horizontal="left" vertical="center"/>
    </xf>
    <xf numFmtId="0" fontId="36" fillId="5" borderId="13" xfId="0" applyFont="1" applyFill="1" applyBorder="1" applyAlignment="1">
      <alignment horizontal="left" vertical="center"/>
    </xf>
    <xf numFmtId="0" fontId="36" fillId="5" borderId="14" xfId="0" applyFont="1" applyFill="1" applyBorder="1" applyAlignment="1">
      <alignment horizontal="left" vertical="center"/>
    </xf>
    <xf numFmtId="0" fontId="34" fillId="5" borderId="254"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3" xfId="0" applyFont="1" applyFill="1" applyBorder="1" applyAlignment="1">
      <alignment horizontal="center" vertical="center"/>
    </xf>
    <xf numFmtId="0" fontId="0" fillId="5" borderId="130" xfId="0" applyFont="1" applyFill="1" applyBorder="1" applyAlignment="1">
      <alignment horizontal="center" vertical="center"/>
    </xf>
    <xf numFmtId="0" fontId="54" fillId="0" borderId="0" xfId="9" applyAlignment="1">
      <alignment horizontal="left" vertical="center" wrapText="1"/>
    </xf>
    <xf numFmtId="0" fontId="54" fillId="0" borderId="25" xfId="9" applyBorder="1" applyAlignment="1">
      <alignment vertical="center" wrapText="1"/>
    </xf>
    <xf numFmtId="0" fontId="54" fillId="0" borderId="25" xfId="9" applyBorder="1" applyAlignment="1">
      <alignment vertical="center"/>
    </xf>
    <xf numFmtId="0" fontId="0" fillId="3" borderId="158" xfId="0" applyFont="1" applyFill="1" applyBorder="1" applyAlignment="1">
      <alignment horizontal="left" vertical="center"/>
    </xf>
    <xf numFmtId="0" fontId="0" fillId="3" borderId="66" xfId="0" applyFont="1" applyFill="1" applyBorder="1" applyAlignment="1">
      <alignment horizontal="left" vertical="center"/>
    </xf>
    <xf numFmtId="0" fontId="0" fillId="3" borderId="160" xfId="0" applyFont="1" applyFill="1" applyBorder="1" applyAlignment="1">
      <alignment horizontal="left" vertical="center"/>
    </xf>
    <xf numFmtId="0" fontId="0" fillId="3" borderId="147" xfId="0" applyFont="1" applyFill="1" applyBorder="1" applyAlignment="1">
      <alignment horizontal="left" vertical="center"/>
    </xf>
    <xf numFmtId="0" fontId="0" fillId="0" borderId="139" xfId="0" applyFont="1" applyBorder="1" applyAlignment="1">
      <alignment horizontal="center" vertical="center"/>
    </xf>
    <xf numFmtId="0" fontId="0" fillId="0" borderId="140" xfId="0" applyFont="1" applyBorder="1" applyAlignment="1">
      <alignment horizontal="center" vertical="center"/>
    </xf>
    <xf numFmtId="0" fontId="0" fillId="0" borderId="150" xfId="0" applyFont="1" applyBorder="1" applyAlignment="1">
      <alignment horizontal="center" vertical="center"/>
    </xf>
    <xf numFmtId="0" fontId="0" fillId="0" borderId="141" xfId="0" applyFont="1" applyBorder="1" applyAlignment="1">
      <alignment horizontal="center" vertical="center"/>
    </xf>
    <xf numFmtId="0" fontId="0" fillId="0" borderId="36" xfId="0" applyFont="1" applyBorder="1" applyAlignment="1">
      <alignment horizontal="center" vertical="center"/>
    </xf>
    <xf numFmtId="0" fontId="0" fillId="0" borderId="50" xfId="0" applyFont="1" applyBorder="1" applyAlignment="1">
      <alignment horizontal="center" vertical="center"/>
    </xf>
    <xf numFmtId="0" fontId="0" fillId="0" borderId="161" xfId="0" applyFont="1" applyBorder="1" applyAlignment="1">
      <alignment horizontal="left" vertical="center"/>
    </xf>
    <xf numFmtId="0" fontId="0" fillId="0" borderId="162" xfId="0" applyFont="1" applyBorder="1" applyAlignment="1">
      <alignment horizontal="left" vertical="center"/>
    </xf>
    <xf numFmtId="0" fontId="0" fillId="3" borderId="164" xfId="0" applyFont="1" applyFill="1" applyBorder="1" applyAlignment="1">
      <alignment horizontal="left" vertical="center"/>
    </xf>
    <xf numFmtId="0" fontId="0" fillId="3" borderId="49" xfId="0" applyFont="1" applyFill="1" applyBorder="1" applyAlignment="1">
      <alignment horizontal="left" vertical="center"/>
    </xf>
    <xf numFmtId="0" fontId="0" fillId="3" borderId="272" xfId="0" applyFont="1" applyFill="1" applyBorder="1" applyAlignment="1">
      <alignment horizontal="center" vertical="center"/>
    </xf>
    <xf numFmtId="0" fontId="0" fillId="3" borderId="163" xfId="0" applyFont="1" applyFill="1" applyBorder="1" applyAlignment="1">
      <alignment horizontal="center" vertical="center"/>
    </xf>
    <xf numFmtId="0" fontId="0" fillId="3" borderId="255" xfId="0" applyFont="1" applyFill="1" applyBorder="1" applyAlignment="1">
      <alignment horizontal="center" vertical="center"/>
    </xf>
    <xf numFmtId="0" fontId="0" fillId="3" borderId="66" xfId="0" applyFont="1" applyFill="1" applyBorder="1" applyAlignment="1">
      <alignment horizontal="center" vertical="center"/>
    </xf>
    <xf numFmtId="0" fontId="0" fillId="3" borderId="159" xfId="0" applyFont="1" applyFill="1" applyBorder="1" applyAlignment="1">
      <alignment horizontal="center" vertical="center"/>
    </xf>
    <xf numFmtId="0" fontId="0" fillId="3" borderId="147" xfId="0" applyFont="1" applyFill="1" applyBorder="1" applyAlignment="1">
      <alignment horizontal="center" vertical="center"/>
    </xf>
    <xf numFmtId="0" fontId="0" fillId="3" borderId="57" xfId="0" applyFont="1" applyFill="1" applyBorder="1" applyAlignment="1">
      <alignment horizontal="center" vertical="center"/>
    </xf>
    <xf numFmtId="0" fontId="47" fillId="3" borderId="163" xfId="0" applyFont="1" applyFill="1" applyBorder="1" applyAlignment="1">
      <alignment horizontal="right" vertical="center"/>
    </xf>
    <xf numFmtId="0" fontId="47" fillId="3" borderId="35" xfId="0" applyFont="1" applyFill="1" applyBorder="1" applyAlignment="1">
      <alignment horizontal="right" vertical="center"/>
    </xf>
    <xf numFmtId="0" fontId="0" fillId="0" borderId="35" xfId="0" applyFont="1" applyBorder="1" applyAlignment="1">
      <alignment horizontal="left" vertical="center"/>
    </xf>
    <xf numFmtId="0" fontId="0" fillId="0" borderId="211" xfId="0" applyFont="1" applyBorder="1" applyAlignment="1">
      <alignment horizontal="left" vertical="center"/>
    </xf>
    <xf numFmtId="0" fontId="0" fillId="3" borderId="151" xfId="0" applyFont="1" applyFill="1" applyBorder="1" applyAlignment="1">
      <alignment horizontal="left" vertical="center"/>
    </xf>
    <xf numFmtId="0" fontId="0" fillId="3" borderId="46" xfId="0" applyFont="1" applyFill="1" applyBorder="1" applyAlignment="1">
      <alignment horizontal="left" vertical="center"/>
    </xf>
    <xf numFmtId="0" fontId="0" fillId="3" borderId="46" xfId="0" applyFont="1" applyFill="1" applyBorder="1" applyAlignment="1">
      <alignment horizontal="center" vertical="center"/>
    </xf>
    <xf numFmtId="0" fontId="0" fillId="3" borderId="47" xfId="0" applyFont="1" applyFill="1" applyBorder="1" applyAlignment="1">
      <alignment horizontal="center" vertical="center"/>
    </xf>
    <xf numFmtId="0" fontId="0" fillId="3" borderId="160" xfId="0" applyFont="1" applyFill="1" applyBorder="1" applyAlignment="1">
      <alignment horizontal="center" vertical="center"/>
    </xf>
    <xf numFmtId="0" fontId="0" fillId="3" borderId="57" xfId="0" applyFont="1" applyFill="1" applyBorder="1" applyAlignment="1">
      <alignment horizontal="left" vertical="center"/>
    </xf>
    <xf numFmtId="0" fontId="0" fillId="0" borderId="0" xfId="0" applyFont="1" applyFill="1" applyAlignment="1">
      <alignment horizontal="center" vertical="center"/>
    </xf>
    <xf numFmtId="0" fontId="0" fillId="3" borderId="158" xfId="0" applyFont="1" applyFill="1" applyBorder="1" applyAlignment="1">
      <alignment horizontal="center" vertical="center"/>
    </xf>
    <xf numFmtId="0" fontId="0" fillId="3" borderId="159" xfId="0" applyFont="1" applyFill="1" applyBorder="1" applyAlignment="1">
      <alignment horizontal="left" vertical="center"/>
    </xf>
    <xf numFmtId="0" fontId="0" fillId="3" borderId="15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151" xfId="0" applyFont="1" applyFill="1" applyBorder="1" applyAlignment="1">
      <alignment horizontal="center" vertical="center"/>
    </xf>
    <xf numFmtId="0" fontId="0" fillId="3" borderId="47" xfId="0" applyFont="1" applyFill="1" applyBorder="1" applyAlignment="1">
      <alignment horizontal="left" vertical="center"/>
    </xf>
    <xf numFmtId="0" fontId="0" fillId="0" borderId="0" xfId="0" applyFont="1" applyAlignment="1">
      <alignment horizontal="left" vertical="center"/>
    </xf>
    <xf numFmtId="0" fontId="0" fillId="3" borderId="49" xfId="0" applyFont="1" applyFill="1" applyBorder="1" applyAlignment="1">
      <alignment horizontal="center" vertical="center"/>
    </xf>
    <xf numFmtId="0" fontId="0" fillId="3" borderId="40" xfId="0" applyFont="1" applyFill="1" applyBorder="1" applyAlignment="1">
      <alignment horizontal="center" vertical="center"/>
    </xf>
    <xf numFmtId="0" fontId="0" fillId="0" borderId="0" xfId="0" applyFont="1" applyFill="1" applyAlignment="1">
      <alignment horizontal="left" vertical="center"/>
    </xf>
    <xf numFmtId="0" fontId="34" fillId="0" borderId="151" xfId="0" applyFont="1" applyBorder="1" applyAlignment="1">
      <alignment horizontal="center" vertical="center"/>
    </xf>
    <xf numFmtId="0" fontId="34" fillId="0" borderId="46" xfId="0" applyFont="1" applyBorder="1" applyAlignment="1">
      <alignment horizontal="center" vertical="center"/>
    </xf>
    <xf numFmtId="0" fontId="0" fillId="0" borderId="156" xfId="0" applyFont="1" applyBorder="1" applyAlignment="1">
      <alignment horizontal="center" vertical="center"/>
    </xf>
    <xf numFmtId="0" fontId="0" fillId="0" borderId="157" xfId="0" applyFont="1" applyBorder="1" applyAlignment="1">
      <alignment horizontal="center" vertical="center"/>
    </xf>
    <xf numFmtId="0" fontId="33" fillId="3" borderId="140" xfId="0" applyFont="1" applyFill="1" applyBorder="1" applyAlignment="1">
      <alignment horizontal="left" vertical="center"/>
    </xf>
    <xf numFmtId="0" fontId="33" fillId="3" borderId="150" xfId="0" applyFont="1" applyFill="1" applyBorder="1" applyAlignment="1">
      <alignment horizontal="left" vertical="center"/>
    </xf>
    <xf numFmtId="0" fontId="0" fillId="0" borderId="155" xfId="0" applyFont="1" applyBorder="1" applyAlignment="1">
      <alignment horizontal="center" vertical="center"/>
    </xf>
    <xf numFmtId="0" fontId="0" fillId="0" borderId="24" xfId="0" applyFont="1" applyBorder="1" applyAlignment="1">
      <alignment horizontal="center" vertical="center"/>
    </xf>
    <xf numFmtId="0" fontId="34" fillId="3" borderId="46" xfId="0" applyFont="1" applyFill="1" applyBorder="1" applyAlignment="1">
      <alignment horizontal="center" vertical="center"/>
    </xf>
    <xf numFmtId="0" fontId="33" fillId="3" borderId="157" xfId="0" applyFont="1" applyFill="1" applyBorder="1" applyAlignment="1">
      <alignment horizontal="center" vertical="center"/>
    </xf>
    <xf numFmtId="0" fontId="0" fillId="0" borderId="142" xfId="0" applyFont="1" applyBorder="1" applyAlignment="1">
      <alignment horizontal="center" vertical="center"/>
    </xf>
    <xf numFmtId="0" fontId="0" fillId="0" borderId="42" xfId="0" applyFont="1" applyBorder="1" applyAlignment="1">
      <alignment horizontal="center" vertical="center"/>
    </xf>
    <xf numFmtId="49" fontId="36" fillId="3" borderId="132" xfId="0" applyNumberFormat="1" applyFont="1" applyFill="1" applyBorder="1" applyAlignment="1">
      <alignment horizontal="center" vertical="center"/>
    </xf>
    <xf numFmtId="49" fontId="36" fillId="3" borderId="46" xfId="0" applyNumberFormat="1" applyFont="1" applyFill="1" applyBorder="1" applyAlignment="1">
      <alignment horizontal="center" vertical="center"/>
    </xf>
    <xf numFmtId="49" fontId="36" fillId="3" borderId="34" xfId="0" applyNumberFormat="1" applyFont="1" applyFill="1" applyBorder="1" applyAlignment="1">
      <alignment horizontal="center" vertical="center"/>
    </xf>
    <xf numFmtId="0" fontId="0" fillId="0" borderId="132"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3" borderId="36" xfId="0" applyFont="1" applyFill="1" applyBorder="1" applyAlignment="1">
      <alignment horizontal="center" vertical="center"/>
    </xf>
    <xf numFmtId="0" fontId="0" fillId="0" borderId="133"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3" borderId="3" xfId="0" applyFill="1" applyBorder="1" applyAlignment="1">
      <alignment horizontal="center" vertical="center"/>
    </xf>
    <xf numFmtId="0" fontId="0" fillId="0" borderId="185" xfId="0" applyBorder="1" applyAlignment="1">
      <alignment horizontal="center" vertical="center"/>
    </xf>
    <xf numFmtId="0" fontId="0" fillId="0" borderId="186" xfId="0" applyBorder="1" applyAlignment="1">
      <alignment horizontal="center" vertical="center"/>
    </xf>
    <xf numFmtId="176" fontId="0" fillId="3" borderId="59" xfId="0" applyNumberFormat="1" applyFill="1" applyBorder="1" applyAlignment="1">
      <alignment horizontal="right" vertical="center"/>
    </xf>
    <xf numFmtId="0" fontId="0" fillId="0" borderId="112" xfId="0" applyBorder="1" applyAlignment="1">
      <alignment horizontal="center" vertical="center"/>
    </xf>
    <xf numFmtId="0" fontId="0" fillId="3" borderId="59" xfId="0" applyFill="1" applyBorder="1" applyAlignment="1">
      <alignment horizontal="left" vertical="center"/>
    </xf>
    <xf numFmtId="0" fontId="0" fillId="3" borderId="60" xfId="0" applyFill="1" applyBorder="1" applyAlignment="1">
      <alignment horizontal="left" vertical="center"/>
    </xf>
    <xf numFmtId="0" fontId="0" fillId="0" borderId="187" xfId="0" applyBorder="1" applyAlignment="1">
      <alignment horizontal="center" vertical="center"/>
    </xf>
    <xf numFmtId="176" fontId="0" fillId="0" borderId="95" xfId="0" applyNumberFormat="1" applyBorder="1" applyAlignment="1">
      <alignment horizontal="right" vertical="center"/>
    </xf>
    <xf numFmtId="0" fontId="0" fillId="0" borderId="188" xfId="0" applyBorder="1" applyAlignment="1">
      <alignment horizontal="center" vertical="center"/>
    </xf>
    <xf numFmtId="0" fontId="0" fillId="0" borderId="189" xfId="0" applyBorder="1" applyAlignment="1">
      <alignment horizontal="center" vertical="center"/>
    </xf>
    <xf numFmtId="0" fontId="0" fillId="0" borderId="178" xfId="0" applyBorder="1" applyAlignment="1">
      <alignment horizontal="center" vertical="center"/>
    </xf>
    <xf numFmtId="0" fontId="0" fillId="0" borderId="179" xfId="0" applyBorder="1" applyAlignment="1">
      <alignment horizontal="center" vertical="center"/>
    </xf>
    <xf numFmtId="176" fontId="0" fillId="0" borderId="180" xfId="0" applyNumberFormat="1" applyBorder="1" applyAlignment="1">
      <alignment horizontal="right" vertical="center"/>
    </xf>
    <xf numFmtId="176" fontId="0" fillId="0" borderId="181" xfId="0" applyNumberFormat="1" applyBorder="1" applyAlignment="1">
      <alignment horizontal="right" vertical="center"/>
    </xf>
    <xf numFmtId="176" fontId="0" fillId="0" borderId="182" xfId="0" applyNumberFormat="1" applyBorder="1" applyAlignment="1">
      <alignment horizontal="right" vertical="center"/>
    </xf>
    <xf numFmtId="0" fontId="0" fillId="0" borderId="183" xfId="0" applyBorder="1" applyAlignment="1">
      <alignment horizontal="center" vertical="center"/>
    </xf>
    <xf numFmtId="0" fontId="0" fillId="0" borderId="184" xfId="0" applyBorder="1" applyAlignment="1">
      <alignment horizontal="center" vertical="center"/>
    </xf>
    <xf numFmtId="0" fontId="0" fillId="3" borderId="25" xfId="0" applyFill="1" applyBorder="1" applyAlignment="1">
      <alignment horizontal="left" vertical="center"/>
    </xf>
    <xf numFmtId="0" fontId="0" fillId="0" borderId="0" xfId="0" applyAlignment="1">
      <alignment horizontal="center" vertical="center"/>
    </xf>
    <xf numFmtId="0" fontId="0" fillId="3" borderId="25" xfId="0" applyFill="1" applyBorder="1" applyAlignment="1">
      <alignment horizontal="right" vertical="center"/>
    </xf>
    <xf numFmtId="0" fontId="0" fillId="0" borderId="0" xfId="0" applyAlignment="1">
      <alignment vertical="center"/>
    </xf>
    <xf numFmtId="0" fontId="0" fillId="0" borderId="58" xfId="0" applyBorder="1" applyAlignment="1">
      <alignment horizontal="left" vertical="center"/>
    </xf>
    <xf numFmtId="0" fontId="0" fillId="0" borderId="22" xfId="0" applyBorder="1" applyAlignment="1">
      <alignment horizontal="left" vertical="center"/>
    </xf>
    <xf numFmtId="0" fontId="0" fillId="3" borderId="23" xfId="0" applyFill="1" applyBorder="1" applyAlignment="1">
      <alignment horizontal="left" vertical="center"/>
    </xf>
    <xf numFmtId="0" fontId="0" fillId="3" borderId="58" xfId="0" applyFill="1" applyBorder="1" applyAlignment="1">
      <alignment horizontal="left" vertical="center"/>
    </xf>
    <xf numFmtId="0" fontId="0" fillId="3" borderId="22" xfId="0" applyFill="1" applyBorder="1" applyAlignment="1">
      <alignment horizontal="left" vertical="center"/>
    </xf>
    <xf numFmtId="176" fontId="0" fillId="3" borderId="58" xfId="0" applyNumberFormat="1" applyFill="1" applyBorder="1" applyAlignment="1">
      <alignment horizontal="right" vertical="center"/>
    </xf>
    <xf numFmtId="176" fontId="0" fillId="0" borderId="112" xfId="0" applyNumberFormat="1" applyBorder="1" applyAlignment="1">
      <alignment horizontal="right" vertical="center"/>
    </xf>
    <xf numFmtId="0" fontId="0" fillId="0" borderId="190" xfId="0" applyBorder="1" applyAlignment="1">
      <alignment horizontal="center" vertical="center"/>
    </xf>
    <xf numFmtId="0" fontId="0" fillId="0" borderId="191" xfId="0" applyBorder="1" applyAlignment="1">
      <alignment horizontal="center" vertical="center"/>
    </xf>
    <xf numFmtId="0" fontId="0" fillId="0" borderId="131" xfId="0" applyBorder="1" applyAlignment="1">
      <alignment horizontal="left" vertical="center" wrapText="1"/>
    </xf>
    <xf numFmtId="0" fontId="0" fillId="0" borderId="33" xfId="0" applyBorder="1" applyAlignment="1">
      <alignment horizontal="left" vertical="center" wrapText="1"/>
    </xf>
    <xf numFmtId="0" fontId="0" fillId="0" borderId="21" xfId="0" applyBorder="1" applyAlignment="1">
      <alignment horizontal="left" vertical="center" wrapText="1"/>
    </xf>
    <xf numFmtId="0" fontId="36" fillId="0" borderId="93" xfId="0" applyFont="1" applyBorder="1" applyAlignment="1">
      <alignment horizontal="center" vertical="center" wrapText="1"/>
    </xf>
    <xf numFmtId="0" fontId="36" fillId="0" borderId="94" xfId="0" applyFont="1" applyBorder="1" applyAlignment="1">
      <alignment horizontal="center" vertical="center"/>
    </xf>
    <xf numFmtId="0" fontId="36" fillId="0" borderId="62" xfId="0" applyFont="1" applyBorder="1" applyAlignment="1">
      <alignment horizontal="center" vertical="center"/>
    </xf>
    <xf numFmtId="0" fontId="36" fillId="0" borderId="58" xfId="0" applyFont="1" applyBorder="1" applyAlignment="1">
      <alignment horizontal="center" vertical="center"/>
    </xf>
    <xf numFmtId="0" fontId="36" fillId="0" borderId="89" xfId="0" applyFont="1" applyBorder="1" applyAlignment="1">
      <alignment horizontal="center" vertical="center"/>
    </xf>
    <xf numFmtId="0" fontId="36" fillId="0" borderId="95" xfId="0" applyFont="1" applyBorder="1" applyAlignment="1">
      <alignment horizontal="center" vertical="center"/>
    </xf>
    <xf numFmtId="0" fontId="0" fillId="0" borderId="94" xfId="0" applyBorder="1" applyAlignment="1">
      <alignment horizontal="left" vertical="center"/>
    </xf>
    <xf numFmtId="0" fontId="0" fillId="3" borderId="63" xfId="0" applyFill="1" applyBorder="1" applyAlignment="1">
      <alignment horizontal="left" vertical="center"/>
    </xf>
    <xf numFmtId="0" fontId="0" fillId="0" borderId="95" xfId="0" applyBorder="1" applyAlignment="1">
      <alignment horizontal="center" vertical="center"/>
    </xf>
    <xf numFmtId="176" fontId="0" fillId="3" borderId="104" xfId="0" applyNumberFormat="1" applyFill="1" applyBorder="1" applyAlignment="1">
      <alignment horizontal="right" vertical="center"/>
    </xf>
    <xf numFmtId="0" fontId="0" fillId="3" borderId="104" xfId="0" applyFill="1" applyBorder="1" applyAlignment="1">
      <alignment horizontal="left" vertical="center"/>
    </xf>
    <xf numFmtId="0" fontId="0" fillId="3" borderId="114" xfId="0" applyFill="1" applyBorder="1" applyAlignment="1">
      <alignment horizontal="lef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36" fillId="0" borderId="192" xfId="0" applyFont="1" applyBorder="1" applyAlignment="1">
      <alignment horizontal="center" vertical="center" wrapText="1"/>
    </xf>
    <xf numFmtId="0" fontId="36" fillId="0" borderId="104" xfId="0" applyFont="1" applyBorder="1" applyAlignment="1">
      <alignment horizontal="center" vertical="center"/>
    </xf>
    <xf numFmtId="0" fontId="36" fillId="0" borderId="193" xfId="0" applyFont="1" applyBorder="1" applyAlignment="1">
      <alignment horizontal="center" vertical="center"/>
    </xf>
    <xf numFmtId="0" fontId="36" fillId="0" borderId="112" xfId="0" applyFont="1" applyBorder="1" applyAlignment="1">
      <alignment horizontal="center" vertical="center"/>
    </xf>
    <xf numFmtId="0" fontId="36" fillId="0" borderId="27" xfId="0" applyFont="1" applyBorder="1" applyAlignment="1">
      <alignment horizontal="center" vertical="center" wrapText="1"/>
    </xf>
    <xf numFmtId="0" fontId="36" fillId="0" borderId="59" xfId="0" applyFont="1" applyBorder="1" applyAlignment="1">
      <alignment horizontal="center" vertical="center"/>
    </xf>
    <xf numFmtId="0" fontId="0" fillId="0" borderId="59" xfId="0" applyBorder="1" applyAlignment="1">
      <alignment horizontal="left" vertical="center"/>
    </xf>
    <xf numFmtId="0" fontId="0" fillId="0" borderId="104" xfId="0" applyBorder="1" applyAlignment="1">
      <alignment horizontal="left" vertical="center"/>
    </xf>
    <xf numFmtId="0" fontId="34" fillId="0" borderId="27" xfId="0" applyFont="1" applyBorder="1" applyAlignment="1">
      <alignment horizontal="center" vertical="center" wrapText="1"/>
    </xf>
    <xf numFmtId="0" fontId="34" fillId="0" borderId="59" xfId="0" applyFont="1" applyBorder="1" applyAlignment="1">
      <alignment horizontal="center" vertical="center"/>
    </xf>
    <xf numFmtId="0" fontId="34" fillId="0" borderId="62" xfId="0" applyFont="1" applyBorder="1" applyAlignment="1">
      <alignment horizontal="center" vertical="center"/>
    </xf>
    <xf numFmtId="0" fontId="34" fillId="0" borderId="58" xfId="0" applyFont="1" applyBorder="1" applyAlignment="1">
      <alignment horizontal="center" vertical="center"/>
    </xf>
    <xf numFmtId="0" fontId="34" fillId="0" borderId="89" xfId="0" applyFont="1" applyBorder="1" applyAlignment="1">
      <alignment horizontal="center" vertical="center"/>
    </xf>
    <xf numFmtId="0" fontId="34" fillId="0" borderId="9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53" xfId="0" applyBorder="1" applyAlignment="1">
      <alignment horizontal="center" vertical="center"/>
    </xf>
    <xf numFmtId="0" fontId="0" fillId="0" borderId="355" xfId="0" applyBorder="1" applyAlignment="1">
      <alignment horizontal="center" vertical="center"/>
    </xf>
    <xf numFmtId="0" fontId="0" fillId="3" borderId="126" xfId="0" applyFill="1" applyBorder="1" applyAlignment="1">
      <alignment horizontal="center" vertical="center"/>
    </xf>
    <xf numFmtId="0" fontId="0" fillId="3" borderId="8" xfId="0" applyFill="1" applyBorder="1" applyAlignment="1">
      <alignment horizontal="center" vertical="center"/>
    </xf>
    <xf numFmtId="0" fontId="0" fillId="3" borderId="127" xfId="0" applyFill="1" applyBorder="1" applyAlignment="1">
      <alignment horizontal="center" vertical="center"/>
    </xf>
    <xf numFmtId="0" fontId="0" fillId="3" borderId="105" xfId="0" applyFill="1" applyBorder="1" applyAlignment="1">
      <alignment horizontal="center" vertical="center"/>
    </xf>
    <xf numFmtId="0" fontId="0" fillId="3" borderId="355" xfId="0" applyFill="1" applyBorder="1" applyAlignment="1">
      <alignment horizontal="center" vertical="center"/>
    </xf>
    <xf numFmtId="0" fontId="0" fillId="3" borderId="354" xfId="0" applyFill="1" applyBorder="1" applyAlignment="1">
      <alignment horizontal="center" vertical="center"/>
    </xf>
    <xf numFmtId="0" fontId="0" fillId="0" borderId="9" xfId="0" applyBorder="1" applyAlignment="1">
      <alignment horizontal="center" vertical="center"/>
    </xf>
    <xf numFmtId="0" fontId="0" fillId="0" borderId="356" xfId="0" applyBorder="1" applyAlignment="1">
      <alignment horizontal="center" vertical="center"/>
    </xf>
    <xf numFmtId="0" fontId="0" fillId="3" borderId="210" xfId="0" applyFill="1" applyBorder="1" applyAlignment="1">
      <alignment horizontal="center" vertical="center"/>
    </xf>
    <xf numFmtId="0" fontId="0" fillId="3" borderId="35" xfId="0" applyFill="1" applyBorder="1" applyAlignment="1">
      <alignment horizontal="center" vertical="center"/>
    </xf>
    <xf numFmtId="0" fontId="0" fillId="3" borderId="222" xfId="0" applyFill="1"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3" borderId="25" xfId="0" applyFill="1" applyBorder="1" applyAlignment="1">
      <alignment horizontal="center" vertical="center"/>
    </xf>
    <xf numFmtId="0" fontId="0" fillId="3" borderId="175" xfId="0" applyFill="1" applyBorder="1" applyAlignment="1">
      <alignment horizontal="right" vertical="center"/>
    </xf>
    <xf numFmtId="0" fontId="0" fillId="3" borderId="20" xfId="0" applyFill="1" applyBorder="1" applyAlignment="1">
      <alignment horizontal="right" vertical="center"/>
    </xf>
    <xf numFmtId="0" fontId="0" fillId="3" borderId="24" xfId="0" applyFill="1" applyBorder="1" applyAlignment="1">
      <alignment horizontal="center" vertical="center"/>
    </xf>
    <xf numFmtId="0" fontId="0" fillId="0" borderId="19" xfId="0" applyBorder="1" applyAlignment="1">
      <alignment horizontal="center" vertical="center" wrapText="1"/>
    </xf>
    <xf numFmtId="0" fontId="0" fillId="0" borderId="33" xfId="0" applyBorder="1" applyAlignment="1">
      <alignment horizontal="center" vertical="center" wrapText="1"/>
    </xf>
    <xf numFmtId="0" fontId="0" fillId="0" borderId="132" xfId="0" applyBorder="1" applyAlignment="1">
      <alignment horizontal="center" vertical="center" wrapText="1"/>
    </xf>
    <xf numFmtId="0" fontId="0" fillId="0" borderId="20" xfId="0" applyBorder="1" applyAlignment="1">
      <alignment horizontal="center" vertical="center" wrapText="1"/>
    </xf>
    <xf numFmtId="0" fontId="0" fillId="0" borderId="25" xfId="0" applyBorder="1" applyAlignment="1">
      <alignment horizontal="center" vertical="center" wrapText="1"/>
    </xf>
    <xf numFmtId="0" fontId="0" fillId="0" borderId="134" xfId="0" applyBorder="1" applyAlignment="1">
      <alignment horizontal="center" vertical="center" wrapText="1"/>
    </xf>
    <xf numFmtId="0" fontId="0" fillId="0" borderId="175" xfId="0" applyFill="1" applyBorder="1" applyAlignment="1">
      <alignment horizontal="right" vertical="center"/>
    </xf>
    <xf numFmtId="0" fontId="0" fillId="0" borderId="20" xfId="0" applyFill="1" applyBorder="1" applyAlignment="1">
      <alignment horizontal="right" vertical="center"/>
    </xf>
    <xf numFmtId="0" fontId="0" fillId="0" borderId="172" xfId="0" applyBorder="1" applyAlignment="1">
      <alignment horizontal="center" vertical="center"/>
    </xf>
    <xf numFmtId="0" fontId="0" fillId="0" borderId="172" xfId="0" applyBorder="1" applyAlignment="1">
      <alignment horizontal="center" vertical="center" wrapText="1"/>
    </xf>
    <xf numFmtId="0" fontId="0" fillId="0" borderId="173" xfId="0" applyBorder="1" applyAlignment="1">
      <alignment horizontal="center" vertical="center"/>
    </xf>
    <xf numFmtId="0" fontId="0" fillId="0" borderId="174" xfId="0" applyBorder="1" applyAlignment="1">
      <alignment horizontal="center" vertical="center"/>
    </xf>
    <xf numFmtId="0" fontId="0" fillId="3" borderId="21" xfId="0" applyFill="1" applyBorder="1" applyAlignment="1">
      <alignment horizontal="right" vertical="center"/>
    </xf>
    <xf numFmtId="0" fontId="0" fillId="3" borderId="172" xfId="0" applyFill="1" applyBorder="1" applyAlignment="1">
      <alignment horizontal="right" vertical="center"/>
    </xf>
    <xf numFmtId="0" fontId="0" fillId="3" borderId="19" xfId="0" applyFill="1" applyBorder="1" applyAlignment="1">
      <alignment horizontal="right" vertical="center"/>
    </xf>
    <xf numFmtId="0" fontId="0" fillId="3" borderId="23" xfId="0" applyFill="1" applyBorder="1" applyAlignment="1">
      <alignment horizontal="right" vertical="center"/>
    </xf>
    <xf numFmtId="0" fontId="0" fillId="3" borderId="58" xfId="0" applyFill="1" applyBorder="1" applyAlignment="1">
      <alignment horizontal="right" vertical="center"/>
    </xf>
    <xf numFmtId="0" fontId="0" fillId="3" borderId="22" xfId="0" applyFill="1" applyBorder="1" applyAlignment="1">
      <alignment horizontal="right" vertical="center"/>
    </xf>
    <xf numFmtId="0" fontId="0" fillId="3" borderId="16" xfId="0" applyFill="1" applyBorder="1" applyAlignment="1">
      <alignment horizontal="right" vertical="center"/>
    </xf>
    <xf numFmtId="0" fontId="0" fillId="0" borderId="76" xfId="0" applyBorder="1" applyAlignment="1">
      <alignment horizontal="center" vertical="center"/>
    </xf>
    <xf numFmtId="0" fontId="0" fillId="0" borderId="91" xfId="0" applyBorder="1" applyAlignment="1">
      <alignment horizontal="center" vertical="center"/>
    </xf>
    <xf numFmtId="0" fontId="0" fillId="0" borderId="78" xfId="0" applyBorder="1" applyAlignment="1">
      <alignment horizontal="center" vertical="center" wrapText="1"/>
    </xf>
    <xf numFmtId="0" fontId="0" fillId="0" borderId="0" xfId="0" applyBorder="1" applyAlignment="1">
      <alignment horizontal="center" vertical="center" wrapText="1"/>
    </xf>
    <xf numFmtId="0" fontId="0" fillId="0" borderId="129" xfId="0" applyBorder="1" applyAlignment="1">
      <alignment horizontal="center" vertical="center" wrapText="1"/>
    </xf>
    <xf numFmtId="0" fontId="0" fillId="0" borderId="0" xfId="0" applyAlignment="1">
      <alignment vertical="center" wrapText="1"/>
    </xf>
    <xf numFmtId="0" fontId="34" fillId="0" borderId="170" xfId="0" applyFont="1" applyBorder="1" applyAlignment="1">
      <alignment horizontal="left" vertical="center" wrapText="1"/>
    </xf>
    <xf numFmtId="0" fontId="34" fillId="0" borderId="177" xfId="0" applyFont="1" applyBorder="1" applyAlignment="1">
      <alignment horizontal="left" vertical="center" wrapText="1"/>
    </xf>
    <xf numFmtId="0" fontId="34" fillId="0" borderId="175" xfId="0" applyFont="1" applyBorder="1" applyAlignment="1">
      <alignment horizontal="left" vertical="center" wrapText="1"/>
    </xf>
    <xf numFmtId="0" fontId="34" fillId="0" borderId="176" xfId="0" applyFont="1" applyBorder="1" applyAlignment="1">
      <alignment horizontal="left" vertical="center" wrapText="1"/>
    </xf>
    <xf numFmtId="0" fontId="0" fillId="3" borderId="170" xfId="0" applyFill="1" applyBorder="1" applyAlignment="1">
      <alignment horizontal="right" vertical="center"/>
    </xf>
    <xf numFmtId="0" fontId="0" fillId="3" borderId="171" xfId="0" applyFill="1" applyBorder="1" applyAlignment="1">
      <alignment horizontal="right" vertical="center"/>
    </xf>
    <xf numFmtId="0" fontId="52" fillId="0" borderId="36" xfId="0" applyFont="1" applyBorder="1" applyAlignment="1">
      <alignment horizontal="center" vertical="center"/>
    </xf>
    <xf numFmtId="0" fontId="52" fillId="0" borderId="36" xfId="0" applyFont="1" applyBorder="1" applyAlignment="1">
      <alignment horizontal="center" vertical="center" shrinkToFit="1"/>
    </xf>
    <xf numFmtId="0" fontId="52" fillId="3" borderId="36" xfId="0" applyFont="1" applyFill="1" applyBorder="1" applyAlignment="1">
      <alignment vertical="center"/>
    </xf>
    <xf numFmtId="0" fontId="52" fillId="0" borderId="256" xfId="0" applyFont="1" applyBorder="1" applyAlignment="1">
      <alignment horizontal="center" vertical="center"/>
    </xf>
    <xf numFmtId="0" fontId="52" fillId="0" borderId="36" xfId="0" applyFont="1" applyBorder="1" applyAlignment="1">
      <alignment vertical="center"/>
    </xf>
    <xf numFmtId="0" fontId="52" fillId="0" borderId="36" xfId="0" applyFont="1" applyBorder="1" applyAlignment="1">
      <alignment horizontal="center" vertical="center" wrapText="1"/>
    </xf>
    <xf numFmtId="0" fontId="52" fillId="3" borderId="36" xfId="0" applyNumberFormat="1" applyFont="1" applyFill="1" applyBorder="1" applyAlignment="1">
      <alignment vertical="center"/>
    </xf>
    <xf numFmtId="0" fontId="52" fillId="0" borderId="269" xfId="0" applyFont="1" applyBorder="1" applyAlignment="1">
      <alignment horizontal="center" vertical="center"/>
    </xf>
    <xf numFmtId="0" fontId="52" fillId="0" borderId="270" xfId="0" applyFont="1" applyBorder="1" applyAlignment="1">
      <alignment horizontal="center" vertical="center"/>
    </xf>
    <xf numFmtId="0" fontId="52" fillId="0" borderId="271" xfId="0" applyFont="1" applyBorder="1" applyAlignment="1">
      <alignment horizontal="center" vertical="center"/>
    </xf>
    <xf numFmtId="0" fontId="0" fillId="0" borderId="34" xfId="0" applyFont="1" applyBorder="1" applyAlignment="1">
      <alignment horizontal="center" vertical="center"/>
    </xf>
    <xf numFmtId="0" fontId="0" fillId="0" borderId="33" xfId="0" applyFont="1" applyBorder="1" applyAlignment="1">
      <alignment horizontal="center" vertical="center"/>
    </xf>
    <xf numFmtId="0" fontId="0" fillId="0" borderId="15" xfId="0" applyFont="1" applyBorder="1" applyAlignment="1">
      <alignment horizontal="center" vertical="center"/>
    </xf>
    <xf numFmtId="0" fontId="0" fillId="0" borderId="25" xfId="0" applyFont="1" applyBorder="1" applyAlignment="1">
      <alignment horizontal="center" vertical="center"/>
    </xf>
    <xf numFmtId="0" fontId="0" fillId="0" borderId="134" xfId="0" applyFont="1" applyBorder="1" applyAlignment="1">
      <alignment horizontal="center" vertical="center"/>
    </xf>
    <xf numFmtId="0" fontId="0" fillId="3" borderId="132" xfId="0" applyFont="1" applyFill="1" applyBorder="1" applyAlignment="1">
      <alignment horizontal="center" vertical="center"/>
    </xf>
    <xf numFmtId="0" fontId="0" fillId="3" borderId="34" xfId="0" applyFont="1" applyFill="1" applyBorder="1" applyAlignment="1">
      <alignment horizontal="center" vertical="center"/>
    </xf>
    <xf numFmtId="0" fontId="0" fillId="0" borderId="33" xfId="0" applyFont="1" applyBorder="1" applyAlignment="1">
      <alignment horizontal="left" vertical="center"/>
    </xf>
    <xf numFmtId="0" fontId="0" fillId="0" borderId="75" xfId="0" applyFont="1" applyBorder="1" applyAlignment="1">
      <alignment horizontal="left" vertical="center"/>
    </xf>
    <xf numFmtId="0" fontId="0" fillId="0" borderId="0" xfId="0" applyFont="1" applyAlignment="1">
      <alignment horizontal="left" vertical="top" wrapText="1"/>
    </xf>
    <xf numFmtId="0" fontId="0" fillId="3" borderId="163" xfId="0" applyFont="1" applyFill="1" applyBorder="1" applyAlignment="1">
      <alignment horizontal="right" vertical="center"/>
    </xf>
    <xf numFmtId="0" fontId="0" fillId="3" borderId="35" xfId="0" applyFont="1" applyFill="1" applyBorder="1" applyAlignment="1">
      <alignment horizontal="right" vertical="center"/>
    </xf>
    <xf numFmtId="0" fontId="0" fillId="3" borderId="222" xfId="0" applyFont="1" applyFill="1" applyBorder="1" applyAlignment="1">
      <alignment horizontal="right" vertical="center"/>
    </xf>
    <xf numFmtId="0" fontId="0" fillId="3" borderId="154" xfId="0" applyFont="1" applyFill="1" applyBorder="1" applyAlignment="1">
      <alignment horizontal="right" vertical="center"/>
    </xf>
    <xf numFmtId="0" fontId="0" fillId="3" borderId="1" xfId="0" applyFont="1" applyFill="1" applyBorder="1" applyAlignment="1">
      <alignment horizontal="right" vertical="center"/>
    </xf>
    <xf numFmtId="0" fontId="0" fillId="3" borderId="23" xfId="0" applyFont="1" applyFill="1" applyBorder="1" applyAlignment="1">
      <alignment horizontal="right" vertical="center"/>
    </xf>
    <xf numFmtId="0" fontId="0" fillId="3" borderId="153" xfId="0" applyFont="1" applyFill="1" applyBorder="1" applyAlignment="1">
      <alignment horizontal="center" vertical="center"/>
    </xf>
    <xf numFmtId="0" fontId="0" fillId="3" borderId="154" xfId="0" applyFont="1" applyFill="1" applyBorder="1" applyAlignment="1">
      <alignment horizontal="center" vertical="center"/>
    </xf>
    <xf numFmtId="0" fontId="0" fillId="0" borderId="1" xfId="0" applyFont="1" applyBorder="1" applyAlignment="1">
      <alignment horizontal="left" vertical="center"/>
    </xf>
    <xf numFmtId="0" fontId="0" fillId="0" borderId="71" xfId="0" applyFont="1" applyBorder="1" applyAlignment="1">
      <alignment horizontal="left" vertical="center"/>
    </xf>
    <xf numFmtId="0" fontId="0" fillId="0" borderId="164" xfId="0" applyFont="1" applyFill="1" applyBorder="1" applyAlignment="1">
      <alignment horizontal="left" vertical="center"/>
    </xf>
    <xf numFmtId="0" fontId="0" fillId="0" borderId="49" xfId="0" applyFont="1" applyFill="1" applyBorder="1" applyAlignment="1">
      <alignment horizontal="left" vertical="center"/>
    </xf>
    <xf numFmtId="0" fontId="0" fillId="0" borderId="158" xfId="0" applyFill="1" applyBorder="1" applyAlignment="1">
      <alignment horizontal="left" vertical="center"/>
    </xf>
    <xf numFmtId="0" fontId="0" fillId="0" borderId="66" xfId="0" applyFont="1" applyFill="1" applyBorder="1" applyAlignment="1">
      <alignment horizontal="left" vertical="center"/>
    </xf>
    <xf numFmtId="0" fontId="0" fillId="3" borderId="77" xfId="0" applyFont="1" applyFill="1" applyBorder="1" applyAlignment="1">
      <alignment horizontal="right" vertical="center"/>
    </xf>
    <xf numFmtId="0" fontId="0" fillId="3" borderId="3" xfId="0" applyFont="1" applyFill="1" applyBorder="1" applyAlignment="1">
      <alignment horizontal="right" vertical="center"/>
    </xf>
    <xf numFmtId="0" fontId="0" fillId="3" borderId="26" xfId="0" applyFont="1" applyFill="1" applyBorder="1" applyAlignment="1">
      <alignment horizontal="right" vertical="center"/>
    </xf>
    <xf numFmtId="0" fontId="0" fillId="0" borderId="1" xfId="0" applyBorder="1" applyAlignment="1">
      <alignment horizontal="left" vertical="center"/>
    </xf>
    <xf numFmtId="49" fontId="0" fillId="3" borderId="147" xfId="0" applyNumberFormat="1" applyFont="1" applyFill="1" applyBorder="1" applyAlignment="1">
      <alignment horizontal="center" vertical="center"/>
    </xf>
    <xf numFmtId="49" fontId="0" fillId="3" borderId="57" xfId="0" applyNumberFormat="1" applyFont="1" applyFill="1" applyBorder="1" applyAlignment="1">
      <alignment horizontal="center" vertical="center"/>
    </xf>
    <xf numFmtId="0" fontId="0" fillId="3" borderId="237" xfId="0" applyFont="1" applyFill="1" applyBorder="1" applyAlignment="1">
      <alignment horizontal="center" vertical="center"/>
    </xf>
    <xf numFmtId="0" fontId="63" fillId="7" borderId="36" xfId="5" applyFont="1" applyFill="1" applyBorder="1" applyAlignment="1" applyProtection="1">
      <alignment horizontal="center" vertical="center"/>
      <protection locked="0"/>
    </xf>
    <xf numFmtId="20" fontId="63" fillId="7" borderId="36" xfId="5" applyNumberFormat="1" applyFont="1" applyFill="1" applyBorder="1" applyAlignment="1" applyProtection="1">
      <alignment horizontal="center" vertical="center"/>
      <protection locked="0"/>
    </xf>
    <xf numFmtId="0" fontId="64" fillId="6" borderId="0" xfId="5" applyFont="1" applyFill="1" applyBorder="1" applyAlignment="1" applyProtection="1">
      <alignment horizontal="center" vertical="center" shrinkToFit="1"/>
      <protection locked="0"/>
    </xf>
    <xf numFmtId="0" fontId="64" fillId="7" borderId="0" xfId="5" applyFont="1" applyFill="1" applyBorder="1" applyAlignment="1" applyProtection="1">
      <alignment horizontal="center" vertical="center"/>
      <protection locked="0"/>
    </xf>
    <xf numFmtId="0" fontId="64" fillId="0" borderId="0" xfId="5" applyFont="1" applyBorder="1" applyAlignment="1">
      <alignment horizontal="center" vertical="center"/>
    </xf>
    <xf numFmtId="0" fontId="63" fillId="6" borderId="36" xfId="5" applyFont="1" applyFill="1" applyBorder="1" applyAlignment="1" applyProtection="1">
      <alignment horizontal="center" vertical="center"/>
      <protection locked="0"/>
    </xf>
    <xf numFmtId="0" fontId="63" fillId="8" borderId="36" xfId="5" applyFont="1" applyFill="1" applyBorder="1" applyAlignment="1" applyProtection="1">
      <alignment horizontal="center" vertical="center"/>
    </xf>
    <xf numFmtId="177" fontId="63" fillId="0" borderId="0" xfId="5" applyNumberFormat="1" applyFont="1" applyBorder="1" applyAlignment="1" applyProtection="1">
      <alignment horizontal="center" vertical="center"/>
    </xf>
    <xf numFmtId="0" fontId="66" fillId="0" borderId="278" xfId="5" applyFont="1" applyBorder="1" applyAlignment="1">
      <alignment horizontal="center" vertical="center" wrapText="1"/>
    </xf>
    <xf numFmtId="0" fontId="66" fillId="0" borderId="273" xfId="5" applyFont="1" applyBorder="1" applyAlignment="1">
      <alignment horizontal="center" vertical="center" wrapText="1"/>
    </xf>
    <xf numFmtId="0" fontId="63" fillId="0" borderId="273" xfId="5" applyFont="1" applyBorder="1" applyAlignment="1">
      <alignment horizontal="center" vertical="center" wrapText="1"/>
    </xf>
    <xf numFmtId="0" fontId="63" fillId="0" borderId="155" xfId="5" applyFont="1" applyBorder="1" applyAlignment="1">
      <alignment horizontal="center" vertical="center"/>
    </xf>
    <xf numFmtId="0" fontId="63" fillId="0" borderId="51" xfId="5" applyFont="1" applyBorder="1" applyAlignment="1">
      <alignment horizontal="center" vertical="center"/>
    </xf>
    <xf numFmtId="0" fontId="63" fillId="0" borderId="148" xfId="5" applyFont="1" applyBorder="1" applyAlignment="1">
      <alignment horizontal="center" vertical="center"/>
    </xf>
    <xf numFmtId="0" fontId="63" fillId="0" borderId="273" xfId="5" applyFont="1" applyBorder="1" applyAlignment="1">
      <alignment horizontal="center" vertical="center"/>
    </xf>
    <xf numFmtId="0" fontId="63" fillId="0" borderId="274" xfId="5" applyFont="1" applyBorder="1" applyAlignment="1">
      <alignment horizontal="center" vertical="center" wrapText="1"/>
    </xf>
    <xf numFmtId="0" fontId="66" fillId="0" borderId="275" xfId="5" applyFont="1" applyBorder="1" applyAlignment="1">
      <alignment horizontal="center" vertical="center" wrapText="1"/>
    </xf>
    <xf numFmtId="0" fontId="63" fillId="0" borderId="275" xfId="5" applyFont="1" applyBorder="1" applyAlignment="1">
      <alignment horizontal="center" vertical="center" wrapText="1"/>
    </xf>
    <xf numFmtId="0" fontId="63" fillId="0" borderId="276" xfId="5" applyFont="1" applyBorder="1" applyAlignment="1">
      <alignment horizontal="center" vertical="center" wrapText="1"/>
    </xf>
    <xf numFmtId="178" fontId="63" fillId="0" borderId="280" xfId="5" applyNumberFormat="1" applyFont="1" applyBorder="1" applyAlignment="1">
      <alignment horizontal="center" vertical="center" wrapText="1"/>
    </xf>
    <xf numFmtId="0" fontId="63" fillId="7" borderId="281" xfId="5" applyFont="1" applyFill="1" applyBorder="1" applyAlignment="1" applyProtection="1">
      <alignment horizontal="left" vertical="center" wrapText="1"/>
      <protection locked="0"/>
    </xf>
    <xf numFmtId="178" fontId="63" fillId="0" borderId="288" xfId="5" applyNumberFormat="1" applyFont="1" applyBorder="1" applyAlignment="1">
      <alignment horizontal="center" vertical="center" wrapText="1"/>
    </xf>
    <xf numFmtId="178" fontId="63" fillId="0" borderId="289" xfId="5" applyNumberFormat="1" applyFont="1" applyBorder="1" applyAlignment="1">
      <alignment horizontal="center" vertical="center" wrapText="1"/>
    </xf>
    <xf numFmtId="178" fontId="63" fillId="0" borderId="293" xfId="5" applyNumberFormat="1" applyFont="1" applyBorder="1" applyAlignment="1">
      <alignment horizontal="center" vertical="center" wrapText="1"/>
    </xf>
    <xf numFmtId="178" fontId="63" fillId="0" borderId="294" xfId="5" applyNumberFormat="1" applyFont="1" applyBorder="1" applyAlignment="1">
      <alignment horizontal="center" vertical="center" wrapText="1"/>
    </xf>
    <xf numFmtId="0" fontId="63" fillId="7" borderId="51" xfId="5" applyFont="1" applyFill="1" applyBorder="1" applyAlignment="1" applyProtection="1">
      <alignment horizontal="left" vertical="center" wrapText="1"/>
      <protection locked="0"/>
    </xf>
    <xf numFmtId="0" fontId="63" fillId="6" borderId="139" xfId="5" applyFont="1" applyFill="1" applyBorder="1" applyAlignment="1" applyProtection="1">
      <alignment horizontal="center" vertical="center" shrinkToFit="1"/>
      <protection locked="0"/>
    </xf>
    <xf numFmtId="0" fontId="63" fillId="6" borderId="140" xfId="5" applyFont="1" applyFill="1" applyBorder="1" applyAlignment="1" applyProtection="1">
      <alignment horizontal="center" vertical="center" wrapText="1"/>
      <protection locked="0"/>
    </xf>
    <xf numFmtId="0" fontId="63" fillId="7" borderId="140" xfId="5" applyFont="1" applyFill="1" applyBorder="1" applyAlignment="1" applyProtection="1">
      <alignment horizontal="center" vertical="center" wrapText="1"/>
      <protection locked="0"/>
    </xf>
    <xf numFmtId="0" fontId="63" fillId="7" borderId="43" xfId="5" applyFont="1" applyFill="1" applyBorder="1" applyAlignment="1" applyProtection="1">
      <alignment horizontal="center" vertical="center" wrapText="1"/>
      <protection locked="0"/>
    </xf>
    <xf numFmtId="0" fontId="63" fillId="7" borderId="140" xfId="5" applyFont="1" applyFill="1" applyBorder="1" applyAlignment="1" applyProtection="1">
      <alignment horizontal="left" vertical="center" shrinkToFit="1"/>
      <protection locked="0"/>
    </xf>
    <xf numFmtId="178" fontId="63" fillId="0" borderId="279" xfId="5" applyNumberFormat="1" applyFont="1" applyBorder="1" applyAlignment="1">
      <alignment horizontal="center" vertical="center" wrapText="1"/>
    </xf>
    <xf numFmtId="0" fontId="63" fillId="6" borderId="141" xfId="5" applyFont="1" applyFill="1" applyBorder="1" applyAlignment="1" applyProtection="1">
      <alignment horizontal="center" vertical="center" shrinkToFit="1"/>
      <protection locked="0"/>
    </xf>
    <xf numFmtId="0" fontId="63" fillId="6" borderId="36" xfId="5" applyFont="1" applyFill="1" applyBorder="1" applyAlignment="1" applyProtection="1">
      <alignment horizontal="center" vertical="center" wrapText="1"/>
      <protection locked="0"/>
    </xf>
    <xf numFmtId="0" fontId="63" fillId="7" borderId="36" xfId="5" applyFont="1" applyFill="1" applyBorder="1" applyAlignment="1" applyProtection="1">
      <alignment horizontal="center" vertical="center" wrapText="1"/>
      <protection locked="0"/>
    </xf>
    <xf numFmtId="0" fontId="63" fillId="7" borderId="36" xfId="5" applyFont="1" applyFill="1" applyBorder="1" applyAlignment="1" applyProtection="1">
      <alignment horizontal="left" vertical="center" shrinkToFit="1"/>
      <protection locked="0"/>
    </xf>
    <xf numFmtId="178" fontId="63" fillId="0" borderId="295" xfId="5" applyNumberFormat="1" applyFont="1" applyBorder="1" applyAlignment="1">
      <alignment horizontal="center" vertical="center" wrapText="1"/>
    </xf>
    <xf numFmtId="178" fontId="63" fillId="0" borderId="296" xfId="5" applyNumberFormat="1" applyFont="1" applyBorder="1" applyAlignment="1">
      <alignment horizontal="center" vertical="center" wrapText="1"/>
    </xf>
    <xf numFmtId="0" fontId="63" fillId="6" borderId="67" xfId="5" applyFont="1" applyFill="1" applyBorder="1" applyAlignment="1" applyProtection="1">
      <alignment horizontal="center" vertical="center" wrapText="1"/>
      <protection locked="0"/>
    </xf>
    <xf numFmtId="0" fontId="63" fillId="7" borderId="48" xfId="5" applyFont="1" applyFill="1" applyBorder="1" applyAlignment="1" applyProtection="1">
      <alignment horizontal="left" vertical="center" wrapText="1"/>
      <protection locked="0"/>
    </xf>
    <xf numFmtId="0" fontId="63" fillId="6" borderId="142" xfId="5" applyFont="1" applyFill="1" applyBorder="1" applyAlignment="1" applyProtection="1">
      <alignment horizontal="center" vertical="center" shrinkToFit="1"/>
      <protection locked="0"/>
    </xf>
    <xf numFmtId="0" fontId="63" fillId="6" borderId="147" xfId="5" applyFont="1" applyFill="1" applyBorder="1" applyAlignment="1" applyProtection="1">
      <alignment horizontal="center" vertical="center" wrapText="1"/>
      <protection locked="0"/>
    </xf>
    <xf numFmtId="0" fontId="63" fillId="7" borderId="42" xfId="5" applyFont="1" applyFill="1" applyBorder="1" applyAlignment="1" applyProtection="1">
      <alignment horizontal="left" vertical="center" shrinkToFit="1"/>
      <protection locked="0"/>
    </xf>
    <xf numFmtId="0" fontId="65" fillId="0" borderId="299" xfId="5" applyFont="1" applyBorder="1" applyAlignment="1">
      <alignment horizontal="center" vertical="center"/>
    </xf>
    <xf numFmtId="178" fontId="65" fillId="0" borderId="301" xfId="5" applyNumberFormat="1" applyFont="1" applyBorder="1" applyAlignment="1">
      <alignment horizontal="center" vertical="center" shrinkToFit="1"/>
    </xf>
    <xf numFmtId="0" fontId="66" fillId="0" borderId="302" xfId="5" applyFont="1" applyBorder="1" applyAlignment="1">
      <alignment horizontal="center" vertical="center" wrapText="1"/>
    </xf>
    <xf numFmtId="0" fontId="65" fillId="0" borderId="294" xfId="5" applyFont="1" applyBorder="1" applyAlignment="1">
      <alignment horizontal="center" vertical="center"/>
    </xf>
    <xf numFmtId="178" fontId="65" fillId="0" borderId="294" xfId="5" applyNumberFormat="1" applyFont="1" applyBorder="1" applyAlignment="1">
      <alignment horizontal="center" vertical="center"/>
    </xf>
    <xf numFmtId="178" fontId="65" fillId="0" borderId="304" xfId="6" applyNumberFormat="1" applyFont="1" applyBorder="1" applyAlignment="1" applyProtection="1">
      <alignment horizontal="right" vertical="center" shrinkToFit="1"/>
    </xf>
    <xf numFmtId="178" fontId="65" fillId="0" borderId="305" xfId="5" applyNumberFormat="1" applyFont="1" applyBorder="1" applyAlignment="1">
      <alignment horizontal="center" vertical="center"/>
    </xf>
    <xf numFmtId="178" fontId="65" fillId="0" borderId="307" xfId="6" applyNumberFormat="1" applyFont="1" applyBorder="1" applyAlignment="1" applyProtection="1">
      <alignment horizontal="right" vertical="center" shrinkToFit="1"/>
    </xf>
    <xf numFmtId="0" fontId="71" fillId="8" borderId="36" xfId="5" applyFont="1" applyFill="1" applyBorder="1" applyAlignment="1" applyProtection="1">
      <alignment horizontal="center" vertical="center"/>
    </xf>
    <xf numFmtId="0" fontId="71" fillId="8" borderId="0" xfId="5" applyFont="1" applyFill="1" applyBorder="1" applyAlignment="1" applyProtection="1">
      <alignment horizontal="left" vertical="center" wrapText="1"/>
    </xf>
    <xf numFmtId="0" fontId="34" fillId="0" borderId="0" xfId="0" applyFont="1" applyAlignment="1">
      <alignment vertical="center" wrapText="1"/>
    </xf>
    <xf numFmtId="0" fontId="34" fillId="0" borderId="0" xfId="0" applyFont="1" applyAlignment="1">
      <alignment horizontal="center" vertical="center" wrapText="1"/>
    </xf>
    <xf numFmtId="0" fontId="0" fillId="3" borderId="7" xfId="0"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0" fillId="3" borderId="10" xfId="0" applyFill="1" applyBorder="1" applyAlignment="1">
      <alignment vertical="center"/>
    </xf>
    <xf numFmtId="0" fontId="0" fillId="3" borderId="0" xfId="0" applyFill="1" applyBorder="1" applyAlignment="1">
      <alignment vertical="center"/>
    </xf>
    <xf numFmtId="0" fontId="0" fillId="3" borderId="11" xfId="0" applyFill="1" applyBorder="1" applyAlignment="1">
      <alignment vertical="center"/>
    </xf>
    <xf numFmtId="0" fontId="0" fillId="3" borderId="353" xfId="0" applyFill="1" applyBorder="1" applyAlignment="1">
      <alignment vertical="center"/>
    </xf>
    <xf numFmtId="0" fontId="0" fillId="3" borderId="355" xfId="0" applyFill="1" applyBorder="1" applyAlignment="1">
      <alignment vertical="center"/>
    </xf>
    <xf numFmtId="0" fontId="0" fillId="3" borderId="356" xfId="0" applyFill="1" applyBorder="1" applyAlignment="1">
      <alignment vertical="center"/>
    </xf>
    <xf numFmtId="176" fontId="34" fillId="0" borderId="22" xfId="0" applyNumberFormat="1" applyFont="1" applyBorder="1" applyAlignment="1">
      <alignment horizontal="right" vertical="center"/>
    </xf>
    <xf numFmtId="176" fontId="34" fillId="0" borderId="1" xfId="0" applyNumberFormat="1" applyFont="1" applyBorder="1" applyAlignment="1">
      <alignment horizontal="right" vertical="center"/>
    </xf>
    <xf numFmtId="176" fontId="34" fillId="0" borderId="71" xfId="0" applyNumberFormat="1" applyFont="1" applyBorder="1" applyAlignment="1">
      <alignment horizontal="right" vertical="center"/>
    </xf>
    <xf numFmtId="0" fontId="51" fillId="0" borderId="165" xfId="0" applyFont="1" applyBorder="1" applyAlignment="1">
      <alignment horizontal="center" vertical="center"/>
    </xf>
    <xf numFmtId="0" fontId="51" fillId="0" borderId="73" xfId="0" applyFont="1" applyBorder="1" applyAlignment="1">
      <alignment horizontal="center" vertical="center"/>
    </xf>
    <xf numFmtId="0" fontId="51" fillId="0" borderId="166" xfId="0" applyFont="1" applyBorder="1" applyAlignment="1">
      <alignment horizontal="center" vertical="center"/>
    </xf>
    <xf numFmtId="0" fontId="34" fillId="0" borderId="132" xfId="0" applyFont="1" applyBorder="1" applyAlignment="1">
      <alignment horizontal="center" vertical="center"/>
    </xf>
    <xf numFmtId="0" fontId="34" fillId="0" borderId="134" xfId="0" applyFont="1" applyBorder="1" applyAlignment="1">
      <alignment horizontal="center" vertical="center"/>
    </xf>
    <xf numFmtId="0" fontId="0" fillId="0" borderId="11" xfId="0" applyFont="1" applyBorder="1" applyAlignment="1">
      <alignment horizontal="center" vertical="center"/>
    </xf>
    <xf numFmtId="176" fontId="34" fillId="0" borderId="7" xfId="0" applyNumberFormat="1" applyFont="1" applyBorder="1" applyAlignment="1">
      <alignment horizontal="right" vertical="center"/>
    </xf>
    <xf numFmtId="176" fontId="34" fillId="0" borderId="8" xfId="0" applyNumberFormat="1" applyFont="1" applyBorder="1" applyAlignment="1">
      <alignment horizontal="right" vertical="center"/>
    </xf>
    <xf numFmtId="176" fontId="34" fillId="0" borderId="12" xfId="0" applyNumberFormat="1" applyFont="1" applyBorder="1" applyAlignment="1">
      <alignment horizontal="right" vertical="center"/>
    </xf>
    <xf numFmtId="176" fontId="34" fillId="0" borderId="13" xfId="0" applyNumberFormat="1" applyFont="1" applyBorder="1" applyAlignment="1">
      <alignment horizontal="right" vertical="center"/>
    </xf>
    <xf numFmtId="0" fontId="34" fillId="0" borderId="9" xfId="0" applyFont="1" applyBorder="1" applyAlignment="1">
      <alignment horizontal="center" vertical="center"/>
    </xf>
    <xf numFmtId="0" fontId="34" fillId="0" borderId="14" xfId="0" applyFont="1" applyBorder="1" applyAlignment="1">
      <alignment horizontal="center" vertical="center"/>
    </xf>
    <xf numFmtId="0" fontId="34" fillId="0" borderId="129" xfId="0" applyFont="1" applyBorder="1" applyAlignment="1">
      <alignment horizontal="center" vertical="center"/>
    </xf>
    <xf numFmtId="176" fontId="34" fillId="0" borderId="34" xfId="0" applyNumberFormat="1" applyFont="1" applyBorder="1" applyAlignment="1">
      <alignment horizontal="right" vertical="center"/>
    </xf>
    <xf numFmtId="176" fontId="34" fillId="0" borderId="33" xfId="0" applyNumberFormat="1" applyFont="1" applyBorder="1" applyAlignment="1">
      <alignment horizontal="right" vertical="center"/>
    </xf>
    <xf numFmtId="176" fontId="34" fillId="0" borderId="15" xfId="0" applyNumberFormat="1" applyFont="1" applyBorder="1" applyAlignment="1">
      <alignment horizontal="right" vertical="center"/>
    </xf>
    <xf numFmtId="176" fontId="34" fillId="0" borderId="25" xfId="0" applyNumberFormat="1" applyFont="1" applyBorder="1" applyAlignment="1">
      <alignment horizontal="right" vertical="center"/>
    </xf>
    <xf numFmtId="0" fontId="34" fillId="0" borderId="76" xfId="0" applyFont="1" applyBorder="1" applyAlignment="1">
      <alignment horizontal="center" vertical="center"/>
    </xf>
    <xf numFmtId="176" fontId="34" fillId="3" borderId="95" xfId="0" applyNumberFormat="1" applyFont="1" applyFill="1" applyBorder="1" applyAlignment="1">
      <alignment horizontal="right" vertical="center"/>
    </xf>
    <xf numFmtId="176" fontId="34" fillId="3" borderId="116" xfId="0" applyNumberFormat="1" applyFont="1" applyFill="1" applyBorder="1" applyAlignment="1">
      <alignment horizontal="right" vertical="center"/>
    </xf>
    <xf numFmtId="0" fontId="34" fillId="0" borderId="194" xfId="0" applyFont="1" applyBorder="1" applyAlignment="1">
      <alignment horizontal="center" vertical="center"/>
    </xf>
    <xf numFmtId="0" fontId="34" fillId="0" borderId="181" xfId="0" applyFont="1" applyBorder="1" applyAlignment="1">
      <alignment horizontal="center" vertical="center"/>
    </xf>
    <xf numFmtId="0" fontId="34" fillId="0" borderId="182" xfId="0" applyFont="1" applyBorder="1" applyAlignment="1">
      <alignment horizontal="center" vertical="center"/>
    </xf>
    <xf numFmtId="0" fontId="34" fillId="0" borderId="195" xfId="0" applyFont="1" applyBorder="1" applyAlignment="1">
      <alignment horizontal="center" vertical="center"/>
    </xf>
    <xf numFmtId="0" fontId="34" fillId="0" borderId="196" xfId="0" applyFont="1" applyBorder="1" applyAlignment="1">
      <alignment horizontal="center" vertical="center"/>
    </xf>
    <xf numFmtId="0" fontId="34" fillId="0" borderId="197" xfId="0" applyFont="1" applyBorder="1" applyAlignment="1">
      <alignment horizontal="center" vertical="center"/>
    </xf>
    <xf numFmtId="0" fontId="34" fillId="0" borderId="180" xfId="0" applyFont="1" applyBorder="1" applyAlignment="1">
      <alignment horizontal="right" vertical="center"/>
    </xf>
    <xf numFmtId="0" fontId="34" fillId="0" borderId="181" xfId="0" applyFont="1" applyBorder="1" applyAlignment="1">
      <alignment horizontal="right" vertical="center"/>
    </xf>
    <xf numFmtId="0" fontId="34" fillId="0" borderId="198" xfId="0" applyFont="1" applyBorder="1" applyAlignment="1">
      <alignment horizontal="right" vertical="center"/>
    </xf>
    <xf numFmtId="0" fontId="34" fillId="0" borderId="174" xfId="0" applyFont="1" applyFill="1" applyBorder="1" applyAlignment="1">
      <alignment horizontal="center" vertical="center" wrapText="1"/>
    </xf>
    <xf numFmtId="0" fontId="34" fillId="0" borderId="199" xfId="0" applyFont="1" applyFill="1" applyBorder="1" applyAlignment="1">
      <alignment horizontal="center" vertical="center" wrapText="1"/>
    </xf>
    <xf numFmtId="0" fontId="34" fillId="0" borderId="200" xfId="0" applyFont="1" applyFill="1" applyBorder="1" applyAlignment="1">
      <alignment horizontal="center" vertical="center" wrapText="1"/>
    </xf>
    <xf numFmtId="0" fontId="34" fillId="0" borderId="201" xfId="0" applyFont="1" applyBorder="1" applyAlignment="1">
      <alignment horizontal="center" vertical="center"/>
    </xf>
    <xf numFmtId="0" fontId="34" fillId="0" borderId="202" xfId="0" applyFont="1" applyBorder="1" applyAlignment="1">
      <alignment horizontal="center" vertical="center"/>
    </xf>
    <xf numFmtId="0" fontId="34" fillId="0" borderId="203" xfId="0" applyFont="1" applyBorder="1" applyAlignment="1">
      <alignment horizontal="center" vertical="center"/>
    </xf>
    <xf numFmtId="0" fontId="34" fillId="0" borderId="204" xfId="0" applyFont="1" applyBorder="1" applyAlignment="1">
      <alignment horizontal="center" vertical="center"/>
    </xf>
    <xf numFmtId="0" fontId="34" fillId="0" borderId="205" xfId="0" applyFont="1" applyBorder="1" applyAlignment="1">
      <alignment horizontal="center" vertical="center"/>
    </xf>
    <xf numFmtId="0" fontId="34" fillId="0" borderId="206" xfId="0" applyFont="1" applyBorder="1" applyAlignment="1">
      <alignment horizontal="center" vertical="center"/>
    </xf>
    <xf numFmtId="0" fontId="34" fillId="0" borderId="78" xfId="0" applyFont="1" applyBorder="1" applyAlignment="1">
      <alignment horizontal="center" vertical="center"/>
    </xf>
    <xf numFmtId="0" fontId="34" fillId="0" borderId="0" xfId="0" applyFont="1" applyBorder="1" applyAlignment="1">
      <alignment horizontal="center" vertical="center"/>
    </xf>
    <xf numFmtId="0" fontId="34" fillId="0" borderId="69" xfId="0" applyFont="1" applyBorder="1" applyAlignment="1">
      <alignment horizontal="center" vertical="center"/>
    </xf>
    <xf numFmtId="0" fontId="34" fillId="0" borderId="3" xfId="0" applyFont="1" applyBorder="1" applyAlignment="1">
      <alignment horizontal="center" vertical="center"/>
    </xf>
    <xf numFmtId="0" fontId="34" fillId="0" borderId="26" xfId="0" applyFont="1" applyBorder="1" applyAlignment="1">
      <alignment horizontal="center" vertical="center"/>
    </xf>
    <xf numFmtId="0" fontId="34" fillId="0" borderId="22" xfId="0" applyFont="1" applyBorder="1" applyAlignment="1">
      <alignment horizontal="center" vertical="center"/>
    </xf>
    <xf numFmtId="0" fontId="34" fillId="0" borderId="1" xfId="0" applyFont="1" applyBorder="1" applyAlignment="1">
      <alignment horizontal="center" vertical="center"/>
    </xf>
    <xf numFmtId="0" fontId="34" fillId="0" borderId="23" xfId="0" applyFont="1" applyBorder="1" applyAlignment="1">
      <alignment horizontal="center" vertical="center"/>
    </xf>
    <xf numFmtId="176" fontId="34" fillId="3" borderId="58" xfId="0" applyNumberFormat="1" applyFont="1" applyFill="1" applyBorder="1" applyAlignment="1">
      <alignment horizontal="right" vertical="center"/>
    </xf>
    <xf numFmtId="176" fontId="34" fillId="3" borderId="212" xfId="0" applyNumberFormat="1" applyFont="1" applyFill="1" applyBorder="1" applyAlignment="1">
      <alignment horizontal="center" vertical="center"/>
    </xf>
    <xf numFmtId="176" fontId="34" fillId="3" borderId="213" xfId="0" applyNumberFormat="1" applyFont="1" applyFill="1" applyBorder="1" applyAlignment="1">
      <alignment horizontal="center" vertical="center"/>
    </xf>
    <xf numFmtId="176" fontId="34" fillId="3" borderId="214" xfId="0" applyNumberFormat="1" applyFont="1" applyFill="1" applyBorder="1" applyAlignment="1">
      <alignment horizontal="center" vertical="center"/>
    </xf>
    <xf numFmtId="0" fontId="51" fillId="0" borderId="58" xfId="0" applyFont="1" applyFill="1" applyBorder="1" applyAlignment="1">
      <alignment horizontal="center" vertical="center"/>
    </xf>
    <xf numFmtId="176" fontId="34" fillId="3" borderId="22" xfId="0" applyNumberFormat="1" applyFont="1" applyFill="1" applyBorder="1" applyAlignment="1">
      <alignment horizontal="center" vertical="center"/>
    </xf>
    <xf numFmtId="176" fontId="34" fillId="3" borderId="1" xfId="0" applyNumberFormat="1" applyFont="1" applyFill="1" applyBorder="1" applyAlignment="1">
      <alignment horizontal="center" vertical="center"/>
    </xf>
    <xf numFmtId="176" fontId="34" fillId="3" borderId="23" xfId="0" applyNumberFormat="1" applyFont="1" applyFill="1" applyBorder="1" applyAlignment="1">
      <alignment horizontal="center" vertical="center"/>
    </xf>
    <xf numFmtId="0" fontId="51" fillId="0" borderId="95" xfId="0" applyFont="1" applyFill="1" applyBorder="1" applyAlignment="1">
      <alignment horizontal="center" vertical="center"/>
    </xf>
    <xf numFmtId="0" fontId="34" fillId="3" borderId="212" xfId="0" applyFont="1" applyFill="1" applyBorder="1" applyAlignment="1">
      <alignment horizontal="center" vertical="center"/>
    </xf>
    <xf numFmtId="0" fontId="34" fillId="3" borderId="213" xfId="0" applyFont="1" applyFill="1" applyBorder="1" applyAlignment="1">
      <alignment horizontal="center" vertical="center"/>
    </xf>
    <xf numFmtId="0" fontId="34" fillId="3" borderId="214" xfId="0" applyFont="1" applyFill="1" applyBorder="1" applyAlignment="1">
      <alignment horizontal="center" vertical="center"/>
    </xf>
    <xf numFmtId="0" fontId="34" fillId="0" borderId="215" xfId="0" applyFont="1" applyBorder="1" applyAlignment="1">
      <alignment horizontal="center" vertical="center" wrapText="1"/>
    </xf>
    <xf numFmtId="0" fontId="34" fillId="0" borderId="164" xfId="0" applyFont="1" applyBorder="1" applyAlignment="1">
      <alignment horizontal="center" vertical="center"/>
    </xf>
    <xf numFmtId="0" fontId="34" fillId="0" borderId="216" xfId="0" applyFont="1" applyBorder="1" applyAlignment="1">
      <alignment horizontal="center" vertical="center"/>
    </xf>
    <xf numFmtId="0" fontId="51" fillId="0" borderId="217" xfId="0" applyFont="1" applyBorder="1" applyAlignment="1">
      <alignment horizontal="center" vertical="center"/>
    </xf>
    <xf numFmtId="0" fontId="51" fillId="0" borderId="30" xfId="0" applyFont="1" applyBorder="1" applyAlignment="1">
      <alignment horizontal="center" vertical="center"/>
    </xf>
    <xf numFmtId="0" fontId="34" fillId="0" borderId="70" xfId="0" applyFont="1" applyBorder="1" applyAlignment="1">
      <alignment horizontal="center" vertical="center"/>
    </xf>
    <xf numFmtId="0" fontId="34" fillId="0" borderId="167" xfId="0" applyFont="1" applyBorder="1" applyAlignment="1">
      <alignment horizontal="center" vertical="center"/>
    </xf>
    <xf numFmtId="0" fontId="34" fillId="0" borderId="169" xfId="0" applyFont="1" applyBorder="1" applyAlignment="1">
      <alignment horizontal="center" vertical="center"/>
    </xf>
    <xf numFmtId="0" fontId="51" fillId="0" borderId="218" xfId="0" applyFont="1" applyBorder="1" applyAlignment="1">
      <alignment horizontal="center" vertical="center" wrapText="1"/>
    </xf>
    <xf numFmtId="0" fontId="51" fillId="0" borderId="109" xfId="0" applyFont="1" applyBorder="1" applyAlignment="1">
      <alignment horizontal="center" vertical="center" wrapText="1"/>
    </xf>
    <xf numFmtId="0" fontId="51" fillId="0" borderId="111" xfId="0" applyFont="1" applyBorder="1" applyAlignment="1">
      <alignment horizontal="center" vertical="center" wrapText="1"/>
    </xf>
    <xf numFmtId="0" fontId="51" fillId="3" borderId="22" xfId="0" applyFont="1" applyFill="1" applyBorder="1" applyAlignment="1">
      <alignment horizontal="center" vertical="center"/>
    </xf>
    <xf numFmtId="0" fontId="51" fillId="3" borderId="1" xfId="0" applyFont="1" applyFill="1" applyBorder="1" applyAlignment="1">
      <alignment horizontal="center" vertical="center"/>
    </xf>
    <xf numFmtId="0" fontId="51" fillId="3" borderId="23" xfId="0" applyFont="1" applyFill="1" applyBorder="1" applyAlignment="1">
      <alignment horizontal="center" vertical="center"/>
    </xf>
    <xf numFmtId="0" fontId="51" fillId="0" borderId="190" xfId="0" applyFont="1" applyFill="1" applyBorder="1" applyAlignment="1">
      <alignment horizontal="right" vertical="center"/>
    </xf>
    <xf numFmtId="176" fontId="51" fillId="3" borderId="58" xfId="0" applyNumberFormat="1" applyFont="1" applyFill="1" applyBorder="1" applyAlignment="1">
      <alignment horizontal="right" vertical="center"/>
    </xf>
    <xf numFmtId="0" fontId="51" fillId="3" borderId="58" xfId="0" applyFont="1" applyFill="1" applyBorder="1" applyAlignment="1">
      <alignment horizontal="right" vertical="center"/>
    </xf>
    <xf numFmtId="176" fontId="34" fillId="0" borderId="58" xfId="0" applyNumberFormat="1" applyFont="1" applyBorder="1" applyAlignment="1">
      <alignment horizontal="right" vertical="center"/>
    </xf>
    <xf numFmtId="176" fontId="34" fillId="0" borderId="63" xfId="0" applyNumberFormat="1" applyFont="1" applyBorder="1" applyAlignment="1">
      <alignment horizontal="right" vertical="center"/>
    </xf>
    <xf numFmtId="0" fontId="57" fillId="0" borderId="30" xfId="0" applyFont="1" applyBorder="1" applyAlignment="1">
      <alignment horizontal="center" vertical="center"/>
    </xf>
    <xf numFmtId="0" fontId="34" fillId="0" borderId="30" xfId="0" applyFont="1" applyBorder="1" applyAlignment="1">
      <alignment horizontal="center" vertical="center"/>
    </xf>
    <xf numFmtId="0" fontId="34" fillId="0" borderId="32" xfId="0" applyFont="1" applyBorder="1" applyAlignment="1">
      <alignment horizontal="center" vertical="center"/>
    </xf>
    <xf numFmtId="176" fontId="51" fillId="3" borderId="94" xfId="0" applyNumberFormat="1" applyFont="1" applyFill="1" applyBorder="1" applyAlignment="1">
      <alignment horizontal="right" vertical="center"/>
    </xf>
    <xf numFmtId="0" fontId="51" fillId="3" borderId="94" xfId="0" applyFont="1" applyFill="1" applyBorder="1" applyAlignment="1">
      <alignment horizontal="right" vertical="center"/>
    </xf>
    <xf numFmtId="176" fontId="34" fillId="0" borderId="180" xfId="0" applyNumberFormat="1" applyFont="1" applyBorder="1" applyAlignment="1">
      <alignment horizontal="right" vertical="center"/>
    </xf>
    <xf numFmtId="176" fontId="34" fillId="0" borderId="94" xfId="0" applyNumberFormat="1" applyFont="1" applyBorder="1" applyAlignment="1">
      <alignment horizontal="right" vertical="center"/>
    </xf>
    <xf numFmtId="176" fontId="34" fillId="0" borderId="239" xfId="0" applyNumberFormat="1" applyFont="1" applyBorder="1" applyAlignment="1">
      <alignment horizontal="right" vertical="center"/>
    </xf>
    <xf numFmtId="0" fontId="34" fillId="3" borderId="207" xfId="0" applyFont="1" applyFill="1" applyBorder="1" applyAlignment="1">
      <alignment horizontal="center" vertical="center"/>
    </xf>
    <xf numFmtId="0" fontId="34" fillId="3" borderId="208" xfId="0" applyFont="1" applyFill="1" applyBorder="1" applyAlignment="1">
      <alignment horizontal="center" vertical="center"/>
    </xf>
    <xf numFmtId="0" fontId="34" fillId="3" borderId="209" xfId="0" applyFont="1" applyFill="1" applyBorder="1" applyAlignment="1">
      <alignment horizontal="center" vertical="center"/>
    </xf>
    <xf numFmtId="176" fontId="34" fillId="0" borderId="210" xfId="0" applyNumberFormat="1" applyFont="1" applyBorder="1" applyAlignment="1">
      <alignment horizontal="right" vertical="center"/>
    </xf>
    <xf numFmtId="176" fontId="34" fillId="0" borderId="35" xfId="0" applyNumberFormat="1" applyFont="1" applyBorder="1" applyAlignment="1">
      <alignment horizontal="right" vertical="center"/>
    </xf>
    <xf numFmtId="176" fontId="34" fillId="0" borderId="211" xfId="0" applyNumberFormat="1" applyFont="1" applyBorder="1" applyAlignment="1">
      <alignment horizontal="right" vertical="center"/>
    </xf>
    <xf numFmtId="0" fontId="34" fillId="3" borderId="207" xfId="0" applyFont="1" applyFill="1" applyBorder="1" applyAlignment="1">
      <alignment horizontal="center" vertical="center" shrinkToFit="1"/>
    </xf>
    <xf numFmtId="0" fontId="34" fillId="3" borderId="208" xfId="0" applyFont="1" applyFill="1" applyBorder="1" applyAlignment="1">
      <alignment horizontal="center" vertical="center" shrinkToFit="1"/>
    </xf>
    <xf numFmtId="0" fontId="34" fillId="3" borderId="209" xfId="0" applyFont="1" applyFill="1" applyBorder="1" applyAlignment="1">
      <alignment horizontal="center" vertical="center" shrinkToFit="1"/>
    </xf>
    <xf numFmtId="176" fontId="34" fillId="3" borderId="207" xfId="0" applyNumberFormat="1" applyFont="1" applyFill="1" applyBorder="1" applyAlignment="1">
      <alignment horizontal="right" vertical="center"/>
    </xf>
    <xf numFmtId="176" fontId="34" fillId="3" borderId="208" xfId="0" applyNumberFormat="1" applyFont="1" applyFill="1" applyBorder="1" applyAlignment="1">
      <alignment horizontal="right" vertical="center"/>
    </xf>
    <xf numFmtId="176" fontId="34" fillId="3" borderId="379" xfId="0" applyNumberFormat="1" applyFont="1" applyFill="1" applyBorder="1" applyAlignment="1">
      <alignment horizontal="right" vertical="center"/>
    </xf>
    <xf numFmtId="0" fontId="34" fillId="0" borderId="112" xfId="0" applyFont="1" applyBorder="1" applyAlignment="1">
      <alignment horizontal="right" vertical="center"/>
    </xf>
    <xf numFmtId="0" fontId="34" fillId="0" borderId="207" xfId="0" applyFont="1" applyBorder="1" applyAlignment="1">
      <alignment horizontal="center" vertical="center" shrinkToFit="1"/>
    </xf>
    <xf numFmtId="0" fontId="34" fillId="0" borderId="208" xfId="0" applyFont="1" applyBorder="1" applyAlignment="1">
      <alignment horizontal="center" vertical="center" shrinkToFit="1"/>
    </xf>
    <xf numFmtId="0" fontId="34" fillId="0" borderId="209" xfId="0" applyFont="1" applyBorder="1" applyAlignment="1">
      <alignment horizontal="center" vertical="center" shrinkToFit="1"/>
    </xf>
    <xf numFmtId="176" fontId="34" fillId="0" borderId="112" xfId="0" applyNumberFormat="1" applyFont="1" applyBorder="1" applyAlignment="1">
      <alignment horizontal="right" vertical="center"/>
    </xf>
    <xf numFmtId="176" fontId="34" fillId="0" borderId="115" xfId="0" applyNumberFormat="1" applyFont="1" applyBorder="1" applyAlignment="1">
      <alignment horizontal="right" vertical="center"/>
    </xf>
    <xf numFmtId="176" fontId="34" fillId="0" borderId="104" xfId="0" applyNumberFormat="1" applyFont="1" applyBorder="1" applyAlignment="1">
      <alignment horizontal="right" vertical="center"/>
    </xf>
    <xf numFmtId="176" fontId="34" fillId="0" borderId="114" xfId="0" applyNumberFormat="1" applyFont="1" applyBorder="1" applyAlignment="1">
      <alignment horizontal="right" vertical="center"/>
    </xf>
    <xf numFmtId="0" fontId="34" fillId="0" borderId="104" xfId="0" applyFont="1" applyBorder="1" applyAlignment="1">
      <alignment horizontal="right" vertical="center"/>
    </xf>
    <xf numFmtId="0" fontId="34" fillId="0" borderId="58" xfId="0" applyFont="1" applyBorder="1" applyAlignment="1">
      <alignment horizontal="right" vertical="center"/>
    </xf>
    <xf numFmtId="0" fontId="34" fillId="0" borderId="95" xfId="0" applyFont="1" applyBorder="1" applyAlignment="1">
      <alignment horizontal="right" vertical="center"/>
    </xf>
    <xf numFmtId="0" fontId="34" fillId="0" borderId="19" xfId="0" applyFont="1" applyBorder="1" applyAlignment="1">
      <alignment horizontal="center" vertical="center" shrinkToFit="1"/>
    </xf>
    <xf numFmtId="0" fontId="34" fillId="0" borderId="33"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78" xfId="0" applyFont="1" applyBorder="1" applyAlignment="1">
      <alignment horizontal="center" vertical="center" shrinkToFit="1"/>
    </xf>
    <xf numFmtId="0" fontId="34" fillId="0" borderId="0" xfId="0" applyFont="1" applyBorder="1" applyAlignment="1">
      <alignment horizontal="center" vertical="center" shrinkToFit="1"/>
    </xf>
    <xf numFmtId="0" fontId="34" fillId="0" borderId="91" xfId="0" applyFont="1" applyBorder="1" applyAlignment="1">
      <alignment horizontal="center" vertical="center" shrinkToFit="1"/>
    </xf>
    <xf numFmtId="0" fontId="34" fillId="0" borderId="20"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16" xfId="0" applyFont="1" applyBorder="1" applyAlignment="1">
      <alignment horizontal="center" vertical="center" shrinkToFit="1"/>
    </xf>
    <xf numFmtId="176" fontId="34" fillId="0" borderId="95" xfId="0" applyNumberFormat="1" applyFont="1" applyBorder="1" applyAlignment="1">
      <alignment horizontal="right" vertical="center"/>
    </xf>
    <xf numFmtId="176" fontId="34" fillId="0" borderId="116" xfId="0" applyNumberFormat="1" applyFont="1" applyBorder="1" applyAlignment="1">
      <alignment horizontal="right" vertical="center"/>
    </xf>
    <xf numFmtId="0" fontId="34" fillId="0" borderId="210" xfId="0" applyFont="1" applyBorder="1" applyAlignment="1">
      <alignment horizontal="center" vertical="center" shrinkToFit="1"/>
    </xf>
    <xf numFmtId="0" fontId="34" fillId="0" borderId="35" xfId="0" applyFont="1" applyBorder="1" applyAlignment="1">
      <alignment horizontal="center" vertical="center" shrinkToFit="1"/>
    </xf>
    <xf numFmtId="0" fontId="34" fillId="0" borderId="222" xfId="0" applyFont="1" applyBorder="1" applyAlignment="1">
      <alignment horizontal="center" vertical="center" shrinkToFit="1"/>
    </xf>
    <xf numFmtId="0" fontId="34" fillId="3" borderId="207" xfId="0" applyFont="1" applyFill="1" applyBorder="1" applyAlignment="1">
      <alignment horizontal="right" vertical="center"/>
    </xf>
    <xf numFmtId="0" fontId="34" fillId="3" borderId="208" xfId="0" applyFont="1" applyFill="1" applyBorder="1" applyAlignment="1">
      <alignment horizontal="right" vertical="center"/>
    </xf>
    <xf numFmtId="0" fontId="34" fillId="3" borderId="209" xfId="0" applyFont="1" applyFill="1" applyBorder="1" applyAlignment="1">
      <alignment horizontal="right" vertical="center"/>
    </xf>
    <xf numFmtId="0" fontId="34" fillId="3" borderId="95" xfId="0" applyFont="1" applyFill="1" applyBorder="1" applyAlignment="1">
      <alignment horizontal="center" vertical="center"/>
    </xf>
    <xf numFmtId="0" fontId="34" fillId="0" borderId="207" xfId="0" applyFont="1" applyBorder="1" applyAlignment="1">
      <alignment horizontal="center" vertical="center"/>
    </xf>
    <xf numFmtId="0" fontId="34" fillId="0" borderId="208" xfId="0" applyFont="1" applyBorder="1" applyAlignment="1">
      <alignment horizontal="center" vertical="center"/>
    </xf>
    <xf numFmtId="0" fontId="34" fillId="0" borderId="209" xfId="0" applyFont="1" applyBorder="1" applyAlignment="1">
      <alignment horizontal="center" vertical="center"/>
    </xf>
    <xf numFmtId="0" fontId="34" fillId="0" borderId="28" xfId="0" applyFont="1" applyBorder="1" applyAlignment="1">
      <alignment horizontal="center" vertical="center"/>
    </xf>
    <xf numFmtId="0" fontId="34" fillId="0" borderId="104" xfId="0" applyFont="1" applyBorder="1" applyAlignment="1">
      <alignment horizontal="center" vertical="center"/>
    </xf>
    <xf numFmtId="0" fontId="34" fillId="0" borderId="111" xfId="0" applyFont="1" applyBorder="1" applyAlignment="1">
      <alignment horizontal="center" vertical="center"/>
    </xf>
    <xf numFmtId="0" fontId="34" fillId="0" borderId="112" xfId="0" applyFont="1" applyBorder="1" applyAlignment="1">
      <alignment horizontal="center" vertical="center"/>
    </xf>
    <xf numFmtId="0" fontId="34" fillId="0" borderId="104" xfId="0" applyFont="1" applyBorder="1" applyAlignment="1">
      <alignment horizontal="center" vertical="center" shrinkToFit="1"/>
    </xf>
    <xf numFmtId="0" fontId="34" fillId="0" borderId="112" xfId="0" applyFont="1" applyBorder="1" applyAlignment="1">
      <alignment horizontal="center" vertical="center" shrinkToFit="1"/>
    </xf>
    <xf numFmtId="0" fontId="34" fillId="3" borderId="59" xfId="0" applyFont="1" applyFill="1" applyBorder="1" applyAlignment="1">
      <alignment horizontal="center" vertical="center"/>
    </xf>
    <xf numFmtId="176" fontId="34" fillId="3" borderId="69" xfId="0" applyNumberFormat="1" applyFont="1" applyFill="1" applyBorder="1" applyAlignment="1">
      <alignment horizontal="center" vertical="center"/>
    </xf>
    <xf numFmtId="176" fontId="34" fillId="3" borderId="3" xfId="0" applyNumberFormat="1" applyFont="1" applyFill="1" applyBorder="1" applyAlignment="1">
      <alignment horizontal="center" vertical="center"/>
    </xf>
    <xf numFmtId="176" fontId="34" fillId="3" borderId="26" xfId="0" applyNumberFormat="1" applyFont="1" applyFill="1" applyBorder="1" applyAlignment="1">
      <alignment horizontal="center" vertical="center"/>
    </xf>
    <xf numFmtId="176" fontId="34" fillId="3" borderId="112" xfId="0" applyNumberFormat="1" applyFont="1" applyFill="1" applyBorder="1" applyAlignment="1">
      <alignment horizontal="right" vertical="center"/>
    </xf>
    <xf numFmtId="176" fontId="34" fillId="3" borderId="104" xfId="0" applyNumberFormat="1" applyFont="1" applyFill="1" applyBorder="1" applyAlignment="1">
      <alignment horizontal="right" vertical="center"/>
    </xf>
    <xf numFmtId="176" fontId="34" fillId="0" borderId="112" xfId="0" applyNumberFormat="1" applyFont="1" applyFill="1" applyBorder="1" applyAlignment="1">
      <alignment horizontal="right" vertical="center"/>
    </xf>
    <xf numFmtId="176" fontId="34" fillId="3" borderId="22" xfId="0" applyNumberFormat="1" applyFont="1" applyFill="1" applyBorder="1" applyAlignment="1">
      <alignment horizontal="right" vertical="center"/>
    </xf>
    <xf numFmtId="176" fontId="34" fillId="3" borderId="1" xfId="0" applyNumberFormat="1" applyFont="1" applyFill="1" applyBorder="1" applyAlignment="1">
      <alignment horizontal="right" vertical="center"/>
    </xf>
    <xf numFmtId="176" fontId="34" fillId="3" borderId="23" xfId="0" applyNumberFormat="1" applyFont="1" applyFill="1" applyBorder="1" applyAlignment="1">
      <alignment horizontal="right" vertical="center"/>
    </xf>
    <xf numFmtId="0" fontId="34" fillId="0" borderId="28" xfId="0" applyFont="1" applyFill="1" applyBorder="1" applyAlignment="1">
      <alignment horizontal="center" vertical="center" wrapText="1"/>
    </xf>
    <xf numFmtId="0" fontId="34" fillId="0" borderId="109" xfId="0" applyFont="1" applyFill="1" applyBorder="1" applyAlignment="1">
      <alignment horizontal="center" vertical="center" wrapText="1"/>
    </xf>
    <xf numFmtId="0" fontId="34" fillId="0" borderId="110" xfId="0" applyFont="1" applyFill="1" applyBorder="1" applyAlignment="1">
      <alignment horizontal="center" vertical="center" wrapText="1"/>
    </xf>
    <xf numFmtId="0" fontId="34" fillId="0" borderId="111" xfId="0" applyFont="1" applyFill="1" applyBorder="1" applyAlignment="1">
      <alignment horizontal="center" vertical="center" wrapText="1"/>
    </xf>
    <xf numFmtId="0" fontId="36" fillId="0" borderId="358" xfId="0" applyFont="1" applyBorder="1" applyAlignment="1">
      <alignment horizontal="right" vertical="center"/>
    </xf>
    <xf numFmtId="0" fontId="36" fillId="0" borderId="213" xfId="0" applyFont="1" applyBorder="1" applyAlignment="1">
      <alignment horizontal="right" vertical="center"/>
    </xf>
    <xf numFmtId="0" fontId="36" fillId="0" borderId="214" xfId="0" applyFont="1" applyBorder="1" applyAlignment="1">
      <alignment horizontal="right" vertical="center"/>
    </xf>
    <xf numFmtId="0" fontId="36" fillId="0" borderId="364" xfId="0" applyFont="1" applyBorder="1" applyAlignment="1">
      <alignment horizontal="right" vertical="center"/>
    </xf>
    <xf numFmtId="0" fontId="36" fillId="0" borderId="226" xfId="0" applyFont="1" applyBorder="1" applyAlignment="1">
      <alignment horizontal="right" vertical="center"/>
    </xf>
    <xf numFmtId="0" fontId="36" fillId="0" borderId="363" xfId="0" applyFont="1" applyBorder="1" applyAlignment="1">
      <alignment horizontal="right" vertical="center"/>
    </xf>
    <xf numFmtId="0" fontId="0" fillId="3" borderId="212" xfId="0" applyFill="1" applyBorder="1" applyAlignment="1">
      <alignment horizontal="center" vertical="center"/>
    </xf>
    <xf numFmtId="0" fontId="0" fillId="3" borderId="214" xfId="0" applyFill="1" applyBorder="1" applyAlignment="1">
      <alignment horizontal="center" vertical="center"/>
    </xf>
    <xf numFmtId="0" fontId="0" fillId="0" borderId="225" xfId="0" applyBorder="1" applyAlignment="1">
      <alignment horizontal="right" vertical="center"/>
    </xf>
    <xf numFmtId="0" fontId="0" fillId="0" borderId="226" xfId="0" applyBorder="1" applyAlignment="1">
      <alignment horizontal="right" vertical="center"/>
    </xf>
    <xf numFmtId="0" fontId="0" fillId="0" borderId="227" xfId="0" applyBorder="1" applyAlignment="1">
      <alignment horizontal="right" vertical="center"/>
    </xf>
    <xf numFmtId="0" fontId="36" fillId="0" borderId="225" xfId="0" applyFont="1" applyBorder="1" applyAlignment="1">
      <alignment horizontal="center" vertical="center"/>
    </xf>
    <xf numFmtId="0" fontId="36" fillId="0" borderId="363" xfId="0" applyFont="1" applyBorder="1" applyAlignment="1">
      <alignment horizontal="center" vertical="center"/>
    </xf>
    <xf numFmtId="0" fontId="36" fillId="0" borderId="366" xfId="0" applyFont="1" applyBorder="1" applyAlignment="1">
      <alignment horizontal="center" vertical="center"/>
    </xf>
    <xf numFmtId="0" fontId="0" fillId="3" borderId="359" xfId="0" applyFill="1" applyBorder="1" applyAlignment="1">
      <alignment horizontal="center" vertical="center"/>
    </xf>
    <xf numFmtId="176" fontId="34" fillId="3" borderId="115" xfId="0" applyNumberFormat="1" applyFont="1" applyFill="1" applyBorder="1" applyAlignment="1">
      <alignment horizontal="right" vertical="center"/>
    </xf>
    <xf numFmtId="0" fontId="51" fillId="3" borderId="22" xfId="0" applyFont="1" applyFill="1" applyBorder="1" applyAlignment="1">
      <alignment horizontal="center" vertical="center" shrinkToFit="1"/>
    </xf>
    <xf numFmtId="0" fontId="51" fillId="3" borderId="1" xfId="0" applyFont="1" applyFill="1" applyBorder="1" applyAlignment="1">
      <alignment horizontal="center" vertical="center" shrinkToFit="1"/>
    </xf>
    <xf numFmtId="0" fontId="51" fillId="3" borderId="23" xfId="0" applyFont="1" applyFill="1" applyBorder="1" applyAlignment="1">
      <alignment horizontal="center" vertical="center" shrinkToFit="1"/>
    </xf>
    <xf numFmtId="0" fontId="34" fillId="0" borderId="219" xfId="0" applyFont="1" applyBorder="1" applyAlignment="1">
      <alignment horizontal="center" vertical="center"/>
    </xf>
    <xf numFmtId="0" fontId="34" fillId="0" borderId="220" xfId="0" applyFont="1" applyBorder="1" applyAlignment="1">
      <alignment horizontal="center" vertical="center"/>
    </xf>
    <xf numFmtId="0" fontId="51" fillId="3" borderId="69" xfId="0" applyFont="1" applyFill="1" applyBorder="1" applyAlignment="1">
      <alignment horizontal="center" vertical="center" shrinkToFit="1"/>
    </xf>
    <xf numFmtId="0" fontId="51" fillId="3" borderId="3" xfId="0" applyFont="1" applyFill="1" applyBorder="1" applyAlignment="1">
      <alignment horizontal="center" vertical="center" shrinkToFit="1"/>
    </xf>
    <xf numFmtId="0" fontId="51" fillId="3" borderId="26" xfId="0" applyFont="1" applyFill="1" applyBorder="1" applyAlignment="1">
      <alignment horizontal="center" vertical="center" shrinkToFit="1"/>
    </xf>
    <xf numFmtId="0" fontId="51" fillId="0" borderId="22" xfId="0" applyFont="1" applyBorder="1" applyAlignment="1">
      <alignment horizontal="center" vertical="center" shrinkToFit="1"/>
    </xf>
    <xf numFmtId="0" fontId="51" fillId="0" borderId="1" xfId="0" applyFont="1" applyBorder="1" applyAlignment="1">
      <alignment horizontal="center" vertical="center" shrinkToFit="1"/>
    </xf>
    <xf numFmtId="0" fontId="51" fillId="0" borderId="23" xfId="0" applyFont="1" applyBorder="1" applyAlignment="1">
      <alignment horizontal="center" vertical="center" shrinkToFit="1"/>
    </xf>
    <xf numFmtId="176" fontId="34" fillId="3" borderId="59" xfId="0" applyNumberFormat="1" applyFont="1" applyFill="1" applyBorder="1" applyAlignment="1">
      <alignment horizontal="right" vertical="center"/>
    </xf>
    <xf numFmtId="0" fontId="51" fillId="0" borderId="112" xfId="0" applyFont="1" applyBorder="1" applyAlignment="1">
      <alignment horizontal="center" vertical="center"/>
    </xf>
    <xf numFmtId="176" fontId="51" fillId="3" borderId="112" xfId="0" applyNumberFormat="1" applyFont="1" applyFill="1" applyBorder="1" applyAlignment="1">
      <alignment horizontal="right" vertical="center"/>
    </xf>
    <xf numFmtId="0" fontId="51" fillId="0" borderId="58" xfId="0" applyFont="1" applyBorder="1" applyAlignment="1">
      <alignment horizontal="center" vertical="center"/>
    </xf>
    <xf numFmtId="0" fontId="0" fillId="0" borderId="375" xfId="0" applyBorder="1" applyAlignment="1">
      <alignment horizontal="center" vertical="center"/>
    </xf>
    <xf numFmtId="0" fontId="0" fillId="0" borderId="376" xfId="0" applyBorder="1" applyAlignment="1">
      <alignment horizontal="center" vertical="center"/>
    </xf>
    <xf numFmtId="0" fontId="0" fillId="0" borderId="377" xfId="0" applyBorder="1" applyAlignment="1">
      <alignment horizontal="center" vertical="center"/>
    </xf>
    <xf numFmtId="0" fontId="0" fillId="0" borderId="370" xfId="0" applyBorder="1" applyAlignment="1">
      <alignment horizontal="center" vertical="center"/>
    </xf>
    <xf numFmtId="0" fontId="0" fillId="0" borderId="378" xfId="0" applyBorder="1" applyAlignment="1">
      <alignment horizontal="center" vertical="center"/>
    </xf>
    <xf numFmtId="0" fontId="34" fillId="0" borderId="373" xfId="0" applyFont="1" applyBorder="1" applyAlignment="1">
      <alignment horizontal="center" vertical="center"/>
    </xf>
    <xf numFmtId="0" fontId="34" fillId="0" borderId="35" xfId="0" applyFont="1" applyBorder="1" applyAlignment="1">
      <alignment horizontal="center" vertical="center"/>
    </xf>
    <xf numFmtId="0" fontId="34" fillId="0" borderId="374" xfId="0" applyFont="1" applyBorder="1" applyAlignment="1">
      <alignment horizontal="center" vertical="center"/>
    </xf>
    <xf numFmtId="0" fontId="34" fillId="0" borderId="232"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91" xfId="0" applyFont="1" applyBorder="1" applyAlignment="1">
      <alignment horizontal="center" vertical="center" wrapText="1"/>
    </xf>
    <xf numFmtId="0" fontId="34" fillId="0" borderId="372" xfId="0" applyFont="1" applyBorder="1" applyAlignment="1">
      <alignment horizontal="center" vertical="center" wrapText="1"/>
    </xf>
    <xf numFmtId="0" fontId="34" fillId="0" borderId="370" xfId="0" applyFont="1" applyBorder="1" applyAlignment="1">
      <alignment horizontal="center" vertical="center" wrapText="1"/>
    </xf>
    <xf numFmtId="0" fontId="34" fillId="0" borderId="186"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132"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129" xfId="0" applyFont="1" applyBorder="1" applyAlignment="1">
      <alignment horizontal="center" vertical="center" wrapText="1"/>
    </xf>
    <xf numFmtId="0" fontId="34" fillId="0" borderId="369" xfId="0" applyFont="1" applyBorder="1" applyAlignment="1">
      <alignment horizontal="center" vertical="center" wrapText="1"/>
    </xf>
    <xf numFmtId="0" fontId="34" fillId="0" borderId="371" xfId="0" applyFont="1" applyBorder="1" applyAlignment="1">
      <alignment horizontal="center" vertical="center" wrapText="1"/>
    </xf>
    <xf numFmtId="0" fontId="0" fillId="0" borderId="212" xfId="0" applyBorder="1" applyAlignment="1">
      <alignment horizontal="right" vertical="center"/>
    </xf>
    <xf numFmtId="0" fontId="0" fillId="0" borderId="213" xfId="0" applyBorder="1" applyAlignment="1">
      <alignment horizontal="right" vertical="center"/>
    </xf>
    <xf numFmtId="0" fontId="0" fillId="0" borderId="368" xfId="0" applyBorder="1" applyAlignment="1">
      <alignment horizontal="right" vertical="center"/>
    </xf>
    <xf numFmtId="0" fontId="0" fillId="3" borderId="22" xfId="0" applyFill="1" applyBorder="1" applyAlignment="1">
      <alignment horizontal="center" vertical="center"/>
    </xf>
    <xf numFmtId="0" fontId="0" fillId="3" borderId="244" xfId="0" applyFill="1" applyBorder="1" applyAlignment="1">
      <alignment horizontal="center" vertical="center"/>
    </xf>
    <xf numFmtId="0" fontId="36" fillId="0" borderId="245" xfId="0" applyFont="1" applyBorder="1" applyAlignment="1">
      <alignment horizontal="right" vertical="center"/>
    </xf>
    <xf numFmtId="0" fontId="36" fillId="0" borderId="1" xfId="0" applyFont="1" applyBorder="1" applyAlignment="1">
      <alignment horizontal="right" vertical="center"/>
    </xf>
    <xf numFmtId="0" fontId="36" fillId="0" borderId="23" xfId="0" applyFont="1" applyBorder="1" applyAlignment="1">
      <alignment horizontal="right" vertical="center"/>
    </xf>
    <xf numFmtId="0" fontId="0" fillId="0" borderId="22" xfId="0" applyBorder="1" applyAlignment="1">
      <alignment horizontal="right" vertical="center"/>
    </xf>
    <xf numFmtId="0" fontId="0" fillId="0" borderId="1" xfId="0" applyBorder="1" applyAlignment="1">
      <alignment horizontal="right" vertical="center"/>
    </xf>
    <xf numFmtId="0" fontId="0" fillId="0" borderId="153" xfId="0" applyBorder="1" applyAlignment="1">
      <alignment horizontal="right" vertical="center"/>
    </xf>
    <xf numFmtId="0" fontId="0" fillId="3" borderId="23" xfId="0" applyFill="1" applyBorder="1" applyAlignment="1">
      <alignment horizontal="center" vertical="center"/>
    </xf>
    <xf numFmtId="0" fontId="34" fillId="3" borderId="69"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26" xfId="0" applyFont="1" applyFill="1" applyBorder="1" applyAlignment="1">
      <alignment horizontal="center" vertical="center"/>
    </xf>
    <xf numFmtId="0" fontId="34" fillId="3" borderId="59" xfId="0" applyFont="1" applyFill="1" applyBorder="1" applyAlignment="1">
      <alignment horizontal="right" vertical="center"/>
    </xf>
    <xf numFmtId="176" fontId="34" fillId="3" borderId="210" xfId="0" applyNumberFormat="1" applyFont="1" applyFill="1" applyBorder="1" applyAlignment="1">
      <alignment horizontal="right" vertical="center"/>
    </xf>
    <xf numFmtId="176" fontId="34" fillId="3" borderId="35" xfId="0" applyNumberFormat="1" applyFont="1" applyFill="1" applyBorder="1" applyAlignment="1">
      <alignment horizontal="right" vertical="center"/>
    </xf>
    <xf numFmtId="176" fontId="34" fillId="3" borderId="222" xfId="0" applyNumberFormat="1" applyFont="1" applyFill="1" applyBorder="1" applyAlignment="1">
      <alignment horizontal="right" vertical="center"/>
    </xf>
    <xf numFmtId="0" fontId="34" fillId="0" borderId="357" xfId="0" applyFont="1" applyBorder="1" applyAlignment="1">
      <alignment horizontal="center" vertical="center" wrapText="1"/>
    </xf>
    <xf numFmtId="0" fontId="34" fillId="0" borderId="199" xfId="0" applyFont="1" applyBorder="1" applyAlignment="1">
      <alignment horizontal="center" vertical="center" wrapText="1"/>
    </xf>
    <xf numFmtId="0" fontId="34" fillId="0" borderId="238" xfId="0" applyFont="1" applyBorder="1" applyAlignment="1">
      <alignment horizontal="center" vertical="center" wrapText="1"/>
    </xf>
    <xf numFmtId="176" fontId="34" fillId="3" borderId="209" xfId="0" applyNumberFormat="1" applyFont="1" applyFill="1" applyBorder="1" applyAlignment="1">
      <alignment horizontal="right" vertical="center"/>
    </xf>
    <xf numFmtId="0" fontId="34" fillId="0" borderId="210" xfId="0" applyFont="1" applyBorder="1" applyAlignment="1">
      <alignment horizontal="center" vertical="center"/>
    </xf>
    <xf numFmtId="0" fontId="34" fillId="0" borderId="222" xfId="0" applyFont="1" applyBorder="1" applyAlignment="1">
      <alignment horizontal="center" vertical="center"/>
    </xf>
    <xf numFmtId="176" fontId="34" fillId="3" borderId="60" xfId="0" applyNumberFormat="1" applyFont="1" applyFill="1" applyBorder="1" applyAlignment="1">
      <alignment horizontal="right" vertical="center"/>
    </xf>
    <xf numFmtId="0" fontId="34" fillId="0" borderId="22" xfId="0" applyFont="1" applyBorder="1" applyAlignment="1">
      <alignment horizontal="right" vertical="center"/>
    </xf>
    <xf numFmtId="0" fontId="34" fillId="0" borderId="1" xfId="0" applyFont="1" applyBorder="1" applyAlignment="1">
      <alignment horizontal="right" vertical="center"/>
    </xf>
    <xf numFmtId="0" fontId="34" fillId="0" borderId="23" xfId="0" applyFont="1" applyBorder="1" applyAlignment="1">
      <alignment horizontal="right" vertical="center"/>
    </xf>
    <xf numFmtId="0" fontId="34" fillId="0" borderId="219" xfId="0" applyFont="1" applyBorder="1" applyAlignment="1">
      <alignment horizontal="center" vertical="center" shrinkToFit="1"/>
    </xf>
    <xf numFmtId="0" fontId="34" fillId="0" borderId="220" xfId="0" applyFont="1" applyBorder="1" applyAlignment="1">
      <alignment horizontal="center" vertical="center" shrinkToFit="1"/>
    </xf>
    <xf numFmtId="0" fontId="34" fillId="0" borderId="221" xfId="0" applyFont="1" applyBorder="1" applyAlignment="1">
      <alignment horizontal="center" vertical="center" shrinkToFit="1"/>
    </xf>
    <xf numFmtId="0" fontId="34" fillId="0" borderId="69"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26" xfId="0" applyFont="1" applyBorder="1" applyAlignment="1">
      <alignment horizontal="center" vertical="center" shrinkToFit="1"/>
    </xf>
    <xf numFmtId="176" fontId="34" fillId="3" borderId="165" xfId="0" applyNumberFormat="1" applyFont="1" applyFill="1" applyBorder="1" applyAlignment="1">
      <alignment horizontal="right" vertical="center"/>
    </xf>
    <xf numFmtId="176" fontId="34" fillId="3" borderId="73" xfId="0" applyNumberFormat="1" applyFont="1" applyFill="1" applyBorder="1" applyAlignment="1">
      <alignment horizontal="right" vertical="center"/>
    </xf>
    <xf numFmtId="176" fontId="34" fillId="3" borderId="166" xfId="0" applyNumberFormat="1" applyFont="1" applyFill="1" applyBorder="1" applyAlignment="1">
      <alignment horizontal="right" vertical="center"/>
    </xf>
    <xf numFmtId="0" fontId="34" fillId="0" borderId="165" xfId="0" applyFont="1" applyBorder="1" applyAlignment="1">
      <alignment horizontal="right" vertical="center"/>
    </xf>
    <xf numFmtId="0" fontId="34" fillId="0" borderId="73" xfId="0" applyFont="1" applyBorder="1" applyAlignment="1">
      <alignment horizontal="right" vertical="center"/>
    </xf>
    <xf numFmtId="0" fontId="34" fillId="0" borderId="166" xfId="0" applyFont="1" applyBorder="1" applyAlignment="1">
      <alignment horizontal="right" vertical="center"/>
    </xf>
    <xf numFmtId="176" fontId="34" fillId="0" borderId="165" xfId="0" applyNumberFormat="1" applyFont="1" applyBorder="1" applyAlignment="1">
      <alignment horizontal="right" vertical="center"/>
    </xf>
    <xf numFmtId="176" fontId="34" fillId="0" borderId="73" xfId="0" applyNumberFormat="1" applyFont="1" applyBorder="1" applyAlignment="1">
      <alignment horizontal="right" vertical="center"/>
    </xf>
    <xf numFmtId="176" fontId="34" fillId="0" borderId="74" xfId="0" applyNumberFormat="1" applyFont="1" applyBorder="1" applyAlignment="1">
      <alignment horizontal="right" vertical="center"/>
    </xf>
    <xf numFmtId="0" fontId="35" fillId="0" borderId="70" xfId="0" applyFont="1" applyBorder="1" applyAlignment="1">
      <alignment horizontal="center" vertical="center"/>
    </xf>
    <xf numFmtId="0" fontId="35" fillId="0" borderId="167" xfId="0" applyFont="1" applyBorder="1" applyAlignment="1">
      <alignment horizontal="center" vertical="center"/>
    </xf>
    <xf numFmtId="0" fontId="35" fillId="0" borderId="169" xfId="0" applyFont="1" applyBorder="1" applyAlignment="1">
      <alignment horizontal="center" vertical="center"/>
    </xf>
    <xf numFmtId="0" fontId="34" fillId="0" borderId="168" xfId="0" applyFont="1" applyBorder="1" applyAlignment="1">
      <alignment horizontal="center" vertical="center"/>
    </xf>
    <xf numFmtId="0" fontId="34" fillId="0" borderId="367" xfId="0" applyFont="1" applyBorder="1" applyAlignment="1">
      <alignment horizontal="center" vertical="center"/>
    </xf>
    <xf numFmtId="0" fontId="34" fillId="0" borderId="213" xfId="0" applyFont="1" applyBorder="1" applyAlignment="1">
      <alignment horizontal="center" vertical="center"/>
    </xf>
    <xf numFmtId="0" fontId="34" fillId="0" borderId="359" xfId="0" applyFont="1" applyBorder="1" applyAlignment="1">
      <alignment horizontal="center" vertical="center"/>
    </xf>
    <xf numFmtId="0" fontId="0" fillId="3" borderId="358" xfId="0" applyFill="1" applyBorder="1" applyAlignment="1">
      <alignment horizontal="center" vertical="center"/>
    </xf>
    <xf numFmtId="0" fontId="34" fillId="0" borderId="365" xfId="0" applyFont="1" applyBorder="1" applyAlignment="1">
      <alignment horizontal="center" vertical="center"/>
    </xf>
    <xf numFmtId="0" fontId="34" fillId="0" borderId="226" xfId="0" applyFont="1" applyBorder="1" applyAlignment="1">
      <alignment horizontal="center" vertical="center"/>
    </xf>
    <xf numFmtId="0" fontId="34" fillId="0" borderId="366" xfId="0" applyFont="1" applyBorder="1" applyAlignment="1">
      <alignment horizontal="center" vertical="center"/>
    </xf>
    <xf numFmtId="0" fontId="36" fillId="0" borderId="364" xfId="0" applyFont="1" applyBorder="1" applyAlignment="1">
      <alignment horizontal="center" vertical="center"/>
    </xf>
    <xf numFmtId="0" fontId="0" fillId="0" borderId="0" xfId="0" applyAlignment="1">
      <alignment horizontal="left" vertical="center"/>
    </xf>
    <xf numFmtId="0" fontId="34" fillId="0" borderId="7" xfId="0" applyFont="1" applyBorder="1" applyAlignment="1">
      <alignment horizontal="center" vertical="center" wrapText="1"/>
    </xf>
    <xf numFmtId="0" fontId="34" fillId="0" borderId="185" xfId="0" applyFont="1" applyBorder="1" applyAlignment="1">
      <alignment horizontal="center" vertical="center"/>
    </xf>
    <xf numFmtId="0" fontId="34" fillId="3" borderId="95" xfId="0" applyFont="1" applyFill="1" applyBorder="1" applyAlignment="1">
      <alignment horizontal="right" vertical="center"/>
    </xf>
    <xf numFmtId="0" fontId="36" fillId="0" borderId="360" xfId="0" applyFont="1" applyBorder="1" applyAlignment="1">
      <alignment horizontal="right" vertical="center"/>
    </xf>
    <xf numFmtId="0" fontId="36" fillId="0" borderId="73" xfId="0" applyFont="1" applyBorder="1" applyAlignment="1">
      <alignment horizontal="right" vertical="center"/>
    </xf>
    <xf numFmtId="0" fontId="36" fillId="0" borderId="166" xfId="0" applyFont="1" applyBorder="1" applyAlignment="1">
      <alignment horizontal="right" vertical="center"/>
    </xf>
    <xf numFmtId="0" fontId="0" fillId="0" borderId="165" xfId="0" applyBorder="1" applyAlignment="1">
      <alignment horizontal="right" vertical="center"/>
    </xf>
    <xf numFmtId="0" fontId="0" fillId="0" borderId="73" xfId="0" applyBorder="1" applyAlignment="1">
      <alignment horizontal="right" vertical="center"/>
    </xf>
    <xf numFmtId="0" fontId="0" fillId="0" borderId="362" xfId="0" applyBorder="1" applyAlignment="1">
      <alignment horizontal="right" vertical="center"/>
    </xf>
    <xf numFmtId="0" fontId="34" fillId="0" borderId="154" xfId="0" applyFont="1" applyBorder="1" applyAlignment="1">
      <alignment horizontal="center" vertical="center"/>
    </xf>
    <xf numFmtId="0" fontId="34" fillId="0" borderId="244" xfId="0" applyFont="1" applyBorder="1" applyAlignment="1">
      <alignment horizontal="center" vertical="center"/>
    </xf>
    <xf numFmtId="0" fontId="0" fillId="3" borderId="245" xfId="0" applyFill="1" applyBorder="1" applyAlignment="1">
      <alignment horizontal="center" vertical="center"/>
    </xf>
    <xf numFmtId="0" fontId="51" fillId="0" borderId="361" xfId="0" applyFont="1" applyBorder="1" applyAlignment="1">
      <alignment horizontal="center" vertical="center"/>
    </xf>
    <xf numFmtId="0" fontId="51" fillId="0" borderId="257" xfId="0" applyFont="1" applyBorder="1" applyAlignment="1">
      <alignment horizontal="center" vertical="center"/>
    </xf>
    <xf numFmtId="0" fontId="0" fillId="3" borderId="360" xfId="0" applyFill="1" applyBorder="1" applyAlignment="1">
      <alignment horizontal="center" vertical="center"/>
    </xf>
    <xf numFmtId="0" fontId="0" fillId="3" borderId="166" xfId="0" applyFill="1" applyBorder="1" applyAlignment="1">
      <alignment horizontal="center" vertical="center"/>
    </xf>
    <xf numFmtId="0" fontId="0" fillId="3" borderId="165" xfId="0" applyFill="1" applyBorder="1" applyAlignment="1">
      <alignment horizontal="center" vertical="center"/>
    </xf>
    <xf numFmtId="0" fontId="34" fillId="3" borderId="212" xfId="0" applyFont="1" applyFill="1" applyBorder="1" applyAlignment="1">
      <alignment horizontal="center" vertical="center" shrinkToFit="1"/>
    </xf>
    <xf numFmtId="0" fontId="34" fillId="3" borderId="214" xfId="0" applyFont="1" applyFill="1" applyBorder="1" applyAlignment="1">
      <alignment horizontal="center" vertical="center" shrinkToFit="1"/>
    </xf>
    <xf numFmtId="0" fontId="0" fillId="3" borderId="212" xfId="0" applyFill="1" applyBorder="1" applyAlignment="1">
      <alignment horizontal="center" vertical="center" shrinkToFit="1"/>
    </xf>
    <xf numFmtId="0" fontId="0" fillId="3" borderId="359" xfId="0" applyFill="1" applyBorder="1" applyAlignment="1">
      <alignment horizontal="center" vertical="center" shrinkToFit="1"/>
    </xf>
    <xf numFmtId="0" fontId="34" fillId="3" borderId="358" xfId="0" applyFont="1" applyFill="1" applyBorder="1" applyAlignment="1">
      <alignment horizontal="center" vertical="center" shrinkToFit="1"/>
    </xf>
    <xf numFmtId="0" fontId="0" fillId="3" borderId="257" xfId="0" applyFill="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4" xfId="0" applyFont="1" applyBorder="1" applyAlignment="1">
      <alignment horizontal="center" vertical="center"/>
    </xf>
    <xf numFmtId="0" fontId="35" fillId="0" borderId="245" xfId="0" applyFont="1" applyBorder="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shrinkToFit="1"/>
    </xf>
    <xf numFmtId="0" fontId="36" fillId="0" borderId="0" xfId="0" applyFont="1" applyAlignment="1">
      <alignment horizontal="center" vertical="center"/>
    </xf>
    <xf numFmtId="0" fontId="43" fillId="0" borderId="0" xfId="0" applyFont="1" applyAlignment="1">
      <alignment horizontal="right"/>
    </xf>
    <xf numFmtId="0" fontId="34" fillId="0" borderId="357" xfId="0" applyFont="1" applyBorder="1" applyAlignment="1">
      <alignment horizontal="center" vertical="center" textRotation="255"/>
    </xf>
    <xf numFmtId="0" fontId="34" fillId="0" borderId="199" xfId="0" applyFont="1" applyBorder="1" applyAlignment="1">
      <alignment horizontal="center" vertical="center" textRotation="255"/>
    </xf>
    <xf numFmtId="0" fontId="34" fillId="0" borderId="238" xfId="0" applyFont="1" applyBorder="1" applyAlignment="1">
      <alignment horizontal="center" vertical="center" textRotation="255"/>
    </xf>
    <xf numFmtId="0" fontId="44" fillId="0" borderId="0" xfId="0" quotePrefix="1" applyFont="1" applyAlignment="1">
      <alignment horizontal="center" vertical="center" wrapText="1"/>
    </xf>
    <xf numFmtId="0" fontId="44" fillId="0" borderId="0" xfId="0" applyFont="1" applyAlignment="1">
      <alignment horizontal="center" vertical="center" wrapText="1"/>
    </xf>
    <xf numFmtId="0" fontId="34" fillId="3" borderId="58" xfId="0" applyFont="1" applyFill="1" applyBorder="1" applyAlignment="1">
      <alignment horizontal="right" vertical="center"/>
    </xf>
    <xf numFmtId="0" fontId="34" fillId="0" borderId="230" xfId="0" applyFont="1" applyBorder="1" applyAlignment="1">
      <alignment horizontal="center" vertical="center"/>
    </xf>
    <xf numFmtId="0" fontId="34" fillId="0" borderId="231" xfId="0" applyFont="1" applyBorder="1" applyAlignment="1">
      <alignment horizontal="center" vertical="center"/>
    </xf>
    <xf numFmtId="0" fontId="0" fillId="3" borderId="95" xfId="0" applyFill="1" applyBorder="1" applyAlignment="1">
      <alignment horizontal="center" vertical="center" shrinkToFit="1"/>
    </xf>
    <xf numFmtId="0" fontId="0" fillId="3" borderId="242" xfId="0" applyFill="1" applyBorder="1" applyAlignment="1">
      <alignment horizontal="center" vertical="center" shrinkToFit="1"/>
    </xf>
    <xf numFmtId="0" fontId="35" fillId="0" borderId="236" xfId="0" applyFont="1" applyBorder="1" applyAlignment="1">
      <alignment horizontal="center" vertical="center"/>
    </xf>
    <xf numFmtId="0" fontId="35" fillId="0" borderId="58" xfId="0" applyFont="1" applyBorder="1" applyAlignment="1">
      <alignment horizontal="center" vertical="center"/>
    </xf>
    <xf numFmtId="0" fontId="34" fillId="3" borderId="243" xfId="0" applyFont="1" applyFill="1" applyBorder="1" applyAlignment="1">
      <alignment horizontal="center" vertical="center" shrinkToFit="1"/>
    </xf>
    <xf numFmtId="0" fontId="34" fillId="3" borderId="95" xfId="0" applyFont="1" applyFill="1" applyBorder="1" applyAlignment="1">
      <alignment horizontal="center" vertical="center" shrinkToFit="1"/>
    </xf>
    <xf numFmtId="0" fontId="0" fillId="3" borderId="187" xfId="0" applyFill="1" applyBorder="1" applyAlignment="1">
      <alignment horizontal="center" vertical="center"/>
    </xf>
    <xf numFmtId="0" fontId="0" fillId="3" borderId="229" xfId="0" applyFill="1" applyBorder="1" applyAlignment="1">
      <alignment horizontal="center" vertical="center"/>
    </xf>
    <xf numFmtId="0" fontId="0" fillId="3" borderId="58" xfId="0" applyFill="1" applyBorder="1" applyAlignment="1">
      <alignment horizontal="center" vertical="center"/>
    </xf>
    <xf numFmtId="0" fontId="0" fillId="3" borderId="235" xfId="0" applyFill="1" applyBorder="1" applyAlignment="1">
      <alignment horizontal="center" vertical="center"/>
    </xf>
    <xf numFmtId="0" fontId="34" fillId="0" borderId="218" xfId="0" applyFont="1" applyBorder="1" applyAlignment="1">
      <alignment horizontal="center" vertical="center"/>
    </xf>
    <xf numFmtId="0" fontId="34" fillId="0" borderId="94" xfId="0" applyFont="1" applyBorder="1" applyAlignment="1">
      <alignment horizontal="center" vertical="center"/>
    </xf>
    <xf numFmtId="0" fontId="34" fillId="0" borderId="165" xfId="0" applyFont="1" applyBorder="1" applyAlignment="1">
      <alignment horizontal="center" vertical="center"/>
    </xf>
    <xf numFmtId="0" fontId="34" fillId="0" borderId="109" xfId="0" applyFont="1" applyBorder="1" applyAlignment="1">
      <alignment horizontal="center" vertical="center"/>
    </xf>
    <xf numFmtId="176" fontId="34" fillId="0" borderId="181" xfId="0" applyNumberFormat="1" applyFont="1" applyBorder="1" applyAlignment="1">
      <alignment horizontal="right" vertical="center"/>
    </xf>
    <xf numFmtId="176" fontId="34" fillId="0" borderId="198" xfId="0" applyNumberFormat="1" applyFont="1" applyBorder="1" applyAlignment="1">
      <alignment horizontal="right" vertical="center"/>
    </xf>
    <xf numFmtId="0" fontId="34" fillId="3" borderId="112" xfId="0" applyFont="1" applyFill="1" applyBorder="1" applyAlignment="1">
      <alignment horizontal="right" vertical="center"/>
    </xf>
    <xf numFmtId="0" fontId="36" fillId="0" borderId="175" xfId="0" applyFont="1" applyBorder="1" applyAlignment="1">
      <alignment horizontal="center" vertical="center"/>
    </xf>
    <xf numFmtId="0" fontId="34" fillId="0" borderId="29" xfId="0" applyFont="1" applyBorder="1" applyAlignment="1">
      <alignment horizontal="center" vertical="center"/>
    </xf>
    <xf numFmtId="0" fontId="34" fillId="0" borderId="187" xfId="0" applyFont="1" applyBorder="1" applyAlignment="1">
      <alignment horizontal="center" vertical="center"/>
    </xf>
    <xf numFmtId="0" fontId="34" fillId="0" borderId="212" xfId="0" applyFont="1" applyBorder="1" applyAlignment="1">
      <alignment horizontal="center" vertical="center"/>
    </xf>
    <xf numFmtId="0" fontId="0" fillId="3" borderId="236" xfId="0" applyFill="1" applyBorder="1" applyAlignment="1">
      <alignment horizontal="center" vertical="center"/>
    </xf>
    <xf numFmtId="0" fontId="0" fillId="3" borderId="223" xfId="0" applyFill="1" applyBorder="1" applyAlignment="1">
      <alignment horizontal="center" vertical="center"/>
    </xf>
    <xf numFmtId="0" fontId="35" fillId="0" borderId="235" xfId="0" applyFont="1" applyBorder="1" applyAlignment="1">
      <alignment horizontal="center" vertical="center"/>
    </xf>
    <xf numFmtId="0" fontId="36" fillId="0" borderId="224" xfId="0" applyFont="1" applyBorder="1" applyAlignment="1">
      <alignment horizontal="center" vertical="center"/>
    </xf>
    <xf numFmtId="0" fontId="36" fillId="0" borderId="228" xfId="0" applyFont="1" applyBorder="1" applyAlignment="1">
      <alignment horizontal="center" vertical="center"/>
    </xf>
    <xf numFmtId="0" fontId="0" fillId="3" borderId="240" xfId="0" applyFill="1" applyBorder="1" applyAlignment="1">
      <alignment horizontal="center" vertical="center"/>
    </xf>
    <xf numFmtId="0" fontId="0" fillId="3" borderId="94" xfId="0" applyFill="1" applyBorder="1" applyAlignment="1">
      <alignment horizontal="center" vertical="center"/>
    </xf>
    <xf numFmtId="0" fontId="36" fillId="0" borderId="224" xfId="0" applyFont="1" applyBorder="1" applyAlignment="1">
      <alignment horizontal="right" vertical="center"/>
    </xf>
    <xf numFmtId="0" fontId="36" fillId="0" borderId="175" xfId="0" applyFont="1" applyBorder="1" applyAlignment="1">
      <alignment horizontal="right" vertical="center"/>
    </xf>
    <xf numFmtId="0" fontId="0" fillId="0" borderId="28" xfId="0" applyBorder="1" applyAlignment="1">
      <alignment horizontal="center" vertical="center"/>
    </xf>
    <xf numFmtId="0" fontId="0" fillId="0" borderId="104" xfId="0" applyBorder="1" applyAlignment="1">
      <alignment horizontal="center" vertical="center"/>
    </xf>
    <xf numFmtId="0" fontId="0" fillId="0" borderId="210" xfId="0" applyBorder="1" applyAlignment="1">
      <alignment horizontal="center" vertical="center"/>
    </xf>
    <xf numFmtId="0" fontId="0" fillId="0" borderId="109"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center" vertical="center"/>
    </xf>
    <xf numFmtId="0" fontId="0" fillId="0" borderId="110" xfId="0" applyBorder="1" applyAlignment="1">
      <alignment horizontal="center" vertical="center"/>
    </xf>
    <xf numFmtId="0" fontId="0" fillId="0" borderId="90" xfId="0" applyBorder="1" applyAlignment="1">
      <alignment horizontal="center" vertical="center"/>
    </xf>
    <xf numFmtId="0" fontId="36" fillId="0" borderId="240" xfId="0" applyFont="1" applyBorder="1" applyAlignment="1">
      <alignment horizontal="right" vertical="center"/>
    </xf>
    <xf numFmtId="0" fontId="36" fillId="0" borderId="94" xfId="0" applyFont="1" applyBorder="1" applyAlignment="1">
      <alignment horizontal="right" vertical="center"/>
    </xf>
    <xf numFmtId="0" fontId="0" fillId="0" borderId="94" xfId="0" applyBorder="1" applyAlignment="1">
      <alignment horizontal="right" vertical="center"/>
    </xf>
    <xf numFmtId="0" fontId="0" fillId="0" borderId="241" xfId="0" applyBorder="1" applyAlignment="1">
      <alignment horizontal="right" vertical="center"/>
    </xf>
    <xf numFmtId="0" fontId="0" fillId="0" borderId="58" xfId="0" applyBorder="1" applyAlignment="1">
      <alignment horizontal="right" vertical="center"/>
    </xf>
    <xf numFmtId="0" fontId="0" fillId="0" borderId="237" xfId="0" applyBorder="1" applyAlignment="1">
      <alignment horizontal="right" vertical="center"/>
    </xf>
    <xf numFmtId="0" fontId="0" fillId="0" borderId="187" xfId="0" applyBorder="1" applyAlignment="1">
      <alignment horizontal="right" vertical="center"/>
    </xf>
    <xf numFmtId="0" fontId="0" fillId="0" borderId="234" xfId="0" applyBorder="1" applyAlignment="1">
      <alignment horizontal="right" vertical="center"/>
    </xf>
    <xf numFmtId="0" fontId="36" fillId="0" borderId="236" xfId="0" applyFont="1" applyBorder="1" applyAlignment="1">
      <alignment horizontal="right" vertical="center"/>
    </xf>
    <xf numFmtId="0" fontId="36" fillId="0" borderId="58" xfId="0" applyFont="1" applyBorder="1" applyAlignment="1">
      <alignment horizontal="right" vertical="center"/>
    </xf>
    <xf numFmtId="0" fontId="36" fillId="0" borderId="223" xfId="0" applyFont="1" applyBorder="1" applyAlignment="1">
      <alignment horizontal="right" vertical="center"/>
    </xf>
    <xf numFmtId="0" fontId="36" fillId="0" borderId="187" xfId="0" applyFont="1" applyBorder="1" applyAlignment="1">
      <alignment horizontal="right" vertical="center"/>
    </xf>
    <xf numFmtId="0" fontId="34" fillId="0" borderId="238" xfId="0" applyFont="1" applyBorder="1" applyAlignment="1">
      <alignment horizontal="center" vertical="center"/>
    </xf>
    <xf numFmtId="0" fontId="34" fillId="0" borderId="175" xfId="0" applyFont="1" applyBorder="1" applyAlignment="1">
      <alignment horizontal="center" vertical="center"/>
    </xf>
    <xf numFmtId="0" fontId="34" fillId="0" borderId="20" xfId="0" applyFont="1" applyBorder="1" applyAlignment="1">
      <alignment horizontal="center" vertical="center"/>
    </xf>
    <xf numFmtId="0" fontId="35" fillId="0" borderId="30" xfId="0" applyFont="1" applyBorder="1" applyAlignment="1">
      <alignment horizontal="center" vertical="center"/>
    </xf>
    <xf numFmtId="0" fontId="34" fillId="0" borderId="94" xfId="0" applyFont="1" applyBorder="1" applyAlignment="1">
      <alignment horizontal="right" vertical="center"/>
    </xf>
    <xf numFmtId="176" fontId="34" fillId="3" borderId="94" xfId="0" applyNumberFormat="1" applyFont="1" applyFill="1" applyBorder="1" applyAlignment="1">
      <alignment horizontal="right" vertical="center"/>
    </xf>
    <xf numFmtId="0" fontId="34" fillId="0" borderId="218" xfId="0" applyFont="1" applyBorder="1" applyAlignment="1">
      <alignment horizontal="center" vertical="center" wrapText="1"/>
    </xf>
    <xf numFmtId="0" fontId="34" fillId="0" borderId="109" xfId="0" applyFont="1" applyBorder="1" applyAlignment="1">
      <alignment horizontal="center" vertical="center" wrapText="1"/>
    </xf>
    <xf numFmtId="0" fontId="34" fillId="0" borderId="111" xfId="0" applyFont="1" applyBorder="1" applyAlignment="1">
      <alignment horizontal="center" vertical="center" wrapText="1"/>
    </xf>
    <xf numFmtId="0" fontId="34" fillId="0" borderId="90" xfId="0" applyFont="1" applyBorder="1" applyAlignment="1">
      <alignment horizontal="center" vertical="center"/>
    </xf>
    <xf numFmtId="0" fontId="34" fillId="0" borderId="4" xfId="0" applyFont="1" applyBorder="1" applyAlignment="1">
      <alignment horizontal="center" vertical="center"/>
    </xf>
    <xf numFmtId="0" fontId="34" fillId="3" borderId="22" xfId="0" applyFont="1" applyFill="1" applyBorder="1" applyAlignment="1">
      <alignment horizontal="center" vertical="center"/>
    </xf>
    <xf numFmtId="0" fontId="34" fillId="3" borderId="1" xfId="0" applyFont="1" applyFill="1" applyBorder="1" applyAlignment="1">
      <alignment horizontal="center" vertical="center"/>
    </xf>
    <xf numFmtId="0" fontId="34" fillId="3" borderId="23" xfId="0" applyFont="1" applyFill="1" applyBorder="1" applyAlignment="1">
      <alignment horizontal="center" vertical="center"/>
    </xf>
    <xf numFmtId="0" fontId="34" fillId="3" borderId="22" xfId="0" applyFont="1" applyFill="1" applyBorder="1" applyAlignment="1">
      <alignment horizontal="center" vertical="center" shrinkToFit="1"/>
    </xf>
    <xf numFmtId="0" fontId="34" fillId="3" borderId="1" xfId="0" applyFont="1" applyFill="1" applyBorder="1" applyAlignment="1">
      <alignment horizontal="center" vertical="center" shrinkToFit="1"/>
    </xf>
    <xf numFmtId="0" fontId="34" fillId="3" borderId="23" xfId="0" applyFont="1" applyFill="1" applyBorder="1" applyAlignment="1">
      <alignment horizontal="center" vertical="center" shrinkToFit="1"/>
    </xf>
    <xf numFmtId="0" fontId="34" fillId="0" borderId="100" xfId="0" applyFont="1" applyBorder="1" applyAlignment="1">
      <alignment horizontal="center" vertical="center"/>
    </xf>
    <xf numFmtId="0" fontId="34" fillId="0" borderId="118" xfId="0" applyFont="1" applyBorder="1" applyAlignment="1">
      <alignment horizontal="center" vertical="center"/>
    </xf>
    <xf numFmtId="0" fontId="34" fillId="0" borderId="119" xfId="0" applyFont="1" applyBorder="1" applyAlignment="1">
      <alignment horizontal="center" vertical="center"/>
    </xf>
    <xf numFmtId="0" fontId="34" fillId="0" borderId="125" xfId="0" applyFont="1" applyBorder="1" applyAlignment="1">
      <alignment horizontal="center" vertical="center"/>
    </xf>
    <xf numFmtId="0" fontId="34" fillId="0" borderId="90"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100" xfId="0" applyFont="1" applyBorder="1" applyAlignment="1">
      <alignment horizontal="center" vertical="center" shrinkToFit="1"/>
    </xf>
    <xf numFmtId="0" fontId="34" fillId="0" borderId="217" xfId="0" applyFont="1" applyBorder="1" applyAlignment="1">
      <alignment horizontal="center" vertical="center"/>
    </xf>
    <xf numFmtId="0" fontId="44" fillId="0" borderId="0" xfId="0" applyFont="1" applyAlignment="1">
      <alignment horizontal="left" vertical="top" wrapText="1"/>
    </xf>
    <xf numFmtId="0" fontId="34" fillId="3" borderId="94" xfId="0" applyFont="1" applyFill="1" applyBorder="1" applyAlignment="1">
      <alignment horizontal="right" vertical="center"/>
    </xf>
    <xf numFmtId="0" fontId="34" fillId="0" borderId="190" xfId="0" applyFont="1" applyFill="1" applyBorder="1" applyAlignment="1">
      <alignment horizontal="right" vertical="center"/>
    </xf>
    <xf numFmtId="0" fontId="10" fillId="0" borderId="0" xfId="2" applyFont="1" applyAlignment="1">
      <alignment horizontal="center" vertical="center"/>
    </xf>
    <xf numFmtId="0" fontId="3" fillId="0" borderId="46" xfId="2" applyBorder="1" applyAlignment="1">
      <alignment horizontal="center" vertical="center"/>
    </xf>
    <xf numFmtId="0" fontId="3" fillId="0" borderId="49" xfId="2" applyBorder="1" applyAlignment="1">
      <alignment horizontal="center" vertical="center"/>
    </xf>
    <xf numFmtId="0" fontId="3" fillId="0" borderId="67" xfId="2" applyBorder="1" applyAlignment="1">
      <alignment horizontal="center" vertical="center"/>
    </xf>
    <xf numFmtId="0" fontId="78" fillId="0" borderId="315" xfId="7" applyFont="1" applyBorder="1" applyAlignment="1">
      <alignment horizontal="left" vertical="center" wrapText="1"/>
    </xf>
    <xf numFmtId="0" fontId="78" fillId="0" borderId="324" xfId="7" applyFont="1" applyBorder="1" applyAlignment="1">
      <alignment horizontal="center" vertical="center" wrapText="1"/>
    </xf>
    <xf numFmtId="0" fontId="78" fillId="0" borderId="326" xfId="7" applyFont="1" applyBorder="1" applyAlignment="1">
      <alignment horizontal="center" vertical="center" wrapText="1"/>
    </xf>
    <xf numFmtId="0" fontId="76" fillId="0" borderId="0" xfId="7" applyFont="1" applyBorder="1" applyAlignment="1">
      <alignment horizontal="left" vertical="center"/>
    </xf>
    <xf numFmtId="0" fontId="78" fillId="0" borderId="313" xfId="7" applyFont="1" applyBorder="1" applyAlignment="1">
      <alignment horizontal="right" vertical="center" wrapText="1"/>
    </xf>
    <xf numFmtId="0" fontId="78" fillId="0" borderId="314" xfId="7" applyFont="1" applyBorder="1" applyAlignment="1">
      <alignment horizontal="center" vertical="center" wrapText="1"/>
    </xf>
    <xf numFmtId="0" fontId="78" fillId="0" borderId="333" xfId="7" applyFont="1" applyBorder="1" applyAlignment="1">
      <alignment horizontal="center" vertical="center" wrapText="1"/>
    </xf>
    <xf numFmtId="0" fontId="78" fillId="0" borderId="331" xfId="7" applyFont="1" applyBorder="1" applyAlignment="1">
      <alignment horizontal="center" vertical="center" wrapText="1"/>
    </xf>
    <xf numFmtId="0" fontId="78" fillId="0" borderId="330" xfId="7" applyFont="1" applyBorder="1" applyAlignment="1">
      <alignment horizontal="center" vertical="center" wrapText="1"/>
    </xf>
    <xf numFmtId="0" fontId="78" fillId="0" borderId="327" xfId="7" applyFont="1" applyBorder="1" applyAlignment="1">
      <alignment horizontal="center" vertical="center" wrapText="1"/>
    </xf>
    <xf numFmtId="0" fontId="78" fillId="0" borderId="335" xfId="7" applyFont="1" applyBorder="1" applyAlignment="1">
      <alignment horizontal="center" vertical="top" wrapText="1"/>
    </xf>
    <xf numFmtId="0" fontId="78" fillId="0" borderId="336" xfId="7" applyFont="1" applyBorder="1" applyAlignment="1">
      <alignment horizontal="justify" vertical="top" wrapText="1"/>
    </xf>
    <xf numFmtId="0" fontId="78" fillId="0" borderId="330" xfId="7" applyFont="1" applyBorder="1" applyAlignment="1">
      <alignment horizontal="justify" vertical="top" wrapText="1"/>
    </xf>
    <xf numFmtId="0" fontId="78" fillId="0" borderId="337" xfId="7" applyFont="1" applyBorder="1" applyAlignment="1">
      <alignment horizontal="center" vertical="center" wrapText="1"/>
    </xf>
    <xf numFmtId="0" fontId="78" fillId="0" borderId="336" xfId="7" applyFont="1" applyBorder="1" applyAlignment="1">
      <alignment horizontal="center" vertical="center" wrapText="1"/>
    </xf>
    <xf numFmtId="0" fontId="78" fillId="0" borderId="327" xfId="7" applyFont="1" applyBorder="1" applyAlignment="1">
      <alignment horizontal="justify" vertical="top" wrapText="1"/>
    </xf>
    <xf numFmtId="0" fontId="78" fillId="0" borderId="338" xfId="7" applyFont="1" applyBorder="1" applyAlignment="1">
      <alignment horizontal="center" vertical="top" wrapText="1"/>
    </xf>
    <xf numFmtId="0" fontId="78" fillId="0" borderId="339" xfId="7" applyFont="1" applyBorder="1" applyAlignment="1">
      <alignment horizontal="justify" vertical="top" wrapText="1"/>
    </xf>
    <xf numFmtId="0" fontId="78" fillId="0" borderId="333" xfId="7" applyFont="1" applyBorder="1" applyAlignment="1">
      <alignment horizontal="justify" vertical="top" wrapText="1"/>
    </xf>
    <xf numFmtId="0" fontId="78" fillId="0" borderId="340" xfId="7" applyFont="1" applyBorder="1" applyAlignment="1">
      <alignment horizontal="center" vertical="center" wrapText="1"/>
    </xf>
    <xf numFmtId="0" fontId="78" fillId="0" borderId="339" xfId="7" applyFont="1" applyBorder="1" applyAlignment="1">
      <alignment horizontal="center" vertical="center" wrapText="1"/>
    </xf>
    <xf numFmtId="0" fontId="78" fillId="0" borderId="331" xfId="7" applyFont="1" applyBorder="1" applyAlignment="1">
      <alignment horizontal="justify" vertical="top" wrapText="1"/>
    </xf>
    <xf numFmtId="0" fontId="78" fillId="0" borderId="346" xfId="7" applyFont="1" applyBorder="1" applyAlignment="1">
      <alignment horizontal="left" vertical="top" wrapText="1"/>
    </xf>
    <xf numFmtId="0" fontId="78" fillId="0" borderId="344" xfId="7" applyFont="1" applyBorder="1" applyAlignment="1">
      <alignment horizontal="center" vertical="center" wrapText="1"/>
    </xf>
    <xf numFmtId="0" fontId="78" fillId="0" borderId="342" xfId="7" applyFont="1" applyBorder="1" applyAlignment="1">
      <alignment horizontal="justify" vertical="top" wrapText="1"/>
    </xf>
    <xf numFmtId="0" fontId="78" fillId="0" borderId="344" xfId="7" applyFont="1" applyBorder="1" applyAlignment="1">
      <alignment horizontal="justify" vertical="top" wrapText="1"/>
    </xf>
    <xf numFmtId="0" fontId="78" fillId="0" borderId="341" xfId="7" applyFont="1" applyBorder="1" applyAlignment="1">
      <alignment horizontal="center" vertical="top" wrapText="1"/>
    </xf>
    <xf numFmtId="0" fontId="78" fillId="0" borderId="342" xfId="7" applyFont="1" applyBorder="1" applyAlignment="1">
      <alignment horizontal="center" vertical="center" wrapText="1"/>
    </xf>
    <xf numFmtId="0" fontId="78" fillId="0" borderId="343" xfId="7" applyFont="1" applyBorder="1" applyAlignment="1">
      <alignment horizontal="justify" vertical="top" wrapText="1"/>
    </xf>
    <xf numFmtId="0" fontId="78" fillId="0" borderId="345" xfId="7" applyFont="1" applyBorder="1" applyAlignment="1">
      <alignment horizontal="center" vertical="center" wrapText="1"/>
    </xf>
    <xf numFmtId="0" fontId="6" fillId="0" borderId="355" xfId="1" applyFont="1" applyBorder="1" applyAlignment="1">
      <alignment horizontal="center" vertical="center" wrapText="1"/>
    </xf>
    <xf numFmtId="0" fontId="6" fillId="3" borderId="37" xfId="1" applyFont="1" applyFill="1" applyBorder="1" applyAlignment="1">
      <alignment vertical="center" wrapText="1"/>
    </xf>
    <xf numFmtId="0" fontId="6" fillId="3" borderId="5" xfId="1" applyFont="1" applyFill="1" applyBorder="1" applyAlignment="1">
      <alignment vertical="center" wrapText="1"/>
    </xf>
    <xf numFmtId="0" fontId="6" fillId="3" borderId="72" xfId="1" applyFont="1" applyFill="1" applyBorder="1" applyAlignment="1">
      <alignment vertical="center" wrapText="1"/>
    </xf>
    <xf numFmtId="0" fontId="6" fillId="0" borderId="354" xfId="1" applyFont="1" applyBorder="1" applyAlignment="1">
      <alignment horizontal="center" vertical="center" wrapText="1"/>
    </xf>
    <xf numFmtId="0" fontId="6" fillId="0" borderId="22" xfId="1" applyFont="1" applyBorder="1" applyAlignment="1">
      <alignment vertical="center" wrapText="1"/>
    </xf>
    <xf numFmtId="0" fontId="6" fillId="0" borderId="1" xfId="1" applyFont="1" applyBorder="1" applyAlignment="1">
      <alignment vertical="center" wrapText="1"/>
    </xf>
    <xf numFmtId="0" fontId="6" fillId="0" borderId="71" xfId="1" applyFont="1" applyBorder="1" applyAlignment="1">
      <alignment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0" xfId="1" applyFont="1" applyBorder="1" applyAlignment="1">
      <alignment horizontal="center" vertical="center" wrapText="1"/>
    </xf>
    <xf numFmtId="0" fontId="7" fillId="0" borderId="353" xfId="1" applyFont="1" applyBorder="1" applyAlignment="1">
      <alignment horizontal="center" vertical="center" wrapText="1"/>
    </xf>
    <xf numFmtId="0" fontId="7" fillId="0" borderId="355" xfId="1" applyFont="1" applyBorder="1" applyAlignment="1">
      <alignment horizontal="center" vertical="center" wrapText="1"/>
    </xf>
    <xf numFmtId="0" fontId="6" fillId="3" borderId="105" xfId="1" applyFont="1" applyFill="1" applyBorder="1" applyAlignment="1">
      <alignment horizontal="center" vertical="center" wrapText="1"/>
    </xf>
    <xf numFmtId="0" fontId="6" fillId="3" borderId="355" xfId="1" applyFont="1" applyFill="1" applyBorder="1" applyAlignment="1">
      <alignment horizontal="center" vertical="center" wrapText="1"/>
    </xf>
    <xf numFmtId="0" fontId="6" fillId="3" borderId="356" xfId="1" applyFont="1" applyFill="1" applyBorder="1" applyAlignment="1">
      <alignment horizontal="center" vertical="center" wrapText="1"/>
    </xf>
    <xf numFmtId="0" fontId="6" fillId="0" borderId="118" xfId="1" applyFont="1" applyBorder="1" applyAlignment="1">
      <alignment horizontal="center" vertical="center"/>
    </xf>
    <xf numFmtId="0" fontId="6" fillId="0" borderId="119" xfId="1" applyFont="1" applyBorder="1" applyAlignment="1">
      <alignment horizontal="center" vertical="center"/>
    </xf>
    <xf numFmtId="0" fontId="6" fillId="0" borderId="120" xfId="1" applyFont="1" applyBorder="1" applyAlignment="1">
      <alignment horizontal="center" vertical="center"/>
    </xf>
    <xf numFmtId="0" fontId="8" fillId="0" borderId="2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3" xfId="1" applyFont="1" applyBorder="1" applyAlignment="1">
      <alignment horizontal="center" vertical="center" wrapText="1"/>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6" fillId="0" borderId="71" xfId="1" applyFont="1" applyFill="1" applyBorder="1" applyAlignment="1">
      <alignment horizontal="center" vertical="center"/>
    </xf>
    <xf numFmtId="0" fontId="6" fillId="0" borderId="22" xfId="1" applyFont="1" applyBorder="1" applyAlignment="1">
      <alignment horizontal="center" vertical="center" wrapText="1"/>
    </xf>
    <xf numFmtId="0" fontId="6" fillId="0" borderId="1"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2" xfId="1" applyFont="1" applyBorder="1" applyAlignment="1">
      <alignment horizontal="left" vertical="center" wrapText="1"/>
    </xf>
    <xf numFmtId="0" fontId="6" fillId="0" borderId="1" xfId="1" applyFont="1" applyBorder="1" applyAlignment="1">
      <alignment horizontal="left" vertical="center"/>
    </xf>
    <xf numFmtId="0" fontId="6" fillId="0" borderId="71" xfId="1" applyFont="1" applyBorder="1" applyAlignment="1">
      <alignment horizontal="left" vertical="center"/>
    </xf>
    <xf numFmtId="0" fontId="6" fillId="3" borderId="90" xfId="1" applyFont="1" applyFill="1" applyBorder="1" applyAlignment="1">
      <alignment vertical="center" wrapText="1"/>
    </xf>
    <xf numFmtId="0" fontId="6" fillId="3" borderId="4" xfId="1" applyFont="1" applyFill="1" applyBorder="1" applyAlignment="1">
      <alignment vertical="center" wrapText="1"/>
    </xf>
    <xf numFmtId="0" fontId="6" fillId="3" borderId="6" xfId="1" applyFont="1" applyFill="1" applyBorder="1" applyAlignment="1">
      <alignment vertical="center" wrapText="1"/>
    </xf>
    <xf numFmtId="0" fontId="6" fillId="0" borderId="78" xfId="1" applyFont="1" applyBorder="1" applyAlignment="1">
      <alignment horizontal="center" vertical="center" wrapText="1"/>
    </xf>
    <xf numFmtId="0" fontId="6" fillId="0" borderId="90" xfId="1" applyFont="1" applyFill="1" applyBorder="1" applyAlignment="1">
      <alignment vertical="center" wrapText="1"/>
    </xf>
    <xf numFmtId="0" fontId="6" fillId="0" borderId="4" xfId="1" applyFont="1" applyFill="1" applyBorder="1" applyAlignment="1">
      <alignment vertical="center"/>
    </xf>
    <xf numFmtId="0" fontId="6" fillId="0" borderId="6" xfId="1" applyFont="1" applyFill="1" applyBorder="1" applyAlignment="1">
      <alignment vertical="center"/>
    </xf>
    <xf numFmtId="0" fontId="6" fillId="3" borderId="90" xfId="1" applyFont="1" applyFill="1" applyBorder="1" applyAlignment="1">
      <alignment vertical="center"/>
    </xf>
    <xf numFmtId="0" fontId="6" fillId="3" borderId="4" xfId="1" applyFont="1" applyFill="1" applyBorder="1" applyAlignment="1">
      <alignment vertical="center"/>
    </xf>
    <xf numFmtId="0" fontId="6" fillId="3" borderId="6" xfId="1" applyFont="1" applyFill="1" applyBorder="1" applyAlignment="1">
      <alignment vertical="center"/>
    </xf>
    <xf numFmtId="0" fontId="6" fillId="3" borderId="78" xfId="1" applyFont="1" applyFill="1" applyBorder="1" applyAlignment="1">
      <alignment vertical="center"/>
    </xf>
    <xf numFmtId="0" fontId="6" fillId="3" borderId="0" xfId="1" applyFont="1" applyFill="1" applyBorder="1" applyAlignment="1">
      <alignment vertical="center"/>
    </xf>
    <xf numFmtId="0" fontId="6" fillId="3" borderId="11" xfId="1" applyFont="1" applyFill="1" applyBorder="1" applyAlignment="1">
      <alignment vertical="center"/>
    </xf>
    <xf numFmtId="0" fontId="6" fillId="3" borderId="22" xfId="1" applyFont="1" applyFill="1" applyBorder="1" applyAlignment="1">
      <alignment vertical="center" wrapText="1"/>
    </xf>
    <xf numFmtId="0" fontId="6" fillId="3" borderId="1" xfId="1" applyFont="1" applyFill="1" applyBorder="1" applyAlignment="1">
      <alignment vertical="center" wrapText="1"/>
    </xf>
    <xf numFmtId="0" fontId="6" fillId="3" borderId="71" xfId="1" applyFont="1" applyFill="1" applyBorder="1" applyAlignment="1">
      <alignment vertical="center" wrapText="1"/>
    </xf>
    <xf numFmtId="0" fontId="6" fillId="0" borderId="121" xfId="1" applyFont="1" applyBorder="1" applyAlignment="1">
      <alignment horizontal="center" vertical="center" wrapText="1"/>
    </xf>
    <xf numFmtId="0" fontId="6" fillId="0" borderId="122" xfId="1" applyFont="1" applyBorder="1" applyAlignment="1">
      <alignment horizontal="center" vertical="center" wrapText="1"/>
    </xf>
    <xf numFmtId="0" fontId="8" fillId="0" borderId="122" xfId="1" applyFont="1" applyBorder="1" applyAlignment="1">
      <alignment horizontal="center" vertical="center" wrapText="1"/>
    </xf>
    <xf numFmtId="0" fontId="8" fillId="0" borderId="124" xfId="1" applyFont="1" applyBorder="1" applyAlignment="1">
      <alignment horizontal="center" vertical="center" wrapText="1"/>
    </xf>
    <xf numFmtId="0" fontId="6" fillId="0" borderId="127" xfId="1" applyFont="1" applyBorder="1" applyAlignment="1">
      <alignment horizontal="center" vertical="center" wrapText="1"/>
    </xf>
    <xf numFmtId="0" fontId="6" fillId="0" borderId="91" xfId="1" applyFont="1" applyBorder="1" applyAlignment="1">
      <alignment horizontal="center" vertical="center" wrapText="1"/>
    </xf>
    <xf numFmtId="0" fontId="6" fillId="2" borderId="22"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0" borderId="8" xfId="1" applyFont="1" applyBorder="1" applyAlignment="1">
      <alignment vertical="top" wrapText="1"/>
    </xf>
    <xf numFmtId="0" fontId="6" fillId="0" borderId="355" xfId="1" applyFont="1" applyBorder="1" applyAlignment="1">
      <alignment vertical="top" wrapText="1"/>
    </xf>
    <xf numFmtId="0" fontId="2" fillId="0" borderId="22" xfId="1" applyFont="1" applyFill="1" applyBorder="1" applyAlignment="1">
      <alignment horizontal="center" vertical="center" wrapText="1" shrinkToFit="1"/>
    </xf>
    <xf numFmtId="0" fontId="2" fillId="0" borderId="1" xfId="1" applyFont="1" applyFill="1" applyBorder="1" applyAlignment="1">
      <alignment horizontal="center" vertical="center" wrapText="1" shrinkToFit="1"/>
    </xf>
    <xf numFmtId="0" fontId="2" fillId="0" borderId="23" xfId="1" applyFont="1" applyFill="1" applyBorder="1" applyAlignment="1">
      <alignment horizontal="center" vertical="center" wrapText="1" shrinkToFit="1"/>
    </xf>
    <xf numFmtId="0" fontId="6" fillId="2" borderId="1"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22"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4" xfId="1" applyFont="1" applyBorder="1" applyAlignment="1">
      <alignment horizontal="center" vertical="center"/>
    </xf>
    <xf numFmtId="0" fontId="6" fillId="2" borderId="22" xfId="1" applyFont="1" applyFill="1" applyBorder="1" applyAlignment="1">
      <alignment horizontal="center" vertical="center"/>
    </xf>
    <xf numFmtId="0" fontId="6" fillId="0" borderId="37" xfId="1" applyFont="1" applyBorder="1" applyAlignment="1">
      <alignment horizontal="center" vertical="center"/>
    </xf>
    <xf numFmtId="0" fontId="6" fillId="0" borderId="5" xfId="1" applyFont="1" applyBorder="1" applyAlignment="1">
      <alignment horizontal="center" vertical="center"/>
    </xf>
    <xf numFmtId="0" fontId="6" fillId="3" borderId="37" xfId="1" applyFont="1" applyFill="1" applyBorder="1" applyAlignment="1">
      <alignment horizontal="center" vertical="center"/>
    </xf>
    <xf numFmtId="0" fontId="6" fillId="3" borderId="5" xfId="1" applyFont="1" applyFill="1" applyBorder="1" applyAlignment="1">
      <alignment horizontal="center" vertical="center"/>
    </xf>
    <xf numFmtId="0" fontId="6" fillId="0" borderId="22" xfId="1" applyFont="1" applyBorder="1" applyAlignment="1">
      <alignment horizontal="center" vertical="center" shrinkToFit="1"/>
    </xf>
    <xf numFmtId="0" fontId="6" fillId="0" borderId="1" xfId="1" applyFont="1" applyBorder="1" applyAlignment="1">
      <alignment horizontal="center" vertical="center" shrinkToFit="1"/>
    </xf>
    <xf numFmtId="0" fontId="6" fillId="0" borderId="23" xfId="1" applyFont="1" applyBorder="1" applyAlignment="1">
      <alignment horizontal="center" vertical="center" shrinkToFit="1"/>
    </xf>
    <xf numFmtId="0" fontId="6" fillId="0" borderId="71" xfId="1" applyFont="1" applyBorder="1" applyAlignment="1">
      <alignment horizontal="center" vertical="center"/>
    </xf>
    <xf numFmtId="0" fontId="6" fillId="0" borderId="97" xfId="1" applyFont="1" applyBorder="1" applyAlignment="1">
      <alignment horizontal="center" vertical="center" wrapText="1"/>
    </xf>
    <xf numFmtId="0" fontId="6" fillId="0" borderId="5" xfId="1" applyFont="1" applyBorder="1" applyAlignment="1">
      <alignment horizontal="center" vertical="center" wrapText="1"/>
    </xf>
    <xf numFmtId="0" fontId="6" fillId="0" borderId="98" xfId="1" applyFont="1" applyBorder="1" applyAlignment="1">
      <alignment horizontal="center" vertical="center" wrapText="1"/>
    </xf>
    <xf numFmtId="0" fontId="7" fillId="0" borderId="1" xfId="1" applyFont="1" applyBorder="1" applyAlignment="1">
      <alignment horizontal="center" vertical="center" wrapText="1"/>
    </xf>
    <xf numFmtId="0" fontId="7" fillId="0" borderId="23" xfId="1" applyFont="1" applyBorder="1" applyAlignment="1">
      <alignment horizontal="center" vertical="center" wrapText="1"/>
    </xf>
    <xf numFmtId="0" fontId="6" fillId="0" borderId="22"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6" fillId="0" borderId="95" xfId="1" applyFont="1" applyBorder="1" applyAlignment="1">
      <alignment horizontal="center" vertical="center"/>
    </xf>
    <xf numFmtId="0" fontId="0" fillId="3" borderId="1" xfId="0" applyFill="1" applyBorder="1" applyAlignment="1">
      <alignment horizontal="center" vertical="center"/>
    </xf>
    <xf numFmtId="0" fontId="0" fillId="3" borderId="71" xfId="0" applyFill="1" applyBorder="1" applyAlignment="1">
      <alignment horizontal="center" vertical="center"/>
    </xf>
    <xf numFmtId="0" fontId="6" fillId="3" borderId="90" xfId="1" applyFont="1" applyFill="1" applyBorder="1" applyAlignment="1">
      <alignment horizontal="center" vertical="center"/>
    </xf>
    <xf numFmtId="0" fontId="6" fillId="3" borderId="121" xfId="1" applyFont="1" applyFill="1" applyBorder="1" applyAlignment="1">
      <alignment horizontal="center" vertical="center"/>
    </xf>
    <xf numFmtId="0" fontId="6" fillId="3" borderId="122" xfId="1" applyFont="1" applyFill="1" applyBorder="1" applyAlignment="1">
      <alignment horizontal="center" vertical="center"/>
    </xf>
    <xf numFmtId="0" fontId="6" fillId="3" borderId="124" xfId="1" applyFont="1" applyFill="1" applyBorder="1" applyAlignment="1">
      <alignment horizontal="center" vertical="center"/>
    </xf>
    <xf numFmtId="0" fontId="6" fillId="0" borderId="5" xfId="1" applyFont="1" applyBorder="1" applyAlignment="1">
      <alignment horizontal="left" vertical="center"/>
    </xf>
    <xf numFmtId="0" fontId="6" fillId="0" borderId="72" xfId="1" applyFont="1" applyBorder="1" applyAlignment="1">
      <alignment horizontal="left" vertical="center"/>
    </xf>
    <xf numFmtId="0" fontId="6" fillId="0" borderId="27" xfId="1" applyFont="1" applyBorder="1" applyAlignment="1">
      <alignment horizontal="center" vertical="center" wrapText="1"/>
    </xf>
    <xf numFmtId="0" fontId="6" fillId="0" borderId="126" xfId="1" applyFont="1" applyBorder="1" applyAlignment="1">
      <alignment horizontal="center" vertical="center"/>
    </xf>
    <xf numFmtId="0" fontId="6" fillId="0" borderId="8" xfId="1" applyFont="1" applyBorder="1" applyAlignment="1">
      <alignment horizontal="center" vertical="center"/>
    </xf>
    <xf numFmtId="0" fontId="6" fillId="0" borderId="127" xfId="1" applyFont="1" applyBorder="1" applyAlignment="1">
      <alignment horizontal="center" vertical="center"/>
    </xf>
    <xf numFmtId="0" fontId="6" fillId="0" borderId="69" xfId="1" applyFont="1" applyBorder="1" applyAlignment="1">
      <alignment horizontal="center" vertical="center"/>
    </xf>
    <xf numFmtId="0" fontId="6" fillId="0" borderId="3" xfId="1" applyFont="1" applyBorder="1" applyAlignment="1">
      <alignment horizontal="center" vertical="center"/>
    </xf>
    <xf numFmtId="0" fontId="6" fillId="0" borderId="26" xfId="1" applyFont="1" applyBorder="1" applyAlignment="1">
      <alignment horizontal="center" vertical="center"/>
    </xf>
    <xf numFmtId="0" fontId="6" fillId="0" borderId="90" xfId="1" applyFont="1" applyBorder="1" applyAlignment="1">
      <alignment horizontal="center" vertical="center"/>
    </xf>
    <xf numFmtId="0" fontId="8" fillId="0" borderId="90"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100" xfId="1" applyFont="1" applyBorder="1" applyAlignment="1">
      <alignment horizontal="center" vertical="center" shrinkToFit="1"/>
    </xf>
    <xf numFmtId="0" fontId="8" fillId="0" borderId="69"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26" xfId="1" applyFont="1" applyBorder="1" applyAlignment="1">
      <alignment horizontal="center" vertical="center" shrinkToFit="1"/>
    </xf>
    <xf numFmtId="0" fontId="6" fillId="3" borderId="78" xfId="1" applyFont="1" applyFill="1" applyBorder="1" applyAlignment="1">
      <alignment horizontal="center" vertical="center"/>
    </xf>
    <xf numFmtId="0" fontId="6" fillId="3" borderId="0" xfId="1" applyFont="1" applyFill="1" applyBorder="1" applyAlignment="1">
      <alignment horizontal="center" vertical="center"/>
    </xf>
    <xf numFmtId="0" fontId="6" fillId="0" borderId="118" xfId="1" applyFont="1" applyBorder="1" applyAlignment="1">
      <alignment horizontal="center" vertical="center" wrapText="1"/>
    </xf>
    <xf numFmtId="0" fontId="6" fillId="0" borderId="119" xfId="1" applyFont="1" applyBorder="1" applyAlignment="1">
      <alignment horizontal="center" vertical="center" wrapText="1"/>
    </xf>
    <xf numFmtId="0" fontId="6" fillId="0" borderId="120" xfId="1" applyFont="1" applyBorder="1" applyAlignment="1">
      <alignment horizontal="center" vertical="center" wrapText="1"/>
    </xf>
    <xf numFmtId="0" fontId="6" fillId="0" borderId="6" xfId="1" applyFont="1" applyBorder="1" applyAlignment="1">
      <alignment horizontal="center" vertical="center"/>
    </xf>
    <xf numFmtId="0" fontId="6" fillId="3" borderId="3" xfId="1" applyFont="1" applyFill="1" applyBorder="1" applyAlignment="1">
      <alignment horizontal="center" vertical="center"/>
    </xf>
    <xf numFmtId="0" fontId="6" fillId="0" borderId="121" xfId="1" applyFont="1" applyBorder="1" applyAlignment="1">
      <alignment vertical="center" wrapText="1"/>
    </xf>
    <xf numFmtId="0" fontId="6" fillId="0" borderId="122" xfId="1" applyFont="1" applyBorder="1" applyAlignment="1">
      <alignment vertical="center" wrapText="1"/>
    </xf>
    <xf numFmtId="0" fontId="6" fillId="0" borderId="124" xfId="1" applyFont="1" applyBorder="1" applyAlignment="1">
      <alignment vertical="center" wrapText="1"/>
    </xf>
    <xf numFmtId="0" fontId="6" fillId="0" borderId="100" xfId="1" applyFont="1" applyBorder="1" applyAlignment="1">
      <alignment horizontal="center" vertical="center"/>
    </xf>
    <xf numFmtId="0" fontId="6" fillId="0" borderId="0" xfId="1" applyFont="1" applyBorder="1" applyAlignment="1">
      <alignment horizontal="center" vertical="center"/>
    </xf>
    <xf numFmtId="0" fontId="6" fillId="0" borderId="91" xfId="1" applyFont="1" applyBorder="1" applyAlignment="1">
      <alignment horizontal="center" vertical="center"/>
    </xf>
    <xf numFmtId="0" fontId="35" fillId="3" borderId="3" xfId="0" applyFont="1" applyFill="1" applyBorder="1" applyAlignment="1">
      <alignment horizontal="center" vertical="center" wrapText="1"/>
    </xf>
    <xf numFmtId="0" fontId="0" fillId="0" borderId="78" xfId="0" applyBorder="1" applyAlignment="1">
      <alignment horizontal="center" vertical="center"/>
    </xf>
    <xf numFmtId="0" fontId="0" fillId="0" borderId="70" xfId="0" applyBorder="1" applyAlignment="1">
      <alignment horizontal="center" vertical="center"/>
    </xf>
    <xf numFmtId="0" fontId="0" fillId="0" borderId="167" xfId="0" applyBorder="1" applyAlignment="1">
      <alignment horizontal="center" vertical="center"/>
    </xf>
    <xf numFmtId="0" fontId="0" fillId="0" borderId="168" xfId="0" applyBorder="1" applyAlignment="1">
      <alignment horizontal="center" vertical="center"/>
    </xf>
    <xf numFmtId="0" fontId="0" fillId="3" borderId="73" xfId="0" applyFill="1" applyBorder="1" applyAlignment="1">
      <alignment horizontal="center" vertical="center"/>
    </xf>
    <xf numFmtId="0" fontId="0" fillId="3" borderId="79" xfId="0" applyFill="1" applyBorder="1" applyAlignment="1">
      <alignment horizontal="center" vertical="center"/>
    </xf>
    <xf numFmtId="0" fontId="0" fillId="3" borderId="356" xfId="0" applyFill="1" applyBorder="1" applyAlignment="1">
      <alignment horizontal="center" vertical="center"/>
    </xf>
    <xf numFmtId="0" fontId="36" fillId="3" borderId="37" xfId="0" applyFont="1" applyFill="1" applyBorder="1" applyAlignment="1">
      <alignment horizontal="center" vertical="center"/>
    </xf>
    <xf numFmtId="0" fontId="36" fillId="3" borderId="5" xfId="0" applyFont="1" applyFill="1" applyBorder="1" applyAlignment="1">
      <alignment horizontal="center" vertical="center"/>
    </xf>
    <xf numFmtId="0" fontId="36" fillId="3" borderId="98" xfId="0" applyFont="1" applyFill="1" applyBorder="1" applyAlignment="1">
      <alignment horizontal="center" vertical="center"/>
    </xf>
    <xf numFmtId="0" fontId="36" fillId="3" borderId="105" xfId="0" applyFont="1" applyFill="1" applyBorder="1" applyAlignment="1">
      <alignment horizontal="center" vertical="center"/>
    </xf>
    <xf numFmtId="0" fontId="36" fillId="3" borderId="355" xfId="0" applyFont="1" applyFill="1" applyBorder="1" applyAlignment="1">
      <alignment horizontal="center" vertical="center"/>
    </xf>
    <xf numFmtId="0" fontId="36" fillId="0" borderId="355" xfId="0" applyFont="1" applyFill="1" applyBorder="1" applyAlignment="1">
      <alignment horizontal="center" vertical="center"/>
    </xf>
    <xf numFmtId="0" fontId="36" fillId="0" borderId="354" xfId="0" applyFont="1" applyFill="1" applyBorder="1" applyAlignment="1">
      <alignment horizontal="center" vertical="center"/>
    </xf>
    <xf numFmtId="0" fontId="36" fillId="3" borderId="22" xfId="0" applyFont="1" applyFill="1" applyBorder="1" applyAlignment="1">
      <alignment horizontal="center" vertical="center"/>
    </xf>
    <xf numFmtId="0" fontId="36" fillId="3" borderId="23" xfId="0" applyFont="1" applyFill="1" applyBorder="1" applyAlignment="1">
      <alignment horizontal="center" vertical="center"/>
    </xf>
    <xf numFmtId="0" fontId="36" fillId="3" borderId="1"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23" xfId="0" applyFont="1" applyFill="1" applyBorder="1" applyAlignment="1">
      <alignment horizontal="center" vertical="center"/>
    </xf>
    <xf numFmtId="57" fontId="36" fillId="3" borderId="73" xfId="0" applyNumberFormat="1" applyFont="1" applyFill="1" applyBorder="1" applyAlignment="1">
      <alignment horizontal="center" vertical="center"/>
    </xf>
    <xf numFmtId="0" fontId="36" fillId="3" borderId="73" xfId="0" applyFont="1" applyFill="1" applyBorder="1" applyAlignment="1">
      <alignment horizontal="center" vertical="center"/>
    </xf>
    <xf numFmtId="0" fontId="36" fillId="3" borderId="166" xfId="0" applyFont="1" applyFill="1" applyBorder="1" applyAlignment="1">
      <alignment horizontal="center" vertical="center"/>
    </xf>
    <xf numFmtId="0" fontId="48" fillId="0" borderId="0" xfId="0" applyFont="1" applyAlignment="1">
      <alignment vertical="center" wrapText="1"/>
    </xf>
    <xf numFmtId="0" fontId="53" fillId="0" borderId="0" xfId="0" applyFont="1" applyBorder="1" applyAlignment="1">
      <alignment horizontal="center" vertical="center"/>
    </xf>
    <xf numFmtId="0" fontId="48" fillId="0" borderId="0" xfId="0" applyFont="1" applyAlignment="1">
      <alignment vertical="center"/>
    </xf>
    <xf numFmtId="0" fontId="36" fillId="3" borderId="165" xfId="0" applyFont="1" applyFill="1" applyBorder="1" applyAlignment="1">
      <alignment horizontal="center" vertical="center"/>
    </xf>
    <xf numFmtId="0" fontId="34" fillId="0" borderId="73" xfId="0" applyFont="1" applyFill="1" applyBorder="1" applyAlignment="1">
      <alignment horizontal="center" vertical="center"/>
    </xf>
    <xf numFmtId="0" fontId="34" fillId="0" borderId="74" xfId="0" applyFont="1" applyFill="1" applyBorder="1" applyAlignment="1">
      <alignment horizontal="center" vertical="center"/>
    </xf>
    <xf numFmtId="0" fontId="36" fillId="0" borderId="70" xfId="0" applyFont="1" applyBorder="1" applyAlignment="1">
      <alignment horizontal="center" vertical="center"/>
    </xf>
    <xf numFmtId="0" fontId="36" fillId="0" borderId="167" xfId="0" applyFont="1" applyBorder="1" applyAlignment="1">
      <alignment horizontal="center" vertical="center"/>
    </xf>
    <xf numFmtId="0" fontId="36" fillId="0" borderId="168" xfId="0" applyFont="1" applyBorder="1" applyAlignment="1">
      <alignment horizontal="center" vertical="center"/>
    </xf>
    <xf numFmtId="0" fontId="34" fillId="0" borderId="1" xfId="0" applyFont="1" applyFill="1" applyBorder="1" applyAlignment="1">
      <alignment horizontal="center" vertical="center"/>
    </xf>
    <xf numFmtId="0" fontId="34" fillId="0" borderId="71" xfId="0" applyFont="1" applyFill="1" applyBorder="1" applyAlignment="1">
      <alignment horizontal="center" vertical="center"/>
    </xf>
    <xf numFmtId="0" fontId="34" fillId="0" borderId="355" xfId="0" applyFont="1" applyFill="1" applyBorder="1" applyAlignment="1">
      <alignment horizontal="center" vertical="center"/>
    </xf>
    <xf numFmtId="0" fontId="34" fillId="0" borderId="356" xfId="0" applyFont="1" applyFill="1" applyBorder="1" applyAlignment="1">
      <alignment horizontal="center" vertical="center"/>
    </xf>
    <xf numFmtId="0" fontId="36" fillId="0" borderId="73" xfId="0" applyFont="1" applyFill="1" applyBorder="1" applyAlignment="1">
      <alignment horizontal="center" vertical="center"/>
    </xf>
    <xf numFmtId="0" fontId="36" fillId="0" borderId="166" xfId="0" applyFont="1" applyFill="1" applyBorder="1" applyAlignment="1">
      <alignment horizontal="center" vertical="center"/>
    </xf>
    <xf numFmtId="0" fontId="36" fillId="3" borderId="4" xfId="0" applyFont="1" applyFill="1" applyBorder="1" applyAlignment="1">
      <alignment horizontal="center" vertical="center"/>
    </xf>
    <xf numFmtId="0" fontId="36" fillId="0" borderId="169" xfId="0" applyFont="1" applyBorder="1" applyAlignment="1">
      <alignment horizontal="center" vertical="center"/>
    </xf>
    <xf numFmtId="0" fontId="36" fillId="0" borderId="370" xfId="0" applyFont="1" applyBorder="1" applyAlignment="1">
      <alignment horizontal="center" vertical="center"/>
    </xf>
    <xf numFmtId="0" fontId="36" fillId="0" borderId="167"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30" xfId="0" applyFont="1" applyBorder="1" applyAlignment="1">
      <alignment horizontal="center" vertical="center"/>
    </xf>
    <xf numFmtId="0" fontId="81" fillId="0" borderId="0" xfId="8" applyFont="1" applyAlignment="1">
      <alignment horizontal="justify" vertical="center" wrapText="1"/>
    </xf>
    <xf numFmtId="0" fontId="1" fillId="0" borderId="0" xfId="8">
      <alignment vertical="center"/>
    </xf>
    <xf numFmtId="0" fontId="81" fillId="0" borderId="0" xfId="8" applyFont="1" applyAlignment="1">
      <alignment vertical="center" wrapText="1"/>
    </xf>
    <xf numFmtId="0" fontId="79" fillId="0" borderId="0" xfId="8" applyFont="1" applyAlignment="1">
      <alignment horizontal="justify" vertical="center" wrapText="1"/>
    </xf>
    <xf numFmtId="0" fontId="80" fillId="0" borderId="0" xfId="8" applyFont="1" applyAlignment="1">
      <alignment horizontal="center" vertical="center" wrapText="1"/>
    </xf>
    <xf numFmtId="0" fontId="6" fillId="0" borderId="0" xfId="1" applyFont="1" applyAlignment="1">
      <alignment horizontal="left" vertical="center" wrapText="1"/>
    </xf>
    <xf numFmtId="0" fontId="0" fillId="0" borderId="46" xfId="0" applyBorder="1" applyAlignment="1">
      <alignment horizontal="center" vertical="center"/>
    </xf>
    <xf numFmtId="0" fontId="0" fillId="0" borderId="67" xfId="0" applyBorder="1" applyAlignment="1">
      <alignment horizontal="center" vertical="center"/>
    </xf>
    <xf numFmtId="0" fontId="0" fillId="0" borderId="46" xfId="0" applyBorder="1" applyAlignment="1">
      <alignment horizontal="center" vertical="center" wrapTex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0" xfId="0" applyFill="1" applyBorder="1" applyAlignment="1">
      <alignment horizontal="center" vertical="center"/>
    </xf>
    <xf numFmtId="0" fontId="0" fillId="3" borderId="11" xfId="0" applyFill="1" applyBorder="1" applyAlignment="1">
      <alignment horizontal="center" vertical="center"/>
    </xf>
    <xf numFmtId="0" fontId="0" fillId="3" borderId="353" xfId="0" applyFill="1" applyBorder="1" applyAlignment="1">
      <alignment horizontal="center" vertical="center"/>
    </xf>
    <xf numFmtId="0" fontId="52" fillId="0" borderId="0" xfId="0" applyFont="1" applyAlignment="1">
      <alignment horizontal="left" vertical="center" wrapText="1"/>
    </xf>
    <xf numFmtId="0" fontId="0" fillId="0" borderId="36" xfId="0" applyBorder="1" applyAlignment="1">
      <alignment horizontal="center" vertical="center"/>
    </xf>
    <xf numFmtId="0" fontId="0" fillId="0" borderId="0" xfId="0">
      <alignment vertical="center"/>
    </xf>
    <xf numFmtId="0" fontId="33" fillId="0" borderId="0" xfId="0" applyFont="1" applyAlignment="1">
      <alignment horizontal="right" vertical="center"/>
    </xf>
    <xf numFmtId="0" fontId="59" fillId="0" borderId="0" xfId="0" applyFont="1" applyAlignment="1">
      <alignment horizontal="center" vertical="center"/>
    </xf>
    <xf numFmtId="0" fontId="33" fillId="0" borderId="0" xfId="0" applyFont="1" applyAlignment="1">
      <alignment horizontal="left" vertical="center" wrapText="1"/>
    </xf>
  </cellXfs>
  <cellStyles count="10">
    <cellStyle name="Excel Built-in Comma [0]" xfId="6" xr:uid="{00000000-0005-0000-0000-000000000000}"/>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5" xr:uid="{00000000-0005-0000-0000-000006000000}"/>
    <cellStyle name="標準 7" xfId="7" xr:uid="{00000000-0005-0000-0000-000007000000}"/>
    <cellStyle name="標準 8" xfId="8" xr:uid="{00000000-0005-0000-0000-000008000000}"/>
    <cellStyle name="標準 9" xfId="9" xr:uid="{00000000-0005-0000-0000-000009000000}"/>
  </cellStyles>
  <dxfs count="3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 Id="rId8" Type="http://schemas.openxmlformats.org/officeDocument/2006/relationships/worksheet" Target="worksheets/sheet8.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BD$37" lockText="1" noThreeD="1"/>
</file>

<file path=xl/ctrlProps/ctrlProp47.xml><?xml version="1.0" encoding="utf-8"?>
<formControlPr xmlns="http://schemas.microsoft.com/office/spreadsheetml/2009/9/main" objectType="CheckBox" fmlaLink="$BF$37" lockText="1" noThreeD="1"/>
</file>

<file path=xl/ctrlProps/ctrlProp48.xml><?xml version="1.0" encoding="utf-8"?>
<formControlPr xmlns="http://schemas.microsoft.com/office/spreadsheetml/2009/9/main" objectType="CheckBox" fmlaLink="$BG$37"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BE$37"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28</xdr:row>
          <xdr:rowOff>0</xdr:rowOff>
        </xdr:from>
        <xdr:to>
          <xdr:col>10</xdr:col>
          <xdr:colOff>47625</xdr:colOff>
          <xdr:row>29</xdr:row>
          <xdr:rowOff>0</xdr:rowOff>
        </xdr:to>
        <xdr:sp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171450</xdr:rowOff>
        </xdr:from>
        <xdr:to>
          <xdr:col>10</xdr:col>
          <xdr:colOff>9525</xdr:colOff>
          <xdr:row>23</xdr:row>
          <xdr:rowOff>0</xdr:rowOff>
        </xdr:to>
        <xdr:sp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152400</xdr:rowOff>
        </xdr:from>
        <xdr:to>
          <xdr:col>10</xdr:col>
          <xdr:colOff>19050</xdr:colOff>
          <xdr:row>25</xdr:row>
          <xdr:rowOff>9525</xdr:rowOff>
        </xdr:to>
        <xdr:sp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0</xdr:rowOff>
        </xdr:from>
        <xdr:to>
          <xdr:col>10</xdr:col>
          <xdr:colOff>104775</xdr:colOff>
          <xdr:row>34</xdr:row>
          <xdr:rowOff>0</xdr:rowOff>
        </xdr:to>
        <xdr:sp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0</xdr:rowOff>
        </xdr:from>
        <xdr:to>
          <xdr:col>15</xdr:col>
          <xdr:colOff>95250</xdr:colOff>
          <xdr:row>34</xdr:row>
          <xdr:rowOff>0</xdr:rowOff>
        </xdr:to>
        <xdr:sp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21</xdr:col>
          <xdr:colOff>95250</xdr:colOff>
          <xdr:row>34</xdr:row>
          <xdr:rowOff>0</xdr:rowOff>
        </xdr:to>
        <xdr:sp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30</xdr:row>
          <xdr:rowOff>38100</xdr:rowOff>
        </xdr:from>
        <xdr:to>
          <xdr:col>1</xdr:col>
          <xdr:colOff>295275</xdr:colOff>
          <xdr:row>30</xdr:row>
          <xdr:rowOff>228600</xdr:rowOff>
        </xdr:to>
        <xdr:sp textlink="">
          <xdr:nvSpPr>
            <xdr:cNvPr id="31745" name="Check Box 1" hidden="1">
              <a:extLst>
                <a:ext uri="{63B3BB69-23CF-44E3-9099-C40C66FF867C}">
                  <a14:compatExt spid="_x0000_s31745"/>
                </a:ext>
                <a:ext uri="{FF2B5EF4-FFF2-40B4-BE49-F238E27FC236}">
                  <a16:creationId xmlns:a16="http://schemas.microsoft.com/office/drawing/2014/main" id="{00000000-0008-0000-18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30</xdr:row>
          <xdr:rowOff>28575</xdr:rowOff>
        </xdr:from>
        <xdr:to>
          <xdr:col>2</xdr:col>
          <xdr:colOff>209550</xdr:colOff>
          <xdr:row>30</xdr:row>
          <xdr:rowOff>219075</xdr:rowOff>
        </xdr:to>
        <xdr:sp textlink="">
          <xdr:nvSpPr>
            <xdr:cNvPr id="31746" name="Check Box 2" hidden="1">
              <a:extLst>
                <a:ext uri="{63B3BB69-23CF-44E3-9099-C40C66FF867C}">
                  <a14:compatExt spid="_x0000_s31746"/>
                </a:ext>
                <a:ext uri="{FF2B5EF4-FFF2-40B4-BE49-F238E27FC236}">
                  <a16:creationId xmlns:a16="http://schemas.microsoft.com/office/drawing/2014/main" id="{00000000-0008-0000-18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142875</xdr:rowOff>
        </xdr:from>
        <xdr:to>
          <xdr:col>7</xdr:col>
          <xdr:colOff>314325</xdr:colOff>
          <xdr:row>36</xdr:row>
          <xdr:rowOff>123825</xdr:rowOff>
        </xdr:to>
        <xdr:sp textlink="">
          <xdr:nvSpPr>
            <xdr:cNvPr id="31747" name="Check Box 3" hidden="1">
              <a:extLst>
                <a:ext uri="{63B3BB69-23CF-44E3-9099-C40C66FF867C}">
                  <a14:compatExt spid="_x0000_s31747"/>
                </a:ext>
                <a:ext uri="{FF2B5EF4-FFF2-40B4-BE49-F238E27FC236}">
                  <a16:creationId xmlns:a16="http://schemas.microsoft.com/office/drawing/2014/main" id="{00000000-0008-0000-18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35</xdr:row>
          <xdr:rowOff>142875</xdr:rowOff>
        </xdr:from>
        <xdr:to>
          <xdr:col>7</xdr:col>
          <xdr:colOff>752475</xdr:colOff>
          <xdr:row>36</xdr:row>
          <xdr:rowOff>123825</xdr:rowOff>
        </xdr:to>
        <xdr:sp textlink="">
          <xdr:nvSpPr>
            <xdr:cNvPr id="31748" name="Check Box 4" hidden="1">
              <a:extLst>
                <a:ext uri="{63B3BB69-23CF-44E3-9099-C40C66FF867C}">
                  <a14:compatExt spid="_x0000_s31748"/>
                </a:ext>
                <a:ext uri="{FF2B5EF4-FFF2-40B4-BE49-F238E27FC236}">
                  <a16:creationId xmlns:a16="http://schemas.microsoft.com/office/drawing/2014/main" id="{00000000-0008-0000-18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314325</xdr:colOff>
          <xdr:row>38</xdr:row>
          <xdr:rowOff>161925</xdr:rowOff>
        </xdr:to>
        <xdr:sp textlink="">
          <xdr:nvSpPr>
            <xdr:cNvPr id="31749" name="Check Box 5" hidden="1">
              <a:extLst>
                <a:ext uri="{63B3BB69-23CF-44E3-9099-C40C66FF867C}">
                  <a14:compatExt spid="_x0000_s31749"/>
                </a:ext>
                <a:ext uri="{FF2B5EF4-FFF2-40B4-BE49-F238E27FC236}">
                  <a16:creationId xmlns:a16="http://schemas.microsoft.com/office/drawing/2014/main" id="{00000000-0008-0000-18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37</xdr:row>
          <xdr:rowOff>123825</xdr:rowOff>
        </xdr:from>
        <xdr:to>
          <xdr:col>7</xdr:col>
          <xdr:colOff>752475</xdr:colOff>
          <xdr:row>38</xdr:row>
          <xdr:rowOff>142875</xdr:rowOff>
        </xdr:to>
        <xdr:sp textlink="">
          <xdr:nvSpPr>
            <xdr:cNvPr id="31750" name="Check Box 6" hidden="1">
              <a:extLst>
                <a:ext uri="{63B3BB69-23CF-44E3-9099-C40C66FF867C}">
                  <a14:compatExt spid="_x0000_s31750"/>
                </a:ext>
                <a:ext uri="{FF2B5EF4-FFF2-40B4-BE49-F238E27FC236}">
                  <a16:creationId xmlns:a16="http://schemas.microsoft.com/office/drawing/2014/main" id="{00000000-0008-0000-18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39</xdr:row>
          <xdr:rowOff>133350</xdr:rowOff>
        </xdr:from>
        <xdr:to>
          <xdr:col>7</xdr:col>
          <xdr:colOff>314325</xdr:colOff>
          <xdr:row>40</xdr:row>
          <xdr:rowOff>161925</xdr:rowOff>
        </xdr:to>
        <xdr:sp textlink="">
          <xdr:nvSpPr>
            <xdr:cNvPr id="31751" name="Check Box 7" hidden="1">
              <a:extLst>
                <a:ext uri="{63B3BB69-23CF-44E3-9099-C40C66FF867C}">
                  <a14:compatExt spid="_x0000_s31751"/>
                </a:ext>
                <a:ext uri="{FF2B5EF4-FFF2-40B4-BE49-F238E27FC236}">
                  <a16:creationId xmlns:a16="http://schemas.microsoft.com/office/drawing/2014/main" id="{00000000-0008-0000-18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39</xdr:row>
          <xdr:rowOff>123825</xdr:rowOff>
        </xdr:from>
        <xdr:to>
          <xdr:col>7</xdr:col>
          <xdr:colOff>752475</xdr:colOff>
          <xdr:row>40</xdr:row>
          <xdr:rowOff>142875</xdr:rowOff>
        </xdr:to>
        <xdr:sp textlink="">
          <xdr:nvSpPr>
            <xdr:cNvPr id="31752" name="Check Box 8" hidden="1">
              <a:extLst>
                <a:ext uri="{63B3BB69-23CF-44E3-9099-C40C66FF867C}">
                  <a14:compatExt spid="_x0000_s31752"/>
                </a:ext>
                <a:ext uri="{FF2B5EF4-FFF2-40B4-BE49-F238E27FC236}">
                  <a16:creationId xmlns:a16="http://schemas.microsoft.com/office/drawing/2014/main" id="{00000000-0008-0000-18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41</xdr:row>
          <xdr:rowOff>104775</xdr:rowOff>
        </xdr:from>
        <xdr:to>
          <xdr:col>7</xdr:col>
          <xdr:colOff>723900</xdr:colOff>
          <xdr:row>41</xdr:row>
          <xdr:rowOff>295275</xdr:rowOff>
        </xdr:to>
        <xdr:sp textlink="">
          <xdr:nvSpPr>
            <xdr:cNvPr id="31755" name="Check Box 11" hidden="1">
              <a:extLst>
                <a:ext uri="{63B3BB69-23CF-44E3-9099-C40C66FF867C}">
                  <a14:compatExt spid="_x0000_s31755"/>
                </a:ext>
                <a:ext uri="{FF2B5EF4-FFF2-40B4-BE49-F238E27FC236}">
                  <a16:creationId xmlns:a16="http://schemas.microsoft.com/office/drawing/2014/main" id="{00000000-0008-0000-18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104775</xdr:rowOff>
        </xdr:from>
        <xdr:to>
          <xdr:col>7</xdr:col>
          <xdr:colOff>295275</xdr:colOff>
          <xdr:row>41</xdr:row>
          <xdr:rowOff>295275</xdr:rowOff>
        </xdr:to>
        <xdr:sp textlink="">
          <xdr:nvSpPr>
            <xdr:cNvPr id="31756" name="Check Box 12" hidden="1">
              <a:extLst>
                <a:ext uri="{63B3BB69-23CF-44E3-9099-C40C66FF867C}">
                  <a14:compatExt spid="_x0000_s31756"/>
                </a:ext>
                <a:ext uri="{FF2B5EF4-FFF2-40B4-BE49-F238E27FC236}">
                  <a16:creationId xmlns:a16="http://schemas.microsoft.com/office/drawing/2014/main" id="{00000000-0008-0000-18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42</xdr:row>
          <xdr:rowOff>104775</xdr:rowOff>
        </xdr:from>
        <xdr:to>
          <xdr:col>7</xdr:col>
          <xdr:colOff>723900</xdr:colOff>
          <xdr:row>42</xdr:row>
          <xdr:rowOff>295275</xdr:rowOff>
        </xdr:to>
        <xdr:sp textlink="">
          <xdr:nvSpPr>
            <xdr:cNvPr id="31757" name="Check Box 13" hidden="1">
              <a:extLst>
                <a:ext uri="{63B3BB69-23CF-44E3-9099-C40C66FF867C}">
                  <a14:compatExt spid="_x0000_s31757"/>
                </a:ext>
                <a:ext uri="{FF2B5EF4-FFF2-40B4-BE49-F238E27FC236}">
                  <a16:creationId xmlns:a16="http://schemas.microsoft.com/office/drawing/2014/main" id="{00000000-0008-0000-18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104775</xdr:rowOff>
        </xdr:from>
        <xdr:to>
          <xdr:col>7</xdr:col>
          <xdr:colOff>295275</xdr:colOff>
          <xdr:row>42</xdr:row>
          <xdr:rowOff>295275</xdr:rowOff>
        </xdr:to>
        <xdr:sp textlink="">
          <xdr:nvSpPr>
            <xdr:cNvPr id="31758" name="Check Box 14" hidden="1">
              <a:extLst>
                <a:ext uri="{63B3BB69-23CF-44E3-9099-C40C66FF867C}">
                  <a14:compatExt spid="_x0000_s31758"/>
                </a:ext>
                <a:ext uri="{FF2B5EF4-FFF2-40B4-BE49-F238E27FC236}">
                  <a16:creationId xmlns:a16="http://schemas.microsoft.com/office/drawing/2014/main" id="{00000000-0008-0000-18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43</xdr:row>
          <xdr:rowOff>104775</xdr:rowOff>
        </xdr:from>
        <xdr:to>
          <xdr:col>7</xdr:col>
          <xdr:colOff>723900</xdr:colOff>
          <xdr:row>43</xdr:row>
          <xdr:rowOff>295275</xdr:rowOff>
        </xdr:to>
        <xdr:sp textlink="">
          <xdr:nvSpPr>
            <xdr:cNvPr id="31759" name="Check Box 15" hidden="1">
              <a:extLst>
                <a:ext uri="{63B3BB69-23CF-44E3-9099-C40C66FF867C}">
                  <a14:compatExt spid="_x0000_s31759"/>
                </a:ext>
                <a:ext uri="{FF2B5EF4-FFF2-40B4-BE49-F238E27FC236}">
                  <a16:creationId xmlns:a16="http://schemas.microsoft.com/office/drawing/2014/main" id="{00000000-0008-0000-18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104775</xdr:rowOff>
        </xdr:from>
        <xdr:to>
          <xdr:col>7</xdr:col>
          <xdr:colOff>295275</xdr:colOff>
          <xdr:row>43</xdr:row>
          <xdr:rowOff>295275</xdr:rowOff>
        </xdr:to>
        <xdr:sp textlink="">
          <xdr:nvSpPr>
            <xdr:cNvPr id="31760" name="Check Box 16" hidden="1">
              <a:extLst>
                <a:ext uri="{63B3BB69-23CF-44E3-9099-C40C66FF867C}">
                  <a14:compatExt spid="_x0000_s31760"/>
                </a:ext>
                <a:ext uri="{FF2B5EF4-FFF2-40B4-BE49-F238E27FC236}">
                  <a16:creationId xmlns:a16="http://schemas.microsoft.com/office/drawing/2014/main" id="{00000000-0008-0000-18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114300</xdr:colOff>
          <xdr:row>7</xdr:row>
          <xdr:rowOff>38100</xdr:rowOff>
        </xdr:from>
        <xdr:to>
          <xdr:col>23</xdr:col>
          <xdr:colOff>47625</xdr:colOff>
          <xdr:row>7</xdr:row>
          <xdr:rowOff>247650</xdr:rowOff>
        </xdr:to>
        <xdr:sp textlink="">
          <xdr:nvSpPr>
            <xdr:cNvPr id="1196" name="Check Box 172" hidden="1">
              <a:extLst>
                <a:ext uri="{63B3BB69-23CF-44E3-9099-C40C66FF867C}">
                  <a14:compatExt spid="_x0000_s1196"/>
                </a:ext>
                <a:ext uri="{FF2B5EF4-FFF2-40B4-BE49-F238E27FC236}">
                  <a16:creationId xmlns:a16="http://schemas.microsoft.com/office/drawing/2014/main" id="{00000000-0008-0000-03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14</xdr:col>
          <xdr:colOff>85725</xdr:colOff>
          <xdr:row>7</xdr:row>
          <xdr:rowOff>257175</xdr:rowOff>
        </xdr:to>
        <xdr:sp textlink="">
          <xdr:nvSpPr>
            <xdr:cNvPr id="1197" name="Check Box 173" hidden="1">
              <a:extLst>
                <a:ext uri="{63B3BB69-23CF-44E3-9099-C40C66FF867C}">
                  <a14:compatExt spid="_x0000_s1197"/>
                </a:ext>
                <a:ext uri="{FF2B5EF4-FFF2-40B4-BE49-F238E27FC236}">
                  <a16:creationId xmlns:a16="http://schemas.microsoft.com/office/drawing/2014/main" id="{00000000-0008-0000-03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7</xdr:row>
          <xdr:rowOff>57150</xdr:rowOff>
        </xdr:from>
        <xdr:to>
          <xdr:col>30</xdr:col>
          <xdr:colOff>47625</xdr:colOff>
          <xdr:row>7</xdr:row>
          <xdr:rowOff>266700</xdr:rowOff>
        </xdr:to>
        <xdr:sp textlink="">
          <xdr:nvSpPr>
            <xdr:cNvPr id="1198" name="Check Box 174" hidden="1">
              <a:extLst>
                <a:ext uri="{63B3BB69-23CF-44E3-9099-C40C66FF867C}">
                  <a14:compatExt spid="_x0000_s1198"/>
                </a:ext>
                <a:ext uri="{FF2B5EF4-FFF2-40B4-BE49-F238E27FC236}">
                  <a16:creationId xmlns:a16="http://schemas.microsoft.com/office/drawing/2014/main" id="{00000000-0008-0000-03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7</xdr:row>
          <xdr:rowOff>57150</xdr:rowOff>
        </xdr:from>
        <xdr:to>
          <xdr:col>37</xdr:col>
          <xdr:colOff>104775</xdr:colOff>
          <xdr:row>7</xdr:row>
          <xdr:rowOff>266700</xdr:rowOff>
        </xdr:to>
        <xdr:sp textlink="">
          <xdr:nvSpPr>
            <xdr:cNvPr id="1199" name="Check Box 175" hidden="1">
              <a:extLst>
                <a:ext uri="{63B3BB69-23CF-44E3-9099-C40C66FF867C}">
                  <a14:compatExt spid="_x0000_s1199"/>
                </a:ext>
                <a:ext uri="{FF2B5EF4-FFF2-40B4-BE49-F238E27FC236}">
                  <a16:creationId xmlns:a16="http://schemas.microsoft.com/office/drawing/2014/main" id="{00000000-0008-0000-03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7</xdr:row>
          <xdr:rowOff>57150</xdr:rowOff>
        </xdr:from>
        <xdr:to>
          <xdr:col>50</xdr:col>
          <xdr:colOff>76200</xdr:colOff>
          <xdr:row>7</xdr:row>
          <xdr:rowOff>266700</xdr:rowOff>
        </xdr:to>
        <xdr:sp textlink="">
          <xdr:nvSpPr>
            <xdr:cNvPr id="1200" name="Check Box 176" hidden="1">
              <a:extLst>
                <a:ext uri="{63B3BB69-23CF-44E3-9099-C40C66FF867C}">
                  <a14:compatExt spid="_x0000_s1200"/>
                </a:ext>
                <a:ext uri="{FF2B5EF4-FFF2-40B4-BE49-F238E27FC236}">
                  <a16:creationId xmlns:a16="http://schemas.microsoft.com/office/drawing/2014/main" id="{00000000-0008-0000-03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144781</xdr:colOff>
      <xdr:row>19</xdr:row>
      <xdr:rowOff>66675</xdr:rowOff>
    </xdr:from>
    <xdr:to>
      <xdr:col>3</xdr:col>
      <xdr:colOff>104775</xdr:colOff>
      <xdr:row>21</xdr:row>
      <xdr:rowOff>114300</xdr:rowOff>
    </xdr:to>
    <xdr:sp textlink="">
      <xdr:nvSpPr>
        <xdr:cNvPr id="2" name="右中かっこ 1">
          <a:extLst>
            <a:ext uri="{FF2B5EF4-FFF2-40B4-BE49-F238E27FC236}">
              <a16:creationId xmlns:a16="http://schemas.microsoft.com/office/drawing/2014/main" id="{00000000-0008-0000-0300-000002000000}"/>
            </a:ext>
          </a:extLst>
        </xdr:cNvPr>
        <xdr:cNvSpPr/>
      </xdr:nvSpPr>
      <xdr:spPr>
        <a:xfrm>
          <a:off x="544831" y="3209925"/>
          <a:ext cx="160019" cy="5048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38</xdr:row>
          <xdr:rowOff>152400</xdr:rowOff>
        </xdr:from>
        <xdr:to>
          <xdr:col>5</xdr:col>
          <xdr:colOff>57150</xdr:colOff>
          <xdr:row>40</xdr:row>
          <xdr:rowOff>9525</xdr:rowOff>
        </xdr:to>
        <xdr:sp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38</xdr:row>
          <xdr:rowOff>133350</xdr:rowOff>
        </xdr:from>
        <xdr:to>
          <xdr:col>12</xdr:col>
          <xdr:colOff>38100</xdr:colOff>
          <xdr:row>40</xdr:row>
          <xdr:rowOff>28575</xdr:rowOff>
        </xdr:to>
        <xdr:sp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46</xdr:row>
          <xdr:rowOff>47625</xdr:rowOff>
        </xdr:from>
        <xdr:to>
          <xdr:col>18</xdr:col>
          <xdr:colOff>114300</xdr:colOff>
          <xdr:row>48</xdr:row>
          <xdr:rowOff>9525</xdr:rowOff>
        </xdr:to>
        <xdr:sp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152400</xdr:rowOff>
        </xdr:from>
        <xdr:to>
          <xdr:col>16</xdr:col>
          <xdr:colOff>114300</xdr:colOff>
          <xdr:row>46</xdr:row>
          <xdr:rowOff>9525</xdr:rowOff>
        </xdr:to>
        <xdr:sp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47625</xdr:rowOff>
        </xdr:from>
        <xdr:to>
          <xdr:col>24</xdr:col>
          <xdr:colOff>95250</xdr:colOff>
          <xdr:row>48</xdr:row>
          <xdr:rowOff>9525</xdr:rowOff>
        </xdr:to>
        <xdr:sp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50</xdr:row>
          <xdr:rowOff>47625</xdr:rowOff>
        </xdr:from>
        <xdr:to>
          <xdr:col>16</xdr:col>
          <xdr:colOff>104775</xdr:colOff>
          <xdr:row>52</xdr:row>
          <xdr:rowOff>9525</xdr:rowOff>
        </xdr:to>
        <xdr:sp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57150</xdr:rowOff>
        </xdr:from>
        <xdr:to>
          <xdr:col>16</xdr:col>
          <xdr:colOff>104775</xdr:colOff>
          <xdr:row>50</xdr:row>
          <xdr:rowOff>19050</xdr:rowOff>
        </xdr:to>
        <xdr:sp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xdr:row>
          <xdr:rowOff>57150</xdr:rowOff>
        </xdr:from>
        <xdr:to>
          <xdr:col>11</xdr:col>
          <xdr:colOff>133350</xdr:colOff>
          <xdr:row>6</xdr:row>
          <xdr:rowOff>295275</xdr:rowOff>
        </xdr:to>
        <xdr:sp textlink="">
          <xdr:nvSpPr>
            <xdr:cNvPr id="6148" name="Check Box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6</xdr:row>
          <xdr:rowOff>57150</xdr:rowOff>
        </xdr:from>
        <xdr:to>
          <xdr:col>14</xdr:col>
          <xdr:colOff>190500</xdr:colOff>
          <xdr:row>6</xdr:row>
          <xdr:rowOff>295275</xdr:rowOff>
        </xdr:to>
        <xdr:sp textlink="">
          <xdr:nvSpPr>
            <xdr:cNvPr id="6149" name="Check Box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57150</xdr:rowOff>
        </xdr:from>
        <xdr:to>
          <xdr:col>11</xdr:col>
          <xdr:colOff>133350</xdr:colOff>
          <xdr:row>8</xdr:row>
          <xdr:rowOff>295275</xdr:rowOff>
        </xdr:to>
        <xdr:sp textlink="">
          <xdr:nvSpPr>
            <xdr:cNvPr id="6150" name="Check Box 6" hidden="1">
              <a:extLst>
                <a:ext uri="{63B3BB69-23CF-44E3-9099-C40C66FF867C}">
                  <a14:compatExt spid="_x0000_s6150"/>
                </a:ext>
                <a:ext uri="{FF2B5EF4-FFF2-40B4-BE49-F238E27FC236}">
                  <a16:creationId xmlns:a16="http://schemas.microsoft.com/office/drawing/2014/main" id="{00000000-0008-0000-08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xdr:row>
          <xdr:rowOff>57150</xdr:rowOff>
        </xdr:from>
        <xdr:to>
          <xdr:col>14</xdr:col>
          <xdr:colOff>190500</xdr:colOff>
          <xdr:row>8</xdr:row>
          <xdr:rowOff>295275</xdr:rowOff>
        </xdr:to>
        <xdr:sp textlink="">
          <xdr:nvSpPr>
            <xdr:cNvPr id="6151" name="Check Box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57150</xdr:rowOff>
        </xdr:from>
        <xdr:to>
          <xdr:col>11</xdr:col>
          <xdr:colOff>133350</xdr:colOff>
          <xdr:row>14</xdr:row>
          <xdr:rowOff>295275</xdr:rowOff>
        </xdr:to>
        <xdr:sp textlink="">
          <xdr:nvSpPr>
            <xdr:cNvPr id="6152" name="Check Box 8"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57150</xdr:rowOff>
        </xdr:from>
        <xdr:to>
          <xdr:col>14</xdr:col>
          <xdr:colOff>190500</xdr:colOff>
          <xdr:row>14</xdr:row>
          <xdr:rowOff>295275</xdr:rowOff>
        </xdr:to>
        <xdr:sp textlink="">
          <xdr:nvSpPr>
            <xdr:cNvPr id="6153" name="Check Box 9" hidden="1">
              <a:extLst>
                <a:ext uri="{63B3BB69-23CF-44E3-9099-C40C66FF867C}">
                  <a14:compatExt spid="_x0000_s6153"/>
                </a:ext>
                <a:ext uri="{FF2B5EF4-FFF2-40B4-BE49-F238E27FC236}">
                  <a16:creationId xmlns:a16="http://schemas.microsoft.com/office/drawing/2014/main" id="{00000000-0008-0000-08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57150</xdr:rowOff>
        </xdr:from>
        <xdr:to>
          <xdr:col>11</xdr:col>
          <xdr:colOff>133350</xdr:colOff>
          <xdr:row>16</xdr:row>
          <xdr:rowOff>295275</xdr:rowOff>
        </xdr:to>
        <xdr:sp textlink="">
          <xdr:nvSpPr>
            <xdr:cNvPr id="6154" name="Check Box 10"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16</xdr:row>
          <xdr:rowOff>57150</xdr:rowOff>
        </xdr:from>
        <xdr:to>
          <xdr:col>14</xdr:col>
          <xdr:colOff>190500</xdr:colOff>
          <xdr:row>16</xdr:row>
          <xdr:rowOff>295275</xdr:rowOff>
        </xdr:to>
        <xdr:sp textlink="">
          <xdr:nvSpPr>
            <xdr:cNvPr id="6155" name="Check Box 11"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7620</xdr:colOff>
      <xdr:row>3</xdr:row>
      <xdr:rowOff>0</xdr:rowOff>
    </xdr:from>
    <xdr:to>
      <xdr:col>2</xdr:col>
      <xdr:colOff>0</xdr:colOff>
      <xdr:row>4</xdr:row>
      <xdr:rowOff>167640</xdr:rowOff>
    </xdr:to>
    <xdr:sp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7620" y="548640"/>
          <a:ext cx="1775460" cy="33528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19050</xdr:colOff>
          <xdr:row>2</xdr:row>
          <xdr:rowOff>57150</xdr:rowOff>
        </xdr:from>
        <xdr:to>
          <xdr:col>46</xdr:col>
          <xdr:colOff>76200</xdr:colOff>
          <xdr:row>2</xdr:row>
          <xdr:rowOff>247650</xdr:rowOff>
        </xdr:to>
        <xdr:sp textlink="">
          <xdr:nvSpPr>
            <xdr:cNvPr id="21505" name="Check Box 1" hidden="1">
              <a:extLst>
                <a:ext uri="{63B3BB69-23CF-44E3-9099-C40C66FF867C}">
                  <a14:compatExt spid="_x0000_s21505"/>
                </a:ext>
                <a:ext uri="{FF2B5EF4-FFF2-40B4-BE49-F238E27FC236}">
                  <a16:creationId xmlns:a16="http://schemas.microsoft.com/office/drawing/2014/main" id="{00000000-0008-0000-1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xdr:row>
          <xdr:rowOff>57150</xdr:rowOff>
        </xdr:from>
        <xdr:to>
          <xdr:col>51</xdr:col>
          <xdr:colOff>38100</xdr:colOff>
          <xdr:row>2</xdr:row>
          <xdr:rowOff>247650</xdr:rowOff>
        </xdr:to>
        <xdr:sp textlink="">
          <xdr:nvSpPr>
            <xdr:cNvPr id="21506" name="Check Box 2" hidden="1">
              <a:extLst>
                <a:ext uri="{63B3BB69-23CF-44E3-9099-C40C66FF867C}">
                  <a14:compatExt spid="_x0000_s21506"/>
                </a:ext>
                <a:ext uri="{FF2B5EF4-FFF2-40B4-BE49-F238E27FC236}">
                  <a16:creationId xmlns:a16="http://schemas.microsoft.com/office/drawing/2014/main" id="{00000000-0008-0000-1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11</xdr:row>
          <xdr:rowOff>85725</xdr:rowOff>
        </xdr:from>
        <xdr:to>
          <xdr:col>24</xdr:col>
          <xdr:colOff>9525</xdr:colOff>
          <xdr:row>11</xdr:row>
          <xdr:rowOff>276225</xdr:rowOff>
        </xdr:to>
        <xdr:sp textlink="">
          <xdr:nvSpPr>
            <xdr:cNvPr id="21507" name="Check Box 3" hidden="1">
              <a:extLst>
                <a:ext uri="{63B3BB69-23CF-44E3-9099-C40C66FF867C}">
                  <a14:compatExt spid="_x0000_s21507"/>
                </a:ext>
                <a:ext uri="{FF2B5EF4-FFF2-40B4-BE49-F238E27FC236}">
                  <a16:creationId xmlns:a16="http://schemas.microsoft.com/office/drawing/2014/main" id="{00000000-0008-0000-1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xdr:row>
          <xdr:rowOff>85725</xdr:rowOff>
        </xdr:from>
        <xdr:to>
          <xdr:col>35</xdr:col>
          <xdr:colOff>38100</xdr:colOff>
          <xdr:row>11</xdr:row>
          <xdr:rowOff>276225</xdr:rowOff>
        </xdr:to>
        <xdr:sp textlink="">
          <xdr:nvSpPr>
            <xdr:cNvPr id="21508" name="Check Box 4" hidden="1">
              <a:extLst>
                <a:ext uri="{63B3BB69-23CF-44E3-9099-C40C66FF867C}">
                  <a14:compatExt spid="_x0000_s21508"/>
                </a:ext>
                <a:ext uri="{FF2B5EF4-FFF2-40B4-BE49-F238E27FC236}">
                  <a16:creationId xmlns:a16="http://schemas.microsoft.com/office/drawing/2014/main" id="{00000000-0008-0000-1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47625</xdr:colOff>
          <xdr:row>11</xdr:row>
          <xdr:rowOff>76200</xdr:rowOff>
        </xdr:from>
        <xdr:to>
          <xdr:col>46</xdr:col>
          <xdr:colOff>95250</xdr:colOff>
          <xdr:row>11</xdr:row>
          <xdr:rowOff>266700</xdr:rowOff>
        </xdr:to>
        <xdr:sp textlink="">
          <xdr:nvSpPr>
            <xdr:cNvPr id="21509" name="Check Box 5" hidden="1">
              <a:extLst>
                <a:ext uri="{63B3BB69-23CF-44E3-9099-C40C66FF867C}">
                  <a14:compatExt spid="_x0000_s21509"/>
                </a:ext>
                <a:ext uri="{FF2B5EF4-FFF2-40B4-BE49-F238E27FC236}">
                  <a16:creationId xmlns:a16="http://schemas.microsoft.com/office/drawing/2014/main" id="{00000000-0008-0000-1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12</xdr:row>
          <xdr:rowOff>76200</xdr:rowOff>
        </xdr:from>
        <xdr:to>
          <xdr:col>41</xdr:col>
          <xdr:colOff>28575</xdr:colOff>
          <xdr:row>12</xdr:row>
          <xdr:rowOff>266700</xdr:rowOff>
        </xdr:to>
        <xdr:sp textlink="">
          <xdr:nvSpPr>
            <xdr:cNvPr id="21510" name="Check Box 6" hidden="1">
              <a:extLst>
                <a:ext uri="{63B3BB69-23CF-44E3-9099-C40C66FF867C}">
                  <a14:compatExt spid="_x0000_s21510"/>
                </a:ext>
                <a:ext uri="{FF2B5EF4-FFF2-40B4-BE49-F238E27FC236}">
                  <a16:creationId xmlns:a16="http://schemas.microsoft.com/office/drawing/2014/main" id="{00000000-0008-0000-1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xdr:colOff>
          <xdr:row>12</xdr:row>
          <xdr:rowOff>85725</xdr:rowOff>
        </xdr:from>
        <xdr:to>
          <xdr:col>44</xdr:col>
          <xdr:colOff>66675</xdr:colOff>
          <xdr:row>12</xdr:row>
          <xdr:rowOff>247650</xdr:rowOff>
        </xdr:to>
        <xdr:sp textlink="">
          <xdr:nvSpPr>
            <xdr:cNvPr id="21511" name="Check Box 7" hidden="1">
              <a:extLst>
                <a:ext uri="{63B3BB69-23CF-44E3-9099-C40C66FF867C}">
                  <a14:compatExt spid="_x0000_s21511"/>
                </a:ext>
                <a:ext uri="{FF2B5EF4-FFF2-40B4-BE49-F238E27FC236}">
                  <a16:creationId xmlns:a16="http://schemas.microsoft.com/office/drawing/2014/main" id="{00000000-0008-0000-1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12</xdr:row>
          <xdr:rowOff>95250</xdr:rowOff>
        </xdr:from>
        <xdr:to>
          <xdr:col>50</xdr:col>
          <xdr:colOff>19050</xdr:colOff>
          <xdr:row>12</xdr:row>
          <xdr:rowOff>276225</xdr:rowOff>
        </xdr:to>
        <xdr:sp textlink="">
          <xdr:nvSpPr>
            <xdr:cNvPr id="21513" name="Check Box 9" hidden="1">
              <a:extLst>
                <a:ext uri="{63B3BB69-23CF-44E3-9099-C40C66FF867C}">
                  <a14:compatExt spid="_x0000_s21513"/>
                </a:ext>
                <a:ext uri="{FF2B5EF4-FFF2-40B4-BE49-F238E27FC236}">
                  <a16:creationId xmlns:a16="http://schemas.microsoft.com/office/drawing/2014/main" id="{00000000-0008-0000-1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17</xdr:row>
          <xdr:rowOff>19050</xdr:rowOff>
        </xdr:from>
        <xdr:to>
          <xdr:col>39</xdr:col>
          <xdr:colOff>66675</xdr:colOff>
          <xdr:row>17</xdr:row>
          <xdr:rowOff>209550</xdr:rowOff>
        </xdr:to>
        <xdr:sp textlink="">
          <xdr:nvSpPr>
            <xdr:cNvPr id="21514" name="Check Box 10" hidden="1">
              <a:extLst>
                <a:ext uri="{63B3BB69-23CF-44E3-9099-C40C66FF867C}">
                  <a14:compatExt spid="_x0000_s21514"/>
                </a:ext>
                <a:ext uri="{FF2B5EF4-FFF2-40B4-BE49-F238E27FC236}">
                  <a16:creationId xmlns:a16="http://schemas.microsoft.com/office/drawing/2014/main" id="{00000000-0008-0000-1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17</xdr:row>
          <xdr:rowOff>19050</xdr:rowOff>
        </xdr:from>
        <xdr:to>
          <xdr:col>45</xdr:col>
          <xdr:colOff>57150</xdr:colOff>
          <xdr:row>17</xdr:row>
          <xdr:rowOff>209550</xdr:rowOff>
        </xdr:to>
        <xdr:sp textlink="">
          <xdr:nvSpPr>
            <xdr:cNvPr id="21515" name="Check Box 11" hidden="1">
              <a:extLst>
                <a:ext uri="{63B3BB69-23CF-44E3-9099-C40C66FF867C}">
                  <a14:compatExt spid="_x0000_s21515"/>
                </a:ext>
                <a:ext uri="{FF2B5EF4-FFF2-40B4-BE49-F238E27FC236}">
                  <a16:creationId xmlns:a16="http://schemas.microsoft.com/office/drawing/2014/main" id="{00000000-0008-0000-1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xdr:row>
          <xdr:rowOff>76200</xdr:rowOff>
        </xdr:from>
        <xdr:to>
          <xdr:col>26</xdr:col>
          <xdr:colOff>28575</xdr:colOff>
          <xdr:row>18</xdr:row>
          <xdr:rowOff>266700</xdr:rowOff>
        </xdr:to>
        <xdr:sp textlink="">
          <xdr:nvSpPr>
            <xdr:cNvPr id="21516" name="Check Box 12" hidden="1">
              <a:extLst>
                <a:ext uri="{63B3BB69-23CF-44E3-9099-C40C66FF867C}">
                  <a14:compatExt spid="_x0000_s21516"/>
                </a:ext>
                <a:ext uri="{FF2B5EF4-FFF2-40B4-BE49-F238E27FC236}">
                  <a16:creationId xmlns:a16="http://schemas.microsoft.com/office/drawing/2014/main" id="{00000000-0008-0000-1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18</xdr:row>
          <xdr:rowOff>76200</xdr:rowOff>
        </xdr:from>
        <xdr:to>
          <xdr:col>15</xdr:col>
          <xdr:colOff>0</xdr:colOff>
          <xdr:row>18</xdr:row>
          <xdr:rowOff>266700</xdr:rowOff>
        </xdr:to>
        <xdr:sp textlink="">
          <xdr:nvSpPr>
            <xdr:cNvPr id="21518" name="Check Box 14" hidden="1">
              <a:extLst>
                <a:ext uri="{63B3BB69-23CF-44E3-9099-C40C66FF867C}">
                  <a14:compatExt spid="_x0000_s21518"/>
                </a:ext>
                <a:ext uri="{FF2B5EF4-FFF2-40B4-BE49-F238E27FC236}">
                  <a16:creationId xmlns:a16="http://schemas.microsoft.com/office/drawing/2014/main" id="{00000000-0008-0000-12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25</xdr:row>
          <xdr:rowOff>76200</xdr:rowOff>
        </xdr:from>
        <xdr:to>
          <xdr:col>16</xdr:col>
          <xdr:colOff>85725</xdr:colOff>
          <xdr:row>25</xdr:row>
          <xdr:rowOff>266700</xdr:rowOff>
        </xdr:to>
        <xdr:sp textlink="">
          <xdr:nvSpPr>
            <xdr:cNvPr id="21521" name="Check Box 17" hidden="1">
              <a:extLst>
                <a:ext uri="{63B3BB69-23CF-44E3-9099-C40C66FF867C}">
                  <a14:compatExt spid="_x0000_s21521"/>
                </a:ext>
                <a:ext uri="{FF2B5EF4-FFF2-40B4-BE49-F238E27FC236}">
                  <a16:creationId xmlns:a16="http://schemas.microsoft.com/office/drawing/2014/main" id="{00000000-0008-0000-12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25</xdr:row>
          <xdr:rowOff>38100</xdr:rowOff>
        </xdr:from>
        <xdr:to>
          <xdr:col>23</xdr:col>
          <xdr:colOff>0</xdr:colOff>
          <xdr:row>25</xdr:row>
          <xdr:rowOff>228600</xdr:rowOff>
        </xdr:to>
        <xdr:sp textlink="">
          <xdr:nvSpPr>
            <xdr:cNvPr id="21522" name="Check Box 18" hidden="1">
              <a:extLst>
                <a:ext uri="{63B3BB69-23CF-44E3-9099-C40C66FF867C}">
                  <a14:compatExt spid="_x0000_s21522"/>
                </a:ext>
                <a:ext uri="{FF2B5EF4-FFF2-40B4-BE49-F238E27FC236}">
                  <a16:creationId xmlns:a16="http://schemas.microsoft.com/office/drawing/2014/main" id="{00000000-0008-0000-12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25</xdr:row>
          <xdr:rowOff>57150</xdr:rowOff>
        </xdr:from>
        <xdr:to>
          <xdr:col>49</xdr:col>
          <xdr:colOff>57150</xdr:colOff>
          <xdr:row>25</xdr:row>
          <xdr:rowOff>247650</xdr:rowOff>
        </xdr:to>
        <xdr:sp textlink="">
          <xdr:nvSpPr>
            <xdr:cNvPr id="21525" name="Check Box 21" hidden="1">
              <a:extLst>
                <a:ext uri="{63B3BB69-23CF-44E3-9099-C40C66FF867C}">
                  <a14:compatExt spid="_x0000_s21525"/>
                </a:ext>
                <a:ext uri="{FF2B5EF4-FFF2-40B4-BE49-F238E27FC236}">
                  <a16:creationId xmlns:a16="http://schemas.microsoft.com/office/drawing/2014/main" id="{00000000-0008-0000-1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25</xdr:row>
          <xdr:rowOff>57150</xdr:rowOff>
        </xdr:from>
        <xdr:to>
          <xdr:col>43</xdr:col>
          <xdr:colOff>19050</xdr:colOff>
          <xdr:row>25</xdr:row>
          <xdr:rowOff>247650</xdr:rowOff>
        </xdr:to>
        <xdr:sp textlink="">
          <xdr:nvSpPr>
            <xdr:cNvPr id="21526" name="Check Box 22" hidden="1">
              <a:extLst>
                <a:ext uri="{63B3BB69-23CF-44E3-9099-C40C66FF867C}">
                  <a14:compatExt spid="_x0000_s21526"/>
                </a:ext>
                <a:ext uri="{FF2B5EF4-FFF2-40B4-BE49-F238E27FC236}">
                  <a16:creationId xmlns:a16="http://schemas.microsoft.com/office/drawing/2014/main" id="{00000000-0008-0000-1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29</xdr:row>
          <xdr:rowOff>57150</xdr:rowOff>
        </xdr:from>
        <xdr:to>
          <xdr:col>33</xdr:col>
          <xdr:colOff>66675</xdr:colOff>
          <xdr:row>29</xdr:row>
          <xdr:rowOff>247650</xdr:rowOff>
        </xdr:to>
        <xdr:sp textlink="">
          <xdr:nvSpPr>
            <xdr:cNvPr id="21534" name="Check Box 30" hidden="1">
              <a:extLst>
                <a:ext uri="{63B3BB69-23CF-44E3-9099-C40C66FF867C}">
                  <a14:compatExt spid="_x0000_s21534"/>
                </a:ext>
                <a:ext uri="{FF2B5EF4-FFF2-40B4-BE49-F238E27FC236}">
                  <a16:creationId xmlns:a16="http://schemas.microsoft.com/office/drawing/2014/main" id="{00000000-0008-0000-12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29</xdr:row>
          <xdr:rowOff>57150</xdr:rowOff>
        </xdr:from>
        <xdr:to>
          <xdr:col>23</xdr:col>
          <xdr:colOff>85725</xdr:colOff>
          <xdr:row>29</xdr:row>
          <xdr:rowOff>247650</xdr:rowOff>
        </xdr:to>
        <xdr:sp textlink="">
          <xdr:nvSpPr>
            <xdr:cNvPr id="21535" name="Check Box 31" hidden="1">
              <a:extLst>
                <a:ext uri="{63B3BB69-23CF-44E3-9099-C40C66FF867C}">
                  <a14:compatExt spid="_x0000_s21535"/>
                </a:ext>
                <a:ext uri="{FF2B5EF4-FFF2-40B4-BE49-F238E27FC236}">
                  <a16:creationId xmlns:a16="http://schemas.microsoft.com/office/drawing/2014/main" id="{00000000-0008-0000-12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47625</xdr:rowOff>
        </xdr:from>
        <xdr:to>
          <xdr:col>13</xdr:col>
          <xdr:colOff>57150</xdr:colOff>
          <xdr:row>29</xdr:row>
          <xdr:rowOff>257175</xdr:rowOff>
        </xdr:to>
        <xdr:sp textlink="">
          <xdr:nvSpPr>
            <xdr:cNvPr id="21536" name="Check Box 32" hidden="1">
              <a:extLst>
                <a:ext uri="{63B3BB69-23CF-44E3-9099-C40C66FF867C}">
                  <a14:compatExt spid="_x0000_s21536"/>
                </a:ext>
                <a:ext uri="{FF2B5EF4-FFF2-40B4-BE49-F238E27FC236}">
                  <a16:creationId xmlns:a16="http://schemas.microsoft.com/office/drawing/2014/main" id="{00000000-0008-0000-12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36</xdr:row>
          <xdr:rowOff>38100</xdr:rowOff>
        </xdr:from>
        <xdr:to>
          <xdr:col>6</xdr:col>
          <xdr:colOff>19050</xdr:colOff>
          <xdr:row>36</xdr:row>
          <xdr:rowOff>228600</xdr:rowOff>
        </xdr:to>
        <xdr:sp textlink="">
          <xdr:nvSpPr>
            <xdr:cNvPr id="21547" name="Check Box 43" hidden="1">
              <a:extLst>
                <a:ext uri="{63B3BB69-23CF-44E3-9099-C40C66FF867C}">
                  <a14:compatExt spid="_x0000_s21547"/>
                </a:ext>
                <a:ext uri="{FF2B5EF4-FFF2-40B4-BE49-F238E27FC236}">
                  <a16:creationId xmlns:a16="http://schemas.microsoft.com/office/drawing/2014/main" id="{00000000-0008-0000-12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36</xdr:row>
          <xdr:rowOff>28575</xdr:rowOff>
        </xdr:from>
        <xdr:to>
          <xdr:col>35</xdr:col>
          <xdr:colOff>19050</xdr:colOff>
          <xdr:row>36</xdr:row>
          <xdr:rowOff>228600</xdr:rowOff>
        </xdr:to>
        <xdr:sp textlink="">
          <xdr:nvSpPr>
            <xdr:cNvPr id="21549" name="Check Box 45" hidden="1">
              <a:extLst>
                <a:ext uri="{63B3BB69-23CF-44E3-9099-C40C66FF867C}">
                  <a14:compatExt spid="_x0000_s21549"/>
                </a:ext>
                <a:ext uri="{FF2B5EF4-FFF2-40B4-BE49-F238E27FC236}">
                  <a16:creationId xmlns:a16="http://schemas.microsoft.com/office/drawing/2014/main" id="{00000000-0008-0000-12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36</xdr:row>
          <xdr:rowOff>57150</xdr:rowOff>
        </xdr:from>
        <xdr:to>
          <xdr:col>47</xdr:col>
          <xdr:colOff>57150</xdr:colOff>
          <xdr:row>36</xdr:row>
          <xdr:rowOff>209550</xdr:rowOff>
        </xdr:to>
        <xdr:sp textlink="">
          <xdr:nvSpPr>
            <xdr:cNvPr id="21551" name="Check Box 47" hidden="1">
              <a:extLst>
                <a:ext uri="{63B3BB69-23CF-44E3-9099-C40C66FF867C}">
                  <a14:compatExt spid="_x0000_s21551"/>
                </a:ext>
                <a:ext uri="{FF2B5EF4-FFF2-40B4-BE49-F238E27FC236}">
                  <a16:creationId xmlns:a16="http://schemas.microsoft.com/office/drawing/2014/main" id="{00000000-0008-0000-12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38100</xdr:rowOff>
        </xdr:from>
        <xdr:to>
          <xdr:col>6</xdr:col>
          <xdr:colOff>66675</xdr:colOff>
          <xdr:row>50</xdr:row>
          <xdr:rowOff>228600</xdr:rowOff>
        </xdr:to>
        <xdr:sp textlink="">
          <xdr:nvSpPr>
            <xdr:cNvPr id="21554" name="Check Box 50" hidden="1">
              <a:extLst>
                <a:ext uri="{63B3BB69-23CF-44E3-9099-C40C66FF867C}">
                  <a14:compatExt spid="_x0000_s21554"/>
                </a:ext>
                <a:ext uri="{FF2B5EF4-FFF2-40B4-BE49-F238E27FC236}">
                  <a16:creationId xmlns:a16="http://schemas.microsoft.com/office/drawing/2014/main" id="{00000000-0008-0000-12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50</xdr:row>
          <xdr:rowOff>38100</xdr:rowOff>
        </xdr:from>
        <xdr:to>
          <xdr:col>12</xdr:col>
          <xdr:colOff>0</xdr:colOff>
          <xdr:row>50</xdr:row>
          <xdr:rowOff>228600</xdr:rowOff>
        </xdr:to>
        <xdr:sp textlink="">
          <xdr:nvSpPr>
            <xdr:cNvPr id="21556" name="Check Box 52" hidden="1">
              <a:extLst>
                <a:ext uri="{63B3BB69-23CF-44E3-9099-C40C66FF867C}">
                  <a14:compatExt spid="_x0000_s21556"/>
                </a:ext>
                <a:ext uri="{FF2B5EF4-FFF2-40B4-BE49-F238E27FC236}">
                  <a16:creationId xmlns:a16="http://schemas.microsoft.com/office/drawing/2014/main" id="{00000000-0008-0000-12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22</xdr:row>
          <xdr:rowOff>57150</xdr:rowOff>
        </xdr:from>
        <xdr:to>
          <xdr:col>16</xdr:col>
          <xdr:colOff>19050</xdr:colOff>
          <xdr:row>22</xdr:row>
          <xdr:rowOff>247650</xdr:rowOff>
        </xdr:to>
        <xdr:sp textlink="">
          <xdr:nvSpPr>
            <xdr:cNvPr id="21562" name="Check Box 58" hidden="1">
              <a:extLst>
                <a:ext uri="{63B3BB69-23CF-44E3-9099-C40C66FF867C}">
                  <a14:compatExt spid="_x0000_s21562"/>
                </a:ext>
                <a:ext uri="{FF2B5EF4-FFF2-40B4-BE49-F238E27FC236}">
                  <a16:creationId xmlns:a16="http://schemas.microsoft.com/office/drawing/2014/main" id="{00000000-0008-0000-12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57150</xdr:rowOff>
        </xdr:from>
        <xdr:to>
          <xdr:col>22</xdr:col>
          <xdr:colOff>95250</xdr:colOff>
          <xdr:row>22</xdr:row>
          <xdr:rowOff>247650</xdr:rowOff>
        </xdr:to>
        <xdr:sp textlink="">
          <xdr:nvSpPr>
            <xdr:cNvPr id="21563" name="Check Box 59" hidden="1">
              <a:extLst>
                <a:ext uri="{63B3BB69-23CF-44E3-9099-C40C66FF867C}">
                  <a14:compatExt spid="_x0000_s21563"/>
                </a:ext>
                <a:ext uri="{FF2B5EF4-FFF2-40B4-BE49-F238E27FC236}">
                  <a16:creationId xmlns:a16="http://schemas.microsoft.com/office/drawing/2014/main" id="{00000000-0008-0000-12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36</xdr:row>
          <xdr:rowOff>28575</xdr:rowOff>
        </xdr:from>
        <xdr:to>
          <xdr:col>20</xdr:col>
          <xdr:colOff>76200</xdr:colOff>
          <xdr:row>36</xdr:row>
          <xdr:rowOff>238125</xdr:rowOff>
        </xdr:to>
        <xdr:sp textlink="">
          <xdr:nvSpPr>
            <xdr:cNvPr id="21564" name="Check Box 60" hidden="1">
              <a:extLst>
                <a:ext uri="{63B3BB69-23CF-44E3-9099-C40C66FF867C}">
                  <a14:compatExt spid="_x0000_s21564"/>
                </a:ext>
                <a:ext uri="{FF2B5EF4-FFF2-40B4-BE49-F238E27FC236}">
                  <a16:creationId xmlns:a16="http://schemas.microsoft.com/office/drawing/2014/main" id="{00000000-0008-0000-12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28</xdr:row>
          <xdr:rowOff>76200</xdr:rowOff>
        </xdr:from>
        <xdr:to>
          <xdr:col>2</xdr:col>
          <xdr:colOff>85725</xdr:colOff>
          <xdr:row>29</xdr:row>
          <xdr:rowOff>104775</xdr:rowOff>
        </xdr:to>
        <xdr:sp textlink="">
          <xdr:nvSpPr>
            <xdr:cNvPr id="4130" name="Check Box 34" hidden="1">
              <a:extLst>
                <a:ext uri="{63B3BB69-23CF-44E3-9099-C40C66FF867C}">
                  <a14:compatExt spid="_x0000_s4130"/>
                </a:ext>
                <a:ext uri="{FF2B5EF4-FFF2-40B4-BE49-F238E27FC236}">
                  <a16:creationId xmlns:a16="http://schemas.microsoft.com/office/drawing/2014/main" id="{00000000-0008-0000-1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42</xdr:row>
          <xdr:rowOff>38100</xdr:rowOff>
        </xdr:from>
        <xdr:to>
          <xdr:col>2</xdr:col>
          <xdr:colOff>133350</xdr:colOff>
          <xdr:row>43</xdr:row>
          <xdr:rowOff>133350</xdr:rowOff>
        </xdr:to>
        <xdr:sp textlink="">
          <xdr:nvSpPr>
            <xdr:cNvPr id="4131" name="Check Box 35" hidden="1">
              <a:extLst>
                <a:ext uri="{63B3BB69-23CF-44E3-9099-C40C66FF867C}">
                  <a14:compatExt spid="_x0000_s4131"/>
                </a:ext>
                <a:ext uri="{FF2B5EF4-FFF2-40B4-BE49-F238E27FC236}">
                  <a16:creationId xmlns:a16="http://schemas.microsoft.com/office/drawing/2014/main" id="{00000000-0008-0000-1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54</xdr:row>
          <xdr:rowOff>47625</xdr:rowOff>
        </xdr:from>
        <xdr:to>
          <xdr:col>2</xdr:col>
          <xdr:colOff>133350</xdr:colOff>
          <xdr:row>55</xdr:row>
          <xdr:rowOff>114300</xdr:rowOff>
        </xdr:to>
        <xdr:sp textlink="">
          <xdr:nvSpPr>
            <xdr:cNvPr id="4134" name="Check Box 38" hidden="1">
              <a:extLst>
                <a:ext uri="{63B3BB69-23CF-44E3-9099-C40C66FF867C}">
                  <a14:compatExt spid="_x0000_s4134"/>
                </a:ext>
                <a:ext uri="{FF2B5EF4-FFF2-40B4-BE49-F238E27FC236}">
                  <a16:creationId xmlns:a16="http://schemas.microsoft.com/office/drawing/2014/main" id="{00000000-0008-0000-1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60</xdr:row>
          <xdr:rowOff>38100</xdr:rowOff>
        </xdr:from>
        <xdr:to>
          <xdr:col>2</xdr:col>
          <xdr:colOff>104775</xdr:colOff>
          <xdr:row>61</xdr:row>
          <xdr:rowOff>114300</xdr:rowOff>
        </xdr:to>
        <xdr:sp textlink="">
          <xdr:nvSpPr>
            <xdr:cNvPr id="4135" name="Check Box 39" hidden="1">
              <a:extLst>
                <a:ext uri="{63B3BB69-23CF-44E3-9099-C40C66FF867C}">
                  <a14:compatExt spid="_x0000_s4135"/>
                </a:ext>
                <a:ext uri="{FF2B5EF4-FFF2-40B4-BE49-F238E27FC236}">
                  <a16:creationId xmlns:a16="http://schemas.microsoft.com/office/drawing/2014/main" id="{00000000-0008-0000-1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200025</xdr:rowOff>
        </xdr:from>
        <xdr:to>
          <xdr:col>3</xdr:col>
          <xdr:colOff>76200</xdr:colOff>
          <xdr:row>73</xdr:row>
          <xdr:rowOff>66675</xdr:rowOff>
        </xdr:to>
        <xdr:sp textlink="">
          <xdr:nvSpPr>
            <xdr:cNvPr id="4136" name="Check Box 40" hidden="1">
              <a:extLst>
                <a:ext uri="{63B3BB69-23CF-44E3-9099-C40C66FF867C}">
                  <a14:compatExt spid="_x0000_s4136"/>
                </a:ext>
                <a:ext uri="{FF2B5EF4-FFF2-40B4-BE49-F238E27FC236}">
                  <a16:creationId xmlns:a16="http://schemas.microsoft.com/office/drawing/2014/main" id="{00000000-0008-0000-1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2</xdr:col>
          <xdr:colOff>133350</xdr:colOff>
          <xdr:row>66</xdr:row>
          <xdr:rowOff>66675</xdr:rowOff>
        </xdr:to>
        <xdr:sp textlink="">
          <xdr:nvSpPr>
            <xdr:cNvPr id="4137" name="Check Box 41" hidden="1">
              <a:extLst>
                <a:ext uri="{63B3BB69-23CF-44E3-9099-C40C66FF867C}">
                  <a14:compatExt spid="_x0000_s4137"/>
                </a:ext>
                <a:ext uri="{FF2B5EF4-FFF2-40B4-BE49-F238E27FC236}">
                  <a16:creationId xmlns:a16="http://schemas.microsoft.com/office/drawing/2014/main" id="{00000000-0008-0000-1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181</xdr:row>
          <xdr:rowOff>285750</xdr:rowOff>
        </xdr:from>
        <xdr:to>
          <xdr:col>15</xdr:col>
          <xdr:colOff>95250</xdr:colOff>
          <xdr:row>183</xdr:row>
          <xdr:rowOff>38100</xdr:rowOff>
        </xdr:to>
        <xdr:sp textlink="">
          <xdr:nvSpPr>
            <xdr:cNvPr id="4144" name="Check Box 48" hidden="1">
              <a:extLst>
                <a:ext uri="{63B3BB69-23CF-44E3-9099-C40C66FF867C}">
                  <a14:compatExt spid="_x0000_s4144"/>
                </a:ext>
                <a:ext uri="{FF2B5EF4-FFF2-40B4-BE49-F238E27FC236}">
                  <a16:creationId xmlns:a16="http://schemas.microsoft.com/office/drawing/2014/main" id="{00000000-0008-0000-1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85</xdr:row>
          <xdr:rowOff>28575</xdr:rowOff>
        </xdr:from>
        <xdr:to>
          <xdr:col>2</xdr:col>
          <xdr:colOff>104775</xdr:colOff>
          <xdr:row>86</xdr:row>
          <xdr:rowOff>123825</xdr:rowOff>
        </xdr:to>
        <xdr:sp textlink="">
          <xdr:nvSpPr>
            <xdr:cNvPr id="4150" name="Check Box 54" hidden="1">
              <a:extLst>
                <a:ext uri="{63B3BB69-23CF-44E3-9099-C40C66FF867C}">
                  <a14:compatExt spid="_x0000_s4150"/>
                </a:ext>
                <a:ext uri="{FF2B5EF4-FFF2-40B4-BE49-F238E27FC236}">
                  <a16:creationId xmlns:a16="http://schemas.microsoft.com/office/drawing/2014/main" id="{00000000-0008-0000-1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136</xdr:row>
          <xdr:rowOff>133350</xdr:rowOff>
        </xdr:from>
        <xdr:to>
          <xdr:col>15</xdr:col>
          <xdr:colOff>57150</xdr:colOff>
          <xdr:row>138</xdr:row>
          <xdr:rowOff>38100</xdr:rowOff>
        </xdr:to>
        <xdr:sp textlink="">
          <xdr:nvSpPr>
            <xdr:cNvPr id="4155" name="Check Box 59" hidden="1">
              <a:extLst>
                <a:ext uri="{63B3BB69-23CF-44E3-9099-C40C66FF867C}">
                  <a14:compatExt spid="_x0000_s4155"/>
                </a:ext>
                <a:ext uri="{FF2B5EF4-FFF2-40B4-BE49-F238E27FC236}">
                  <a16:creationId xmlns:a16="http://schemas.microsoft.com/office/drawing/2014/main" id="{00000000-0008-0000-13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136</xdr:row>
          <xdr:rowOff>142875</xdr:rowOff>
        </xdr:from>
        <xdr:to>
          <xdr:col>23</xdr:col>
          <xdr:colOff>57150</xdr:colOff>
          <xdr:row>138</xdr:row>
          <xdr:rowOff>47625</xdr:rowOff>
        </xdr:to>
        <xdr:sp textlink="">
          <xdr:nvSpPr>
            <xdr:cNvPr id="4157" name="Check Box 61" hidden="1">
              <a:extLst>
                <a:ext uri="{63B3BB69-23CF-44E3-9099-C40C66FF867C}">
                  <a14:compatExt spid="_x0000_s4157"/>
                </a:ext>
                <a:ext uri="{FF2B5EF4-FFF2-40B4-BE49-F238E27FC236}">
                  <a16:creationId xmlns:a16="http://schemas.microsoft.com/office/drawing/2014/main" id="{00000000-0008-0000-13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19050</xdr:rowOff>
        </xdr:from>
        <xdr:to>
          <xdr:col>2</xdr:col>
          <xdr:colOff>142875</xdr:colOff>
          <xdr:row>81</xdr:row>
          <xdr:rowOff>0</xdr:rowOff>
        </xdr:to>
        <xdr:sp textlink="">
          <xdr:nvSpPr>
            <xdr:cNvPr id="4158" name="Check Box 62" hidden="1">
              <a:extLst>
                <a:ext uri="{63B3BB69-23CF-44E3-9099-C40C66FF867C}">
                  <a14:compatExt spid="_x0000_s4158"/>
                </a:ext>
                <a:ext uri="{FF2B5EF4-FFF2-40B4-BE49-F238E27FC236}">
                  <a16:creationId xmlns:a16="http://schemas.microsoft.com/office/drawing/2014/main" id="{00000000-0008-0000-1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19050</xdr:rowOff>
        </xdr:from>
        <xdr:to>
          <xdr:col>2</xdr:col>
          <xdr:colOff>142875</xdr:colOff>
          <xdr:row>83</xdr:row>
          <xdr:rowOff>0</xdr:rowOff>
        </xdr:to>
        <xdr:sp textlink="">
          <xdr:nvSpPr>
            <xdr:cNvPr id="4159" name="Check Box 63" hidden="1">
              <a:extLst>
                <a:ext uri="{63B3BB69-23CF-44E3-9099-C40C66FF867C}">
                  <a14:compatExt spid="_x0000_s4159"/>
                </a:ext>
                <a:ext uri="{FF2B5EF4-FFF2-40B4-BE49-F238E27FC236}">
                  <a16:creationId xmlns:a16="http://schemas.microsoft.com/office/drawing/2014/main" id="{00000000-0008-0000-1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83</xdr:row>
          <xdr:rowOff>28575</xdr:rowOff>
        </xdr:from>
        <xdr:to>
          <xdr:col>2</xdr:col>
          <xdr:colOff>152400</xdr:colOff>
          <xdr:row>85</xdr:row>
          <xdr:rowOff>0</xdr:rowOff>
        </xdr:to>
        <xdr:sp textlink="">
          <xdr:nvSpPr>
            <xdr:cNvPr id="4160" name="Check Box 64" hidden="1">
              <a:extLst>
                <a:ext uri="{63B3BB69-23CF-44E3-9099-C40C66FF867C}">
                  <a14:compatExt spid="_x0000_s4160"/>
                </a:ext>
                <a:ext uri="{FF2B5EF4-FFF2-40B4-BE49-F238E27FC236}">
                  <a16:creationId xmlns:a16="http://schemas.microsoft.com/office/drawing/2014/main" id="{00000000-0008-0000-13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212</xdr:row>
          <xdr:rowOff>19050</xdr:rowOff>
        </xdr:from>
        <xdr:to>
          <xdr:col>2</xdr:col>
          <xdr:colOff>152400</xdr:colOff>
          <xdr:row>213</xdr:row>
          <xdr:rowOff>0</xdr:rowOff>
        </xdr:to>
        <xdr:sp textlink="">
          <xdr:nvSpPr>
            <xdr:cNvPr id="4170" name="Check Box 74" hidden="1">
              <a:extLst>
                <a:ext uri="{63B3BB69-23CF-44E3-9099-C40C66FF867C}">
                  <a14:compatExt spid="_x0000_s4170"/>
                </a:ext>
                <a:ext uri="{FF2B5EF4-FFF2-40B4-BE49-F238E27FC236}">
                  <a16:creationId xmlns:a16="http://schemas.microsoft.com/office/drawing/2014/main" id="{00000000-0008-0000-13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219</xdr:row>
          <xdr:rowOff>133350</xdr:rowOff>
        </xdr:from>
        <xdr:to>
          <xdr:col>3</xdr:col>
          <xdr:colOff>104775</xdr:colOff>
          <xdr:row>221</xdr:row>
          <xdr:rowOff>28575</xdr:rowOff>
        </xdr:to>
        <xdr:sp textlink="">
          <xdr:nvSpPr>
            <xdr:cNvPr id="4172" name="Check Box 76" hidden="1">
              <a:extLst>
                <a:ext uri="{63B3BB69-23CF-44E3-9099-C40C66FF867C}">
                  <a14:compatExt spid="_x0000_s4172"/>
                </a:ext>
                <a:ext uri="{FF2B5EF4-FFF2-40B4-BE49-F238E27FC236}">
                  <a16:creationId xmlns:a16="http://schemas.microsoft.com/office/drawing/2014/main" id="{00000000-0008-0000-13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219</xdr:row>
          <xdr:rowOff>133350</xdr:rowOff>
        </xdr:from>
        <xdr:to>
          <xdr:col>17</xdr:col>
          <xdr:colOff>171450</xdr:colOff>
          <xdr:row>221</xdr:row>
          <xdr:rowOff>38100</xdr:rowOff>
        </xdr:to>
        <xdr:sp textlink="">
          <xdr:nvSpPr>
            <xdr:cNvPr id="4173" name="Check Box 77" hidden="1">
              <a:extLst>
                <a:ext uri="{63B3BB69-23CF-44E3-9099-C40C66FF867C}">
                  <a14:compatExt spid="_x0000_s4173"/>
                </a:ext>
                <a:ext uri="{FF2B5EF4-FFF2-40B4-BE49-F238E27FC236}">
                  <a16:creationId xmlns:a16="http://schemas.microsoft.com/office/drawing/2014/main" id="{00000000-0008-0000-13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239</xdr:row>
          <xdr:rowOff>133350</xdr:rowOff>
        </xdr:from>
        <xdr:to>
          <xdr:col>3</xdr:col>
          <xdr:colOff>104775</xdr:colOff>
          <xdr:row>241</xdr:row>
          <xdr:rowOff>28575</xdr:rowOff>
        </xdr:to>
        <xdr:sp textlink="">
          <xdr:nvSpPr>
            <xdr:cNvPr id="4174" name="Check Box 78" hidden="1">
              <a:extLst>
                <a:ext uri="{63B3BB69-23CF-44E3-9099-C40C66FF867C}">
                  <a14:compatExt spid="_x0000_s4174"/>
                </a:ext>
                <a:ext uri="{FF2B5EF4-FFF2-40B4-BE49-F238E27FC236}">
                  <a16:creationId xmlns:a16="http://schemas.microsoft.com/office/drawing/2014/main" id="{00000000-0008-0000-13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239</xdr:row>
          <xdr:rowOff>133350</xdr:rowOff>
        </xdr:from>
        <xdr:to>
          <xdr:col>17</xdr:col>
          <xdr:colOff>171450</xdr:colOff>
          <xdr:row>241</xdr:row>
          <xdr:rowOff>38100</xdr:rowOff>
        </xdr:to>
        <xdr:sp textlink="">
          <xdr:nvSpPr>
            <xdr:cNvPr id="4175" name="Check Box 79" hidden="1">
              <a:extLst>
                <a:ext uri="{63B3BB69-23CF-44E3-9099-C40C66FF867C}">
                  <a14:compatExt spid="_x0000_s4175"/>
                </a:ext>
                <a:ext uri="{FF2B5EF4-FFF2-40B4-BE49-F238E27FC236}">
                  <a16:creationId xmlns:a16="http://schemas.microsoft.com/office/drawing/2014/main" id="{00000000-0008-0000-13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196</xdr:row>
          <xdr:rowOff>142875</xdr:rowOff>
        </xdr:from>
        <xdr:to>
          <xdr:col>15</xdr:col>
          <xdr:colOff>95250</xdr:colOff>
          <xdr:row>198</xdr:row>
          <xdr:rowOff>38100</xdr:rowOff>
        </xdr:to>
        <xdr:sp textlink="">
          <xdr:nvSpPr>
            <xdr:cNvPr id="4177" name="Check Box 81" hidden="1">
              <a:extLst>
                <a:ext uri="{63B3BB69-23CF-44E3-9099-C40C66FF867C}">
                  <a14:compatExt spid="_x0000_s4177"/>
                </a:ext>
                <a:ext uri="{FF2B5EF4-FFF2-40B4-BE49-F238E27FC236}">
                  <a16:creationId xmlns:a16="http://schemas.microsoft.com/office/drawing/2014/main" id="{00000000-0008-0000-13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186</xdr:row>
          <xdr:rowOff>133350</xdr:rowOff>
        </xdr:from>
        <xdr:to>
          <xdr:col>16</xdr:col>
          <xdr:colOff>0</xdr:colOff>
          <xdr:row>188</xdr:row>
          <xdr:rowOff>28575</xdr:rowOff>
        </xdr:to>
        <xdr:sp textlink="">
          <xdr:nvSpPr>
            <xdr:cNvPr id="4181" name="Check Box 85" hidden="1">
              <a:extLst>
                <a:ext uri="{63B3BB69-23CF-44E3-9099-C40C66FF867C}">
                  <a14:compatExt spid="_x0000_s4181"/>
                </a:ext>
                <a:ext uri="{FF2B5EF4-FFF2-40B4-BE49-F238E27FC236}">
                  <a16:creationId xmlns:a16="http://schemas.microsoft.com/office/drawing/2014/main" id="{00000000-0008-0000-13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186</xdr:row>
          <xdr:rowOff>152400</xdr:rowOff>
        </xdr:from>
        <xdr:to>
          <xdr:col>21</xdr:col>
          <xdr:colOff>161925</xdr:colOff>
          <xdr:row>188</xdr:row>
          <xdr:rowOff>28575</xdr:rowOff>
        </xdr:to>
        <xdr:sp textlink="">
          <xdr:nvSpPr>
            <xdr:cNvPr id="4182" name="Check Box 86" hidden="1">
              <a:extLst>
                <a:ext uri="{63B3BB69-23CF-44E3-9099-C40C66FF867C}">
                  <a14:compatExt spid="_x0000_s4182"/>
                </a:ext>
                <a:ext uri="{FF2B5EF4-FFF2-40B4-BE49-F238E27FC236}">
                  <a16:creationId xmlns:a16="http://schemas.microsoft.com/office/drawing/2014/main" id="{00000000-0008-0000-13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201</xdr:row>
          <xdr:rowOff>133350</xdr:rowOff>
        </xdr:from>
        <xdr:to>
          <xdr:col>16</xdr:col>
          <xdr:colOff>0</xdr:colOff>
          <xdr:row>203</xdr:row>
          <xdr:rowOff>28575</xdr:rowOff>
        </xdr:to>
        <xdr:sp textlink="">
          <xdr:nvSpPr>
            <xdr:cNvPr id="4187" name="Check Box 91" hidden="1">
              <a:extLst>
                <a:ext uri="{63B3BB69-23CF-44E3-9099-C40C66FF867C}">
                  <a14:compatExt spid="_x0000_s4187"/>
                </a:ext>
                <a:ext uri="{FF2B5EF4-FFF2-40B4-BE49-F238E27FC236}">
                  <a16:creationId xmlns:a16="http://schemas.microsoft.com/office/drawing/2014/main" id="{00000000-0008-0000-13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201</xdr:row>
          <xdr:rowOff>142875</xdr:rowOff>
        </xdr:from>
        <xdr:to>
          <xdr:col>21</xdr:col>
          <xdr:colOff>142875</xdr:colOff>
          <xdr:row>203</xdr:row>
          <xdr:rowOff>19050</xdr:rowOff>
        </xdr:to>
        <xdr:sp textlink="">
          <xdr:nvSpPr>
            <xdr:cNvPr id="4188" name="Check Box 92" hidden="1">
              <a:extLst>
                <a:ext uri="{63B3BB69-23CF-44E3-9099-C40C66FF867C}">
                  <a14:compatExt spid="_x0000_s4188"/>
                </a:ext>
                <a:ext uri="{FF2B5EF4-FFF2-40B4-BE49-F238E27FC236}">
                  <a16:creationId xmlns:a16="http://schemas.microsoft.com/office/drawing/2014/main" id="{00000000-0008-0000-13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xdr:row>
          <xdr:rowOff>19050</xdr:rowOff>
        </xdr:from>
        <xdr:to>
          <xdr:col>11</xdr:col>
          <xdr:colOff>76200</xdr:colOff>
          <xdr:row>26</xdr:row>
          <xdr:rowOff>238125</xdr:rowOff>
        </xdr:to>
        <xdr:sp textlink="">
          <xdr:nvSpPr>
            <xdr:cNvPr id="4191" name="Check Box 95" hidden="1">
              <a:extLst>
                <a:ext uri="{63B3BB69-23CF-44E3-9099-C40C66FF867C}">
                  <a14:compatExt spid="_x0000_s4191"/>
                </a:ext>
                <a:ext uri="{FF2B5EF4-FFF2-40B4-BE49-F238E27FC236}">
                  <a16:creationId xmlns:a16="http://schemas.microsoft.com/office/drawing/2014/main" id="{00000000-0008-0000-13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19050</xdr:rowOff>
        </xdr:from>
        <xdr:to>
          <xdr:col>20</xdr:col>
          <xdr:colOff>76200</xdr:colOff>
          <xdr:row>26</xdr:row>
          <xdr:rowOff>238125</xdr:rowOff>
        </xdr:to>
        <xdr:sp textlink="">
          <xdr:nvSpPr>
            <xdr:cNvPr id="4192" name="Check Box 96" hidden="1">
              <a:extLst>
                <a:ext uri="{63B3BB69-23CF-44E3-9099-C40C66FF867C}">
                  <a14:compatExt spid="_x0000_s4192"/>
                </a:ext>
                <a:ext uri="{FF2B5EF4-FFF2-40B4-BE49-F238E27FC236}">
                  <a16:creationId xmlns:a16="http://schemas.microsoft.com/office/drawing/2014/main" id="{00000000-0008-0000-13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26</xdr:row>
          <xdr:rowOff>9525</xdr:rowOff>
        </xdr:from>
        <xdr:to>
          <xdr:col>29</xdr:col>
          <xdr:colOff>38100</xdr:colOff>
          <xdr:row>26</xdr:row>
          <xdr:rowOff>228600</xdr:rowOff>
        </xdr:to>
        <xdr:sp textlink="">
          <xdr:nvSpPr>
            <xdr:cNvPr id="4193" name="Check Box 97" hidden="1">
              <a:extLst>
                <a:ext uri="{63B3BB69-23CF-44E3-9099-C40C66FF867C}">
                  <a14:compatExt spid="_x0000_s4193"/>
                </a:ext>
                <a:ext uri="{FF2B5EF4-FFF2-40B4-BE49-F238E27FC236}">
                  <a16:creationId xmlns:a16="http://schemas.microsoft.com/office/drawing/2014/main" id="{00000000-0008-0000-13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27</xdr:row>
          <xdr:rowOff>19050</xdr:rowOff>
        </xdr:from>
        <xdr:to>
          <xdr:col>20</xdr:col>
          <xdr:colOff>76200</xdr:colOff>
          <xdr:row>27</xdr:row>
          <xdr:rowOff>238125</xdr:rowOff>
        </xdr:to>
        <xdr:sp textlink="">
          <xdr:nvSpPr>
            <xdr:cNvPr id="4195" name="Check Box 99" hidden="1">
              <a:extLst>
                <a:ext uri="{63B3BB69-23CF-44E3-9099-C40C66FF867C}">
                  <a14:compatExt spid="_x0000_s4195"/>
                </a:ext>
                <a:ext uri="{FF2B5EF4-FFF2-40B4-BE49-F238E27FC236}">
                  <a16:creationId xmlns:a16="http://schemas.microsoft.com/office/drawing/2014/main" id="{00000000-0008-0000-13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27</xdr:row>
          <xdr:rowOff>9525</xdr:rowOff>
        </xdr:from>
        <xdr:to>
          <xdr:col>29</xdr:col>
          <xdr:colOff>38100</xdr:colOff>
          <xdr:row>27</xdr:row>
          <xdr:rowOff>228600</xdr:rowOff>
        </xdr:to>
        <xdr:sp textlink="">
          <xdr:nvSpPr>
            <xdr:cNvPr id="4196" name="Check Box 100" hidden="1">
              <a:extLst>
                <a:ext uri="{63B3BB69-23CF-44E3-9099-C40C66FF867C}">
                  <a14:compatExt spid="_x0000_s4196"/>
                </a:ext>
                <a:ext uri="{FF2B5EF4-FFF2-40B4-BE49-F238E27FC236}">
                  <a16:creationId xmlns:a16="http://schemas.microsoft.com/office/drawing/2014/main" id="{00000000-0008-0000-13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27</xdr:row>
          <xdr:rowOff>19050</xdr:rowOff>
        </xdr:from>
        <xdr:to>
          <xdr:col>11</xdr:col>
          <xdr:colOff>76200</xdr:colOff>
          <xdr:row>27</xdr:row>
          <xdr:rowOff>238125</xdr:rowOff>
        </xdr:to>
        <xdr:sp textlink="">
          <xdr:nvSpPr>
            <xdr:cNvPr id="4197" name="Check Box 101" hidden="1">
              <a:extLst>
                <a:ext uri="{63B3BB69-23CF-44E3-9099-C40C66FF867C}">
                  <a14:compatExt spid="_x0000_s4197"/>
                </a:ext>
                <a:ext uri="{FF2B5EF4-FFF2-40B4-BE49-F238E27FC236}">
                  <a16:creationId xmlns:a16="http://schemas.microsoft.com/office/drawing/2014/main" id="{00000000-0008-0000-13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28</xdr:row>
          <xdr:rowOff>19050</xdr:rowOff>
        </xdr:from>
        <xdr:to>
          <xdr:col>11</xdr:col>
          <xdr:colOff>76200</xdr:colOff>
          <xdr:row>28</xdr:row>
          <xdr:rowOff>238125</xdr:rowOff>
        </xdr:to>
        <xdr:sp textlink="">
          <xdr:nvSpPr>
            <xdr:cNvPr id="4198" name="Check Box 102" hidden="1">
              <a:extLst>
                <a:ext uri="{63B3BB69-23CF-44E3-9099-C40C66FF867C}">
                  <a14:compatExt spid="_x0000_s4198"/>
                </a:ext>
                <a:ext uri="{FF2B5EF4-FFF2-40B4-BE49-F238E27FC236}">
                  <a16:creationId xmlns:a16="http://schemas.microsoft.com/office/drawing/2014/main" id="{00000000-0008-0000-13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28</xdr:row>
          <xdr:rowOff>19050</xdr:rowOff>
        </xdr:from>
        <xdr:to>
          <xdr:col>20</xdr:col>
          <xdr:colOff>76200</xdr:colOff>
          <xdr:row>28</xdr:row>
          <xdr:rowOff>238125</xdr:rowOff>
        </xdr:to>
        <xdr:sp textlink="">
          <xdr:nvSpPr>
            <xdr:cNvPr id="4199" name="Check Box 103" hidden="1">
              <a:extLst>
                <a:ext uri="{63B3BB69-23CF-44E3-9099-C40C66FF867C}">
                  <a14:compatExt spid="_x0000_s4199"/>
                </a:ext>
                <a:ext uri="{FF2B5EF4-FFF2-40B4-BE49-F238E27FC236}">
                  <a16:creationId xmlns:a16="http://schemas.microsoft.com/office/drawing/2014/main" id="{00000000-0008-0000-13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161925</xdr:rowOff>
        </xdr:from>
        <xdr:to>
          <xdr:col>18</xdr:col>
          <xdr:colOff>28575</xdr:colOff>
          <xdr:row>23</xdr:row>
          <xdr:rowOff>9525</xdr:rowOff>
        </xdr:to>
        <xdr:sp textlink="">
          <xdr:nvSpPr>
            <xdr:cNvPr id="4201" name="Check Box 105" hidden="1">
              <a:extLst>
                <a:ext uri="{63B3BB69-23CF-44E3-9099-C40C66FF867C}">
                  <a14:compatExt spid="_x0000_s4201"/>
                </a:ext>
                <a:ext uri="{FF2B5EF4-FFF2-40B4-BE49-F238E27FC236}">
                  <a16:creationId xmlns:a16="http://schemas.microsoft.com/office/drawing/2014/main" id="{00000000-0008-0000-13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21</xdr:row>
          <xdr:rowOff>152400</xdr:rowOff>
        </xdr:from>
        <xdr:to>
          <xdr:col>29</xdr:col>
          <xdr:colOff>0</xdr:colOff>
          <xdr:row>23</xdr:row>
          <xdr:rowOff>9525</xdr:rowOff>
        </xdr:to>
        <xdr:sp textlink="">
          <xdr:nvSpPr>
            <xdr:cNvPr id="4202" name="Check Box 106" hidden="1">
              <a:extLst>
                <a:ext uri="{63B3BB69-23CF-44E3-9099-C40C66FF867C}">
                  <a14:compatExt spid="_x0000_s4202"/>
                </a:ext>
                <a:ext uri="{FF2B5EF4-FFF2-40B4-BE49-F238E27FC236}">
                  <a16:creationId xmlns:a16="http://schemas.microsoft.com/office/drawing/2014/main" id="{00000000-0008-0000-13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87</xdr:row>
          <xdr:rowOff>28575</xdr:rowOff>
        </xdr:from>
        <xdr:to>
          <xdr:col>2</xdr:col>
          <xdr:colOff>104775</xdr:colOff>
          <xdr:row>88</xdr:row>
          <xdr:rowOff>123825</xdr:rowOff>
        </xdr:to>
        <xdr:sp textlink="">
          <xdr:nvSpPr>
            <xdr:cNvPr id="4205" name="Check Box 109" hidden="1">
              <a:extLst>
                <a:ext uri="{63B3BB69-23CF-44E3-9099-C40C66FF867C}">
                  <a14:compatExt spid="_x0000_s4205"/>
                </a:ext>
                <a:ext uri="{FF2B5EF4-FFF2-40B4-BE49-F238E27FC236}">
                  <a16:creationId xmlns:a16="http://schemas.microsoft.com/office/drawing/2014/main" id="{00000000-0008-0000-13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79</xdr:row>
          <xdr:rowOff>19050</xdr:rowOff>
        </xdr:from>
        <xdr:to>
          <xdr:col>20</xdr:col>
          <xdr:colOff>142875</xdr:colOff>
          <xdr:row>81</xdr:row>
          <xdr:rowOff>0</xdr:rowOff>
        </xdr:to>
        <xdr:sp textlink="">
          <xdr:nvSpPr>
            <xdr:cNvPr id="4206" name="Check Box 110" hidden="1">
              <a:extLst>
                <a:ext uri="{63B3BB69-23CF-44E3-9099-C40C66FF867C}">
                  <a14:compatExt spid="_x0000_s4206"/>
                </a:ext>
                <a:ext uri="{FF2B5EF4-FFF2-40B4-BE49-F238E27FC236}">
                  <a16:creationId xmlns:a16="http://schemas.microsoft.com/office/drawing/2014/main" id="{00000000-0008-0000-13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81</xdr:row>
          <xdr:rowOff>19050</xdr:rowOff>
        </xdr:from>
        <xdr:to>
          <xdr:col>20</xdr:col>
          <xdr:colOff>142875</xdr:colOff>
          <xdr:row>82</xdr:row>
          <xdr:rowOff>114300</xdr:rowOff>
        </xdr:to>
        <xdr:sp textlink="">
          <xdr:nvSpPr>
            <xdr:cNvPr id="4207" name="Check Box 111" hidden="1">
              <a:extLst>
                <a:ext uri="{63B3BB69-23CF-44E3-9099-C40C66FF867C}">
                  <a14:compatExt spid="_x0000_s4207"/>
                </a:ext>
                <a:ext uri="{FF2B5EF4-FFF2-40B4-BE49-F238E27FC236}">
                  <a16:creationId xmlns:a16="http://schemas.microsoft.com/office/drawing/2014/main" id="{00000000-0008-0000-13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83</xdr:row>
          <xdr:rowOff>38100</xdr:rowOff>
        </xdr:from>
        <xdr:to>
          <xdr:col>20</xdr:col>
          <xdr:colOff>152400</xdr:colOff>
          <xdr:row>85</xdr:row>
          <xdr:rowOff>0</xdr:rowOff>
        </xdr:to>
        <xdr:sp textlink="">
          <xdr:nvSpPr>
            <xdr:cNvPr id="4208" name="Check Box 112" hidden="1">
              <a:extLst>
                <a:ext uri="{63B3BB69-23CF-44E3-9099-C40C66FF867C}">
                  <a14:compatExt spid="_x0000_s4208"/>
                </a:ext>
                <a:ext uri="{FF2B5EF4-FFF2-40B4-BE49-F238E27FC236}">
                  <a16:creationId xmlns:a16="http://schemas.microsoft.com/office/drawing/2014/main" id="{00000000-0008-0000-13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85</xdr:row>
          <xdr:rowOff>28575</xdr:rowOff>
        </xdr:from>
        <xdr:to>
          <xdr:col>20</xdr:col>
          <xdr:colOff>142875</xdr:colOff>
          <xdr:row>87</xdr:row>
          <xdr:rowOff>0</xdr:rowOff>
        </xdr:to>
        <xdr:sp textlink="">
          <xdr:nvSpPr>
            <xdr:cNvPr id="4209" name="Check Box 113" hidden="1">
              <a:extLst>
                <a:ext uri="{63B3BB69-23CF-44E3-9099-C40C66FF867C}">
                  <a14:compatExt spid="_x0000_s4209"/>
                </a:ext>
                <a:ext uri="{FF2B5EF4-FFF2-40B4-BE49-F238E27FC236}">
                  <a16:creationId xmlns:a16="http://schemas.microsoft.com/office/drawing/2014/main" id="{00000000-0008-0000-13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28575</xdr:colOff>
          <xdr:row>10</xdr:row>
          <xdr:rowOff>28575</xdr:rowOff>
        </xdr:from>
        <xdr:to>
          <xdr:col>24</xdr:col>
          <xdr:colOff>9525</xdr:colOff>
          <xdr:row>10</xdr:row>
          <xdr:rowOff>266700</xdr:rowOff>
        </xdr:to>
        <xdr:sp textlink="">
          <xdr:nvSpPr>
            <xdr:cNvPr id="49153" name="Check Box 1" hidden="1">
              <a:extLst>
                <a:ext uri="{63B3BB69-23CF-44E3-9099-C40C66FF867C}">
                  <a14:compatExt spid="_x0000_s49153"/>
                </a:ext>
                <a:ext uri="{FF2B5EF4-FFF2-40B4-BE49-F238E27FC236}">
                  <a16:creationId xmlns:a16="http://schemas.microsoft.com/office/drawing/2014/main" id="{00000000-0008-0000-1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10</xdr:row>
          <xdr:rowOff>28575</xdr:rowOff>
        </xdr:from>
        <xdr:to>
          <xdr:col>29</xdr:col>
          <xdr:colOff>19050</xdr:colOff>
          <xdr:row>10</xdr:row>
          <xdr:rowOff>266700</xdr:rowOff>
        </xdr:to>
        <xdr:sp textlink="">
          <xdr:nvSpPr>
            <xdr:cNvPr id="49154" name="Check Box 2" hidden="1">
              <a:extLst>
                <a:ext uri="{63B3BB69-23CF-44E3-9099-C40C66FF867C}">
                  <a14:compatExt spid="_x0000_s49154"/>
                </a:ext>
                <a:ext uri="{FF2B5EF4-FFF2-40B4-BE49-F238E27FC236}">
                  <a16:creationId xmlns:a16="http://schemas.microsoft.com/office/drawing/2014/main" id="{00000000-0008-0000-1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10</xdr:row>
          <xdr:rowOff>28575</xdr:rowOff>
        </xdr:from>
        <xdr:to>
          <xdr:col>34</xdr:col>
          <xdr:colOff>0</xdr:colOff>
          <xdr:row>10</xdr:row>
          <xdr:rowOff>266700</xdr:rowOff>
        </xdr:to>
        <xdr:sp textlink="">
          <xdr:nvSpPr>
            <xdr:cNvPr id="49155" name="Check Box 3" hidden="1">
              <a:extLst>
                <a:ext uri="{63B3BB69-23CF-44E3-9099-C40C66FF867C}">
                  <a14:compatExt spid="_x0000_s49155"/>
                </a:ext>
                <a:ext uri="{FF2B5EF4-FFF2-40B4-BE49-F238E27FC236}">
                  <a16:creationId xmlns:a16="http://schemas.microsoft.com/office/drawing/2014/main" id="{00000000-0008-0000-1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28575</xdr:rowOff>
        </xdr:from>
        <xdr:to>
          <xdr:col>24</xdr:col>
          <xdr:colOff>9525</xdr:colOff>
          <xdr:row>11</xdr:row>
          <xdr:rowOff>266700</xdr:rowOff>
        </xdr:to>
        <xdr:sp textlink="">
          <xdr:nvSpPr>
            <xdr:cNvPr id="49157" name="Check Box 5" hidden="1">
              <a:extLst>
                <a:ext uri="{63B3BB69-23CF-44E3-9099-C40C66FF867C}">
                  <a14:compatExt spid="_x0000_s49157"/>
                </a:ext>
                <a:ext uri="{FF2B5EF4-FFF2-40B4-BE49-F238E27FC236}">
                  <a16:creationId xmlns:a16="http://schemas.microsoft.com/office/drawing/2014/main" id="{00000000-0008-0000-1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11</xdr:row>
          <xdr:rowOff>28575</xdr:rowOff>
        </xdr:from>
        <xdr:to>
          <xdr:col>29</xdr:col>
          <xdr:colOff>19050</xdr:colOff>
          <xdr:row>11</xdr:row>
          <xdr:rowOff>266700</xdr:rowOff>
        </xdr:to>
        <xdr:sp textlink="">
          <xdr:nvSpPr>
            <xdr:cNvPr id="49158" name="Check Box 6" hidden="1">
              <a:extLst>
                <a:ext uri="{63B3BB69-23CF-44E3-9099-C40C66FF867C}">
                  <a14:compatExt spid="_x0000_s49158"/>
                </a:ext>
                <a:ext uri="{FF2B5EF4-FFF2-40B4-BE49-F238E27FC236}">
                  <a16:creationId xmlns:a16="http://schemas.microsoft.com/office/drawing/2014/main" id="{00000000-0008-0000-1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12</xdr:row>
          <xdr:rowOff>28575</xdr:rowOff>
        </xdr:from>
        <xdr:to>
          <xdr:col>29</xdr:col>
          <xdr:colOff>19050</xdr:colOff>
          <xdr:row>12</xdr:row>
          <xdr:rowOff>266700</xdr:rowOff>
        </xdr:to>
        <xdr:sp textlink="">
          <xdr:nvSpPr>
            <xdr:cNvPr id="49159" name="Check Box 7" hidden="1">
              <a:extLst>
                <a:ext uri="{63B3BB69-23CF-44E3-9099-C40C66FF867C}">
                  <a14:compatExt spid="_x0000_s49159"/>
                </a:ext>
                <a:ext uri="{FF2B5EF4-FFF2-40B4-BE49-F238E27FC236}">
                  <a16:creationId xmlns:a16="http://schemas.microsoft.com/office/drawing/2014/main" id="{00000000-0008-0000-1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13</xdr:row>
          <xdr:rowOff>28575</xdr:rowOff>
        </xdr:from>
        <xdr:to>
          <xdr:col>29</xdr:col>
          <xdr:colOff>19050</xdr:colOff>
          <xdr:row>13</xdr:row>
          <xdr:rowOff>266700</xdr:rowOff>
        </xdr:to>
        <xdr:sp textlink="">
          <xdr:nvSpPr>
            <xdr:cNvPr id="49160" name="Check Box 8" hidden="1">
              <a:extLst>
                <a:ext uri="{63B3BB69-23CF-44E3-9099-C40C66FF867C}">
                  <a14:compatExt spid="_x0000_s49160"/>
                </a:ext>
                <a:ext uri="{FF2B5EF4-FFF2-40B4-BE49-F238E27FC236}">
                  <a16:creationId xmlns:a16="http://schemas.microsoft.com/office/drawing/2014/main" id="{00000000-0008-0000-14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14</xdr:row>
          <xdr:rowOff>28575</xdr:rowOff>
        </xdr:from>
        <xdr:to>
          <xdr:col>29</xdr:col>
          <xdr:colOff>19050</xdr:colOff>
          <xdr:row>14</xdr:row>
          <xdr:rowOff>266700</xdr:rowOff>
        </xdr:to>
        <xdr:sp textlink="">
          <xdr:nvSpPr>
            <xdr:cNvPr id="49161" name="Check Box 9" hidden="1">
              <a:extLst>
                <a:ext uri="{63B3BB69-23CF-44E3-9099-C40C66FF867C}">
                  <a14:compatExt spid="_x0000_s49161"/>
                </a:ext>
                <a:ext uri="{FF2B5EF4-FFF2-40B4-BE49-F238E27FC236}">
                  <a16:creationId xmlns:a16="http://schemas.microsoft.com/office/drawing/2014/main" id="{00000000-0008-0000-14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15</xdr:row>
          <xdr:rowOff>0</xdr:rowOff>
        </xdr:from>
        <xdr:to>
          <xdr:col>29</xdr:col>
          <xdr:colOff>19050</xdr:colOff>
          <xdr:row>15</xdr:row>
          <xdr:rowOff>238125</xdr:rowOff>
        </xdr:to>
        <xdr:sp textlink="">
          <xdr:nvSpPr>
            <xdr:cNvPr id="49162" name="Check Box 10" hidden="1">
              <a:extLst>
                <a:ext uri="{63B3BB69-23CF-44E3-9099-C40C66FF867C}">
                  <a14:compatExt spid="_x0000_s49162"/>
                </a:ext>
                <a:ext uri="{FF2B5EF4-FFF2-40B4-BE49-F238E27FC236}">
                  <a16:creationId xmlns:a16="http://schemas.microsoft.com/office/drawing/2014/main" id="{00000000-0008-0000-14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12</xdr:row>
          <xdr:rowOff>28575</xdr:rowOff>
        </xdr:from>
        <xdr:to>
          <xdr:col>24</xdr:col>
          <xdr:colOff>9525</xdr:colOff>
          <xdr:row>12</xdr:row>
          <xdr:rowOff>266700</xdr:rowOff>
        </xdr:to>
        <xdr:sp textlink="">
          <xdr:nvSpPr>
            <xdr:cNvPr id="49164" name="Check Box 12" hidden="1">
              <a:extLst>
                <a:ext uri="{63B3BB69-23CF-44E3-9099-C40C66FF867C}">
                  <a14:compatExt spid="_x0000_s49164"/>
                </a:ext>
                <a:ext uri="{FF2B5EF4-FFF2-40B4-BE49-F238E27FC236}">
                  <a16:creationId xmlns:a16="http://schemas.microsoft.com/office/drawing/2014/main" id="{00000000-0008-0000-14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13</xdr:row>
          <xdr:rowOff>28575</xdr:rowOff>
        </xdr:from>
        <xdr:to>
          <xdr:col>24</xdr:col>
          <xdr:colOff>9525</xdr:colOff>
          <xdr:row>13</xdr:row>
          <xdr:rowOff>266700</xdr:rowOff>
        </xdr:to>
        <xdr:sp textlink="">
          <xdr:nvSpPr>
            <xdr:cNvPr id="49165" name="Check Box 13" hidden="1">
              <a:extLst>
                <a:ext uri="{63B3BB69-23CF-44E3-9099-C40C66FF867C}">
                  <a14:compatExt spid="_x0000_s49165"/>
                </a:ext>
                <a:ext uri="{FF2B5EF4-FFF2-40B4-BE49-F238E27FC236}">
                  <a16:creationId xmlns:a16="http://schemas.microsoft.com/office/drawing/2014/main" id="{00000000-0008-0000-14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14</xdr:row>
          <xdr:rowOff>28575</xdr:rowOff>
        </xdr:from>
        <xdr:to>
          <xdr:col>24</xdr:col>
          <xdr:colOff>9525</xdr:colOff>
          <xdr:row>14</xdr:row>
          <xdr:rowOff>266700</xdr:rowOff>
        </xdr:to>
        <xdr:sp textlink="">
          <xdr:nvSpPr>
            <xdr:cNvPr id="49166" name="Check Box 14" hidden="1">
              <a:extLst>
                <a:ext uri="{63B3BB69-23CF-44E3-9099-C40C66FF867C}">
                  <a14:compatExt spid="_x0000_s49166"/>
                </a:ext>
                <a:ext uri="{FF2B5EF4-FFF2-40B4-BE49-F238E27FC236}">
                  <a16:creationId xmlns:a16="http://schemas.microsoft.com/office/drawing/2014/main" id="{00000000-0008-0000-14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15</xdr:row>
          <xdr:rowOff>0</xdr:rowOff>
        </xdr:from>
        <xdr:to>
          <xdr:col>24</xdr:col>
          <xdr:colOff>9525</xdr:colOff>
          <xdr:row>15</xdr:row>
          <xdr:rowOff>238125</xdr:rowOff>
        </xdr:to>
        <xdr:sp textlink="">
          <xdr:nvSpPr>
            <xdr:cNvPr id="49167" name="Check Box 15" hidden="1">
              <a:extLst>
                <a:ext uri="{63B3BB69-23CF-44E3-9099-C40C66FF867C}">
                  <a14:compatExt spid="_x0000_s49167"/>
                </a:ext>
                <a:ext uri="{FF2B5EF4-FFF2-40B4-BE49-F238E27FC236}">
                  <a16:creationId xmlns:a16="http://schemas.microsoft.com/office/drawing/2014/main" id="{00000000-0008-0000-14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11</xdr:row>
          <xdr:rowOff>28575</xdr:rowOff>
        </xdr:from>
        <xdr:to>
          <xdr:col>34</xdr:col>
          <xdr:colOff>0</xdr:colOff>
          <xdr:row>11</xdr:row>
          <xdr:rowOff>266700</xdr:rowOff>
        </xdr:to>
        <xdr:sp textlink="">
          <xdr:nvSpPr>
            <xdr:cNvPr id="49169" name="Check Box 17" hidden="1">
              <a:extLst>
                <a:ext uri="{63B3BB69-23CF-44E3-9099-C40C66FF867C}">
                  <a14:compatExt spid="_x0000_s49169"/>
                </a:ext>
                <a:ext uri="{FF2B5EF4-FFF2-40B4-BE49-F238E27FC236}">
                  <a16:creationId xmlns:a16="http://schemas.microsoft.com/office/drawing/2014/main" id="{00000000-0008-0000-14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12</xdr:row>
          <xdr:rowOff>28575</xdr:rowOff>
        </xdr:from>
        <xdr:to>
          <xdr:col>34</xdr:col>
          <xdr:colOff>0</xdr:colOff>
          <xdr:row>12</xdr:row>
          <xdr:rowOff>266700</xdr:rowOff>
        </xdr:to>
        <xdr:sp textlink="">
          <xdr:nvSpPr>
            <xdr:cNvPr id="49170" name="Check Box 18" hidden="1">
              <a:extLst>
                <a:ext uri="{63B3BB69-23CF-44E3-9099-C40C66FF867C}">
                  <a14:compatExt spid="_x0000_s49170"/>
                </a:ext>
                <a:ext uri="{FF2B5EF4-FFF2-40B4-BE49-F238E27FC236}">
                  <a16:creationId xmlns:a16="http://schemas.microsoft.com/office/drawing/2014/main" id="{00000000-0008-0000-14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13</xdr:row>
          <xdr:rowOff>28575</xdr:rowOff>
        </xdr:from>
        <xdr:to>
          <xdr:col>34</xdr:col>
          <xdr:colOff>0</xdr:colOff>
          <xdr:row>13</xdr:row>
          <xdr:rowOff>266700</xdr:rowOff>
        </xdr:to>
        <xdr:sp textlink="">
          <xdr:nvSpPr>
            <xdr:cNvPr id="49171" name="Check Box 19" hidden="1">
              <a:extLst>
                <a:ext uri="{63B3BB69-23CF-44E3-9099-C40C66FF867C}">
                  <a14:compatExt spid="_x0000_s49171"/>
                </a:ext>
                <a:ext uri="{FF2B5EF4-FFF2-40B4-BE49-F238E27FC236}">
                  <a16:creationId xmlns:a16="http://schemas.microsoft.com/office/drawing/2014/main" id="{00000000-0008-0000-1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14</xdr:row>
          <xdr:rowOff>28575</xdr:rowOff>
        </xdr:from>
        <xdr:to>
          <xdr:col>34</xdr:col>
          <xdr:colOff>0</xdr:colOff>
          <xdr:row>14</xdr:row>
          <xdr:rowOff>266700</xdr:rowOff>
        </xdr:to>
        <xdr:sp textlink="">
          <xdr:nvSpPr>
            <xdr:cNvPr id="49172" name="Check Box 20" hidden="1">
              <a:extLst>
                <a:ext uri="{63B3BB69-23CF-44E3-9099-C40C66FF867C}">
                  <a14:compatExt spid="_x0000_s49172"/>
                </a:ext>
                <a:ext uri="{FF2B5EF4-FFF2-40B4-BE49-F238E27FC236}">
                  <a16:creationId xmlns:a16="http://schemas.microsoft.com/office/drawing/2014/main" id="{00000000-0008-0000-1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15</xdr:row>
          <xdr:rowOff>0</xdr:rowOff>
        </xdr:from>
        <xdr:to>
          <xdr:col>34</xdr:col>
          <xdr:colOff>0</xdr:colOff>
          <xdr:row>15</xdr:row>
          <xdr:rowOff>238125</xdr:rowOff>
        </xdr:to>
        <xdr:sp textlink="">
          <xdr:nvSpPr>
            <xdr:cNvPr id="49173" name="Check Box 21" hidden="1">
              <a:extLst>
                <a:ext uri="{63B3BB69-23CF-44E3-9099-C40C66FF867C}">
                  <a14:compatExt spid="_x0000_s49173"/>
                </a:ext>
                <a:ext uri="{FF2B5EF4-FFF2-40B4-BE49-F238E27FC236}">
                  <a16:creationId xmlns:a16="http://schemas.microsoft.com/office/drawing/2014/main" id="{00000000-0008-0000-1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25</xdr:row>
          <xdr:rowOff>28575</xdr:rowOff>
        </xdr:from>
        <xdr:to>
          <xdr:col>24</xdr:col>
          <xdr:colOff>9525</xdr:colOff>
          <xdr:row>25</xdr:row>
          <xdr:rowOff>266700</xdr:rowOff>
        </xdr:to>
        <xdr:sp textlink="">
          <xdr:nvSpPr>
            <xdr:cNvPr id="49175" name="Check Box 23" hidden="1">
              <a:extLst>
                <a:ext uri="{63B3BB69-23CF-44E3-9099-C40C66FF867C}">
                  <a14:compatExt spid="_x0000_s49175"/>
                </a:ext>
                <a:ext uri="{FF2B5EF4-FFF2-40B4-BE49-F238E27FC236}">
                  <a16:creationId xmlns:a16="http://schemas.microsoft.com/office/drawing/2014/main" id="{00000000-0008-0000-1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25</xdr:row>
          <xdr:rowOff>28575</xdr:rowOff>
        </xdr:from>
        <xdr:to>
          <xdr:col>29</xdr:col>
          <xdr:colOff>19050</xdr:colOff>
          <xdr:row>25</xdr:row>
          <xdr:rowOff>266700</xdr:rowOff>
        </xdr:to>
        <xdr:sp textlink="">
          <xdr:nvSpPr>
            <xdr:cNvPr id="49176" name="Check Box 24" hidden="1">
              <a:extLst>
                <a:ext uri="{63B3BB69-23CF-44E3-9099-C40C66FF867C}">
                  <a14:compatExt spid="_x0000_s49176"/>
                </a:ext>
                <a:ext uri="{FF2B5EF4-FFF2-40B4-BE49-F238E27FC236}">
                  <a16:creationId xmlns:a16="http://schemas.microsoft.com/office/drawing/2014/main" id="{00000000-0008-0000-1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28575</xdr:rowOff>
        </xdr:from>
        <xdr:to>
          <xdr:col>34</xdr:col>
          <xdr:colOff>0</xdr:colOff>
          <xdr:row>25</xdr:row>
          <xdr:rowOff>266700</xdr:rowOff>
        </xdr:to>
        <xdr:sp textlink="">
          <xdr:nvSpPr>
            <xdr:cNvPr id="49177" name="Check Box 25" hidden="1">
              <a:extLst>
                <a:ext uri="{63B3BB69-23CF-44E3-9099-C40C66FF867C}">
                  <a14:compatExt spid="_x0000_s49177"/>
                </a:ext>
                <a:ext uri="{FF2B5EF4-FFF2-40B4-BE49-F238E27FC236}">
                  <a16:creationId xmlns:a16="http://schemas.microsoft.com/office/drawing/2014/main" id="{00000000-0008-0000-1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0</xdr:rowOff>
        </xdr:from>
        <xdr:to>
          <xdr:col>24</xdr:col>
          <xdr:colOff>9525</xdr:colOff>
          <xdr:row>26</xdr:row>
          <xdr:rowOff>238125</xdr:rowOff>
        </xdr:to>
        <xdr:sp textlink="">
          <xdr:nvSpPr>
            <xdr:cNvPr id="49178" name="Check Box 26" hidden="1">
              <a:extLst>
                <a:ext uri="{63B3BB69-23CF-44E3-9099-C40C66FF867C}">
                  <a14:compatExt spid="_x0000_s49178"/>
                </a:ext>
                <a:ext uri="{FF2B5EF4-FFF2-40B4-BE49-F238E27FC236}">
                  <a16:creationId xmlns:a16="http://schemas.microsoft.com/office/drawing/2014/main" id="{00000000-0008-0000-1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26</xdr:row>
          <xdr:rowOff>0</xdr:rowOff>
        </xdr:from>
        <xdr:to>
          <xdr:col>29</xdr:col>
          <xdr:colOff>19050</xdr:colOff>
          <xdr:row>26</xdr:row>
          <xdr:rowOff>238125</xdr:rowOff>
        </xdr:to>
        <xdr:sp textlink="">
          <xdr:nvSpPr>
            <xdr:cNvPr id="49179" name="Check Box 27" hidden="1">
              <a:extLst>
                <a:ext uri="{63B3BB69-23CF-44E3-9099-C40C66FF867C}">
                  <a14:compatExt spid="_x0000_s49179"/>
                </a:ext>
                <a:ext uri="{FF2B5EF4-FFF2-40B4-BE49-F238E27FC236}">
                  <a16:creationId xmlns:a16="http://schemas.microsoft.com/office/drawing/2014/main" id="{00000000-0008-0000-1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26</xdr:row>
          <xdr:rowOff>0</xdr:rowOff>
        </xdr:from>
        <xdr:to>
          <xdr:col>29</xdr:col>
          <xdr:colOff>19050</xdr:colOff>
          <xdr:row>26</xdr:row>
          <xdr:rowOff>238125</xdr:rowOff>
        </xdr:to>
        <xdr:sp textlink="">
          <xdr:nvSpPr>
            <xdr:cNvPr id="49180" name="Check Box 28" hidden="1">
              <a:extLst>
                <a:ext uri="{63B3BB69-23CF-44E3-9099-C40C66FF867C}">
                  <a14:compatExt spid="_x0000_s49180"/>
                </a:ext>
                <a:ext uri="{FF2B5EF4-FFF2-40B4-BE49-F238E27FC236}">
                  <a16:creationId xmlns:a16="http://schemas.microsoft.com/office/drawing/2014/main" id="{00000000-0008-0000-1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26</xdr:row>
          <xdr:rowOff>0</xdr:rowOff>
        </xdr:from>
        <xdr:to>
          <xdr:col>29</xdr:col>
          <xdr:colOff>19050</xdr:colOff>
          <xdr:row>26</xdr:row>
          <xdr:rowOff>238125</xdr:rowOff>
        </xdr:to>
        <xdr:sp textlink="">
          <xdr:nvSpPr>
            <xdr:cNvPr id="49181" name="Check Box 29" hidden="1">
              <a:extLst>
                <a:ext uri="{63B3BB69-23CF-44E3-9099-C40C66FF867C}">
                  <a14:compatExt spid="_x0000_s49181"/>
                </a:ext>
                <a:ext uri="{FF2B5EF4-FFF2-40B4-BE49-F238E27FC236}">
                  <a16:creationId xmlns:a16="http://schemas.microsoft.com/office/drawing/2014/main" id="{00000000-0008-0000-1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27</xdr:row>
          <xdr:rowOff>0</xdr:rowOff>
        </xdr:from>
        <xdr:to>
          <xdr:col>29</xdr:col>
          <xdr:colOff>19050</xdr:colOff>
          <xdr:row>27</xdr:row>
          <xdr:rowOff>238125</xdr:rowOff>
        </xdr:to>
        <xdr:sp textlink="">
          <xdr:nvSpPr>
            <xdr:cNvPr id="49183" name="Check Box 31" hidden="1">
              <a:extLst>
                <a:ext uri="{63B3BB69-23CF-44E3-9099-C40C66FF867C}">
                  <a14:compatExt spid="_x0000_s49183"/>
                </a:ext>
                <a:ext uri="{FF2B5EF4-FFF2-40B4-BE49-F238E27FC236}">
                  <a16:creationId xmlns:a16="http://schemas.microsoft.com/office/drawing/2014/main" id="{00000000-0008-0000-14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0</xdr:rowOff>
        </xdr:from>
        <xdr:to>
          <xdr:col>24</xdr:col>
          <xdr:colOff>9525</xdr:colOff>
          <xdr:row>26</xdr:row>
          <xdr:rowOff>238125</xdr:rowOff>
        </xdr:to>
        <xdr:sp textlink="">
          <xdr:nvSpPr>
            <xdr:cNvPr id="49185" name="Check Box 33" hidden="1">
              <a:extLst>
                <a:ext uri="{63B3BB69-23CF-44E3-9099-C40C66FF867C}">
                  <a14:compatExt spid="_x0000_s49185"/>
                </a:ext>
                <a:ext uri="{FF2B5EF4-FFF2-40B4-BE49-F238E27FC236}">
                  <a16:creationId xmlns:a16="http://schemas.microsoft.com/office/drawing/2014/main" id="{00000000-0008-0000-14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0</xdr:rowOff>
        </xdr:from>
        <xdr:to>
          <xdr:col>24</xdr:col>
          <xdr:colOff>9525</xdr:colOff>
          <xdr:row>26</xdr:row>
          <xdr:rowOff>238125</xdr:rowOff>
        </xdr:to>
        <xdr:sp textlink="">
          <xdr:nvSpPr>
            <xdr:cNvPr id="49186" name="Check Box 34" hidden="1">
              <a:extLst>
                <a:ext uri="{63B3BB69-23CF-44E3-9099-C40C66FF867C}">
                  <a14:compatExt spid="_x0000_s49186"/>
                </a:ext>
                <a:ext uri="{FF2B5EF4-FFF2-40B4-BE49-F238E27FC236}">
                  <a16:creationId xmlns:a16="http://schemas.microsoft.com/office/drawing/2014/main" id="{00000000-0008-0000-14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27</xdr:row>
          <xdr:rowOff>0</xdr:rowOff>
        </xdr:from>
        <xdr:to>
          <xdr:col>24</xdr:col>
          <xdr:colOff>9525</xdr:colOff>
          <xdr:row>27</xdr:row>
          <xdr:rowOff>238125</xdr:rowOff>
        </xdr:to>
        <xdr:sp textlink="">
          <xdr:nvSpPr>
            <xdr:cNvPr id="49188" name="Check Box 36" hidden="1">
              <a:extLst>
                <a:ext uri="{63B3BB69-23CF-44E3-9099-C40C66FF867C}">
                  <a14:compatExt spid="_x0000_s49188"/>
                </a:ext>
                <a:ext uri="{FF2B5EF4-FFF2-40B4-BE49-F238E27FC236}">
                  <a16:creationId xmlns:a16="http://schemas.microsoft.com/office/drawing/2014/main" id="{00000000-0008-0000-14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26</xdr:row>
          <xdr:rowOff>0</xdr:rowOff>
        </xdr:from>
        <xdr:to>
          <xdr:col>34</xdr:col>
          <xdr:colOff>0</xdr:colOff>
          <xdr:row>26</xdr:row>
          <xdr:rowOff>238125</xdr:rowOff>
        </xdr:to>
        <xdr:sp textlink="">
          <xdr:nvSpPr>
            <xdr:cNvPr id="49190" name="Check Box 38" hidden="1">
              <a:extLst>
                <a:ext uri="{63B3BB69-23CF-44E3-9099-C40C66FF867C}">
                  <a14:compatExt spid="_x0000_s49190"/>
                </a:ext>
                <a:ext uri="{FF2B5EF4-FFF2-40B4-BE49-F238E27FC236}">
                  <a16:creationId xmlns:a16="http://schemas.microsoft.com/office/drawing/2014/main" id="{00000000-0008-0000-1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26</xdr:row>
          <xdr:rowOff>0</xdr:rowOff>
        </xdr:from>
        <xdr:to>
          <xdr:col>34</xdr:col>
          <xdr:colOff>0</xdr:colOff>
          <xdr:row>26</xdr:row>
          <xdr:rowOff>238125</xdr:rowOff>
        </xdr:to>
        <xdr:sp textlink="">
          <xdr:nvSpPr>
            <xdr:cNvPr id="49191" name="Check Box 39" hidden="1">
              <a:extLst>
                <a:ext uri="{63B3BB69-23CF-44E3-9099-C40C66FF867C}">
                  <a14:compatExt spid="_x0000_s49191"/>
                </a:ext>
                <a:ext uri="{FF2B5EF4-FFF2-40B4-BE49-F238E27FC236}">
                  <a16:creationId xmlns:a16="http://schemas.microsoft.com/office/drawing/2014/main" id="{00000000-0008-0000-1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26</xdr:row>
          <xdr:rowOff>0</xdr:rowOff>
        </xdr:from>
        <xdr:to>
          <xdr:col>34</xdr:col>
          <xdr:colOff>0</xdr:colOff>
          <xdr:row>26</xdr:row>
          <xdr:rowOff>238125</xdr:rowOff>
        </xdr:to>
        <xdr:sp textlink="">
          <xdr:nvSpPr>
            <xdr:cNvPr id="49192" name="Check Box 40" hidden="1">
              <a:extLst>
                <a:ext uri="{63B3BB69-23CF-44E3-9099-C40C66FF867C}">
                  <a14:compatExt spid="_x0000_s49192"/>
                </a:ext>
                <a:ext uri="{FF2B5EF4-FFF2-40B4-BE49-F238E27FC236}">
                  <a16:creationId xmlns:a16="http://schemas.microsoft.com/office/drawing/2014/main" id="{00000000-0008-0000-14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0</xdr:rowOff>
        </xdr:from>
        <xdr:to>
          <xdr:col>34</xdr:col>
          <xdr:colOff>0</xdr:colOff>
          <xdr:row>27</xdr:row>
          <xdr:rowOff>238125</xdr:rowOff>
        </xdr:to>
        <xdr:sp textlink="">
          <xdr:nvSpPr>
            <xdr:cNvPr id="49194" name="Check Box 42" hidden="1">
              <a:extLst>
                <a:ext uri="{63B3BB69-23CF-44E3-9099-C40C66FF867C}">
                  <a14:compatExt spid="_x0000_s49194"/>
                </a:ext>
                <a:ext uri="{FF2B5EF4-FFF2-40B4-BE49-F238E27FC236}">
                  <a16:creationId xmlns:a16="http://schemas.microsoft.com/office/drawing/2014/main" id="{00000000-0008-0000-14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36</xdr:row>
          <xdr:rowOff>28575</xdr:rowOff>
        </xdr:from>
        <xdr:to>
          <xdr:col>24</xdr:col>
          <xdr:colOff>9525</xdr:colOff>
          <xdr:row>36</xdr:row>
          <xdr:rowOff>266700</xdr:rowOff>
        </xdr:to>
        <xdr:sp textlink="">
          <xdr:nvSpPr>
            <xdr:cNvPr id="49195" name="Check Box 43" hidden="1">
              <a:extLst>
                <a:ext uri="{63B3BB69-23CF-44E3-9099-C40C66FF867C}">
                  <a14:compatExt spid="_x0000_s49195"/>
                </a:ext>
                <a:ext uri="{FF2B5EF4-FFF2-40B4-BE49-F238E27FC236}">
                  <a16:creationId xmlns:a16="http://schemas.microsoft.com/office/drawing/2014/main" id="{00000000-0008-0000-14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36</xdr:row>
          <xdr:rowOff>28575</xdr:rowOff>
        </xdr:from>
        <xdr:to>
          <xdr:col>29</xdr:col>
          <xdr:colOff>19050</xdr:colOff>
          <xdr:row>36</xdr:row>
          <xdr:rowOff>266700</xdr:rowOff>
        </xdr:to>
        <xdr:sp textlink="">
          <xdr:nvSpPr>
            <xdr:cNvPr id="49196" name="Check Box 44" hidden="1">
              <a:extLst>
                <a:ext uri="{63B3BB69-23CF-44E3-9099-C40C66FF867C}">
                  <a14:compatExt spid="_x0000_s49196"/>
                </a:ext>
                <a:ext uri="{FF2B5EF4-FFF2-40B4-BE49-F238E27FC236}">
                  <a16:creationId xmlns:a16="http://schemas.microsoft.com/office/drawing/2014/main" id="{00000000-0008-0000-1400-00002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36</xdr:row>
          <xdr:rowOff>28575</xdr:rowOff>
        </xdr:from>
        <xdr:to>
          <xdr:col>34</xdr:col>
          <xdr:colOff>0</xdr:colOff>
          <xdr:row>36</xdr:row>
          <xdr:rowOff>266700</xdr:rowOff>
        </xdr:to>
        <xdr:sp textlink="">
          <xdr:nvSpPr>
            <xdr:cNvPr id="49197" name="Check Box 45" hidden="1">
              <a:extLst>
                <a:ext uri="{63B3BB69-23CF-44E3-9099-C40C66FF867C}">
                  <a14:compatExt spid="_x0000_s49197"/>
                </a:ext>
                <a:ext uri="{FF2B5EF4-FFF2-40B4-BE49-F238E27FC236}">
                  <a16:creationId xmlns:a16="http://schemas.microsoft.com/office/drawing/2014/main" id="{00000000-0008-0000-14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xdr:row>
          <xdr:rowOff>0</xdr:rowOff>
        </xdr:from>
        <xdr:to>
          <xdr:col>24</xdr:col>
          <xdr:colOff>9525</xdr:colOff>
          <xdr:row>37</xdr:row>
          <xdr:rowOff>238125</xdr:rowOff>
        </xdr:to>
        <xdr:sp textlink="">
          <xdr:nvSpPr>
            <xdr:cNvPr id="49198" name="Check Box 46" hidden="1">
              <a:extLst>
                <a:ext uri="{63B3BB69-23CF-44E3-9099-C40C66FF867C}">
                  <a14:compatExt spid="_x0000_s49198"/>
                </a:ext>
                <a:ext uri="{FF2B5EF4-FFF2-40B4-BE49-F238E27FC236}">
                  <a16:creationId xmlns:a16="http://schemas.microsoft.com/office/drawing/2014/main" id="{00000000-0008-0000-14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0</xdr:rowOff>
        </xdr:from>
        <xdr:to>
          <xdr:col>29</xdr:col>
          <xdr:colOff>19050</xdr:colOff>
          <xdr:row>37</xdr:row>
          <xdr:rowOff>238125</xdr:rowOff>
        </xdr:to>
        <xdr:sp textlink="">
          <xdr:nvSpPr>
            <xdr:cNvPr id="49199" name="Check Box 47" hidden="1">
              <a:extLst>
                <a:ext uri="{63B3BB69-23CF-44E3-9099-C40C66FF867C}">
                  <a14:compatExt spid="_x0000_s49199"/>
                </a:ext>
                <a:ext uri="{FF2B5EF4-FFF2-40B4-BE49-F238E27FC236}">
                  <a16:creationId xmlns:a16="http://schemas.microsoft.com/office/drawing/2014/main" id="{00000000-0008-0000-14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0</xdr:rowOff>
        </xdr:from>
        <xdr:to>
          <xdr:col>29</xdr:col>
          <xdr:colOff>19050</xdr:colOff>
          <xdr:row>37</xdr:row>
          <xdr:rowOff>238125</xdr:rowOff>
        </xdr:to>
        <xdr:sp textlink="">
          <xdr:nvSpPr>
            <xdr:cNvPr id="49200" name="Check Box 48" hidden="1">
              <a:extLst>
                <a:ext uri="{63B3BB69-23CF-44E3-9099-C40C66FF867C}">
                  <a14:compatExt spid="_x0000_s49200"/>
                </a:ext>
                <a:ext uri="{FF2B5EF4-FFF2-40B4-BE49-F238E27FC236}">
                  <a16:creationId xmlns:a16="http://schemas.microsoft.com/office/drawing/2014/main" id="{00000000-0008-0000-14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0</xdr:rowOff>
        </xdr:from>
        <xdr:to>
          <xdr:col>29</xdr:col>
          <xdr:colOff>19050</xdr:colOff>
          <xdr:row>37</xdr:row>
          <xdr:rowOff>238125</xdr:rowOff>
        </xdr:to>
        <xdr:sp textlink="">
          <xdr:nvSpPr>
            <xdr:cNvPr id="49201" name="Check Box 49" hidden="1">
              <a:extLst>
                <a:ext uri="{63B3BB69-23CF-44E3-9099-C40C66FF867C}">
                  <a14:compatExt spid="_x0000_s49201"/>
                </a:ext>
                <a:ext uri="{FF2B5EF4-FFF2-40B4-BE49-F238E27FC236}">
                  <a16:creationId xmlns:a16="http://schemas.microsoft.com/office/drawing/2014/main" id="{00000000-0008-0000-1400-00003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38</xdr:row>
          <xdr:rowOff>0</xdr:rowOff>
        </xdr:from>
        <xdr:to>
          <xdr:col>29</xdr:col>
          <xdr:colOff>19050</xdr:colOff>
          <xdr:row>38</xdr:row>
          <xdr:rowOff>238125</xdr:rowOff>
        </xdr:to>
        <xdr:sp textlink="">
          <xdr:nvSpPr>
            <xdr:cNvPr id="49202" name="Check Box 50" hidden="1">
              <a:extLst>
                <a:ext uri="{63B3BB69-23CF-44E3-9099-C40C66FF867C}">
                  <a14:compatExt spid="_x0000_s49202"/>
                </a:ext>
                <a:ext uri="{FF2B5EF4-FFF2-40B4-BE49-F238E27FC236}">
                  <a16:creationId xmlns:a16="http://schemas.microsoft.com/office/drawing/2014/main" id="{00000000-0008-0000-14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xdr:row>
          <xdr:rowOff>0</xdr:rowOff>
        </xdr:from>
        <xdr:to>
          <xdr:col>24</xdr:col>
          <xdr:colOff>9525</xdr:colOff>
          <xdr:row>37</xdr:row>
          <xdr:rowOff>238125</xdr:rowOff>
        </xdr:to>
        <xdr:sp textlink="">
          <xdr:nvSpPr>
            <xdr:cNvPr id="49203" name="Check Box 51" hidden="1">
              <a:extLst>
                <a:ext uri="{63B3BB69-23CF-44E3-9099-C40C66FF867C}">
                  <a14:compatExt spid="_x0000_s49203"/>
                </a:ext>
                <a:ext uri="{FF2B5EF4-FFF2-40B4-BE49-F238E27FC236}">
                  <a16:creationId xmlns:a16="http://schemas.microsoft.com/office/drawing/2014/main" id="{00000000-0008-0000-14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xdr:row>
          <xdr:rowOff>0</xdr:rowOff>
        </xdr:from>
        <xdr:to>
          <xdr:col>24</xdr:col>
          <xdr:colOff>9525</xdr:colOff>
          <xdr:row>37</xdr:row>
          <xdr:rowOff>238125</xdr:rowOff>
        </xdr:to>
        <xdr:sp textlink="">
          <xdr:nvSpPr>
            <xdr:cNvPr id="49204" name="Check Box 52" hidden="1">
              <a:extLst>
                <a:ext uri="{63B3BB69-23CF-44E3-9099-C40C66FF867C}">
                  <a14:compatExt spid="_x0000_s49204"/>
                </a:ext>
                <a:ext uri="{FF2B5EF4-FFF2-40B4-BE49-F238E27FC236}">
                  <a16:creationId xmlns:a16="http://schemas.microsoft.com/office/drawing/2014/main" id="{00000000-0008-0000-14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38</xdr:row>
          <xdr:rowOff>0</xdr:rowOff>
        </xdr:from>
        <xdr:to>
          <xdr:col>24</xdr:col>
          <xdr:colOff>9525</xdr:colOff>
          <xdr:row>38</xdr:row>
          <xdr:rowOff>238125</xdr:rowOff>
        </xdr:to>
        <xdr:sp textlink="">
          <xdr:nvSpPr>
            <xdr:cNvPr id="49205" name="Check Box 53" hidden="1">
              <a:extLst>
                <a:ext uri="{63B3BB69-23CF-44E3-9099-C40C66FF867C}">
                  <a14:compatExt spid="_x0000_s49205"/>
                </a:ext>
                <a:ext uri="{FF2B5EF4-FFF2-40B4-BE49-F238E27FC236}">
                  <a16:creationId xmlns:a16="http://schemas.microsoft.com/office/drawing/2014/main" id="{00000000-0008-0000-14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37</xdr:row>
          <xdr:rowOff>0</xdr:rowOff>
        </xdr:from>
        <xdr:to>
          <xdr:col>34</xdr:col>
          <xdr:colOff>0</xdr:colOff>
          <xdr:row>37</xdr:row>
          <xdr:rowOff>238125</xdr:rowOff>
        </xdr:to>
        <xdr:sp textlink="">
          <xdr:nvSpPr>
            <xdr:cNvPr id="49206" name="Check Box 54" hidden="1">
              <a:extLst>
                <a:ext uri="{63B3BB69-23CF-44E3-9099-C40C66FF867C}">
                  <a14:compatExt spid="_x0000_s49206"/>
                </a:ext>
                <a:ext uri="{FF2B5EF4-FFF2-40B4-BE49-F238E27FC236}">
                  <a16:creationId xmlns:a16="http://schemas.microsoft.com/office/drawing/2014/main" id="{00000000-0008-0000-14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37</xdr:row>
          <xdr:rowOff>0</xdr:rowOff>
        </xdr:from>
        <xdr:to>
          <xdr:col>34</xdr:col>
          <xdr:colOff>0</xdr:colOff>
          <xdr:row>37</xdr:row>
          <xdr:rowOff>238125</xdr:rowOff>
        </xdr:to>
        <xdr:sp textlink="">
          <xdr:nvSpPr>
            <xdr:cNvPr id="49207" name="Check Box 55" hidden="1">
              <a:extLst>
                <a:ext uri="{63B3BB69-23CF-44E3-9099-C40C66FF867C}">
                  <a14:compatExt spid="_x0000_s49207"/>
                </a:ext>
                <a:ext uri="{FF2B5EF4-FFF2-40B4-BE49-F238E27FC236}">
                  <a16:creationId xmlns:a16="http://schemas.microsoft.com/office/drawing/2014/main" id="{00000000-0008-0000-14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37</xdr:row>
          <xdr:rowOff>0</xdr:rowOff>
        </xdr:from>
        <xdr:to>
          <xdr:col>34</xdr:col>
          <xdr:colOff>0</xdr:colOff>
          <xdr:row>37</xdr:row>
          <xdr:rowOff>238125</xdr:rowOff>
        </xdr:to>
        <xdr:sp textlink="">
          <xdr:nvSpPr>
            <xdr:cNvPr id="49208" name="Check Box 56" hidden="1">
              <a:extLst>
                <a:ext uri="{63B3BB69-23CF-44E3-9099-C40C66FF867C}">
                  <a14:compatExt spid="_x0000_s49208"/>
                </a:ext>
                <a:ext uri="{FF2B5EF4-FFF2-40B4-BE49-F238E27FC236}">
                  <a16:creationId xmlns:a16="http://schemas.microsoft.com/office/drawing/2014/main" id="{00000000-0008-0000-14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38</xdr:row>
          <xdr:rowOff>0</xdr:rowOff>
        </xdr:from>
        <xdr:to>
          <xdr:col>34</xdr:col>
          <xdr:colOff>0</xdr:colOff>
          <xdr:row>38</xdr:row>
          <xdr:rowOff>238125</xdr:rowOff>
        </xdr:to>
        <xdr:sp textlink="">
          <xdr:nvSpPr>
            <xdr:cNvPr id="49209" name="Check Box 57" hidden="1">
              <a:extLst>
                <a:ext uri="{63B3BB69-23CF-44E3-9099-C40C66FF867C}">
                  <a14:compatExt spid="_x0000_s49209"/>
                </a:ext>
                <a:ext uri="{FF2B5EF4-FFF2-40B4-BE49-F238E27FC236}">
                  <a16:creationId xmlns:a16="http://schemas.microsoft.com/office/drawing/2014/main" id="{00000000-0008-0000-14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早</v>
          </cell>
        </row>
        <row r="7">
          <cell r="C7" t="str">
            <v>日</v>
          </cell>
        </row>
        <row r="8">
          <cell r="C8" t="str">
            <v>遅</v>
          </cell>
        </row>
        <row r="9">
          <cell r="C9" t="str">
            <v>夜</v>
          </cell>
        </row>
        <row r="10">
          <cell r="C10" t="str">
            <v>明</v>
          </cell>
        </row>
        <row r="11">
          <cell r="C11" t="str">
            <v>日2</v>
          </cell>
        </row>
        <row r="12">
          <cell r="C12" t="str">
            <v>日3</v>
          </cell>
        </row>
        <row r="13">
          <cell r="C13" t="str">
            <v>休</v>
          </cell>
        </row>
        <row r="14">
          <cell r="C14" t="str">
            <v>a</v>
          </cell>
        </row>
        <row r="15">
          <cell r="C15" t="str">
            <v>b</v>
          </cell>
        </row>
        <row r="16">
          <cell r="C16" t="str">
            <v>c</v>
          </cell>
        </row>
        <row r="17">
          <cell r="C17" t="str">
            <v>d</v>
          </cell>
        </row>
        <row r="18">
          <cell r="C18" t="str">
            <v>e</v>
          </cell>
        </row>
        <row r="19">
          <cell r="C19" t="str">
            <v>f</v>
          </cell>
        </row>
        <row r="20">
          <cell r="C20" t="str">
            <v>g</v>
          </cell>
        </row>
        <row r="21">
          <cell r="C21" t="str">
            <v>h</v>
          </cell>
        </row>
        <row r="22">
          <cell r="C22" t="str">
            <v>i</v>
          </cell>
        </row>
        <row r="23">
          <cell r="C23" t="str">
            <v>ア</v>
          </cell>
        </row>
        <row r="24">
          <cell r="C24" t="str">
            <v>イ</v>
          </cell>
        </row>
        <row r="25">
          <cell r="C25" t="str">
            <v>ウ</v>
          </cell>
        </row>
        <row r="26">
          <cell r="C26" t="str">
            <v>エ</v>
          </cell>
        </row>
        <row r="27">
          <cell r="C27" t="str">
            <v>オ</v>
          </cell>
        </row>
        <row r="28">
          <cell r="C28" t="str">
            <v>カ</v>
          </cell>
        </row>
        <row r="29">
          <cell r="C29" t="str">
            <v>キ</v>
          </cell>
        </row>
        <row r="30">
          <cell r="C30" t="str">
            <v>ク</v>
          </cell>
        </row>
        <row r="31">
          <cell r="C31" t="str">
            <v>ケ</v>
          </cell>
        </row>
        <row r="32">
          <cell r="C32" t="str">
            <v>コ</v>
          </cell>
        </row>
        <row r="33">
          <cell r="C33" t="str">
            <v>サ</v>
          </cell>
        </row>
        <row r="34">
          <cell r="C34" t="str">
            <v>シ</v>
          </cell>
        </row>
        <row r="35">
          <cell r="C35" t="str">
            <v>ス</v>
          </cell>
        </row>
        <row r="36">
          <cell r="C36" t="str">
            <v>セ</v>
          </cell>
        </row>
        <row r="37">
          <cell r="C37" t="str">
            <v>ソ</v>
          </cell>
        </row>
        <row r="38">
          <cell r="C38" t="str">
            <v>タ</v>
          </cell>
        </row>
        <row r="39">
          <cell r="C39" t="str">
            <v>明夜</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早</v>
          </cell>
        </row>
        <row r="7">
          <cell r="C7" t="str">
            <v>日</v>
          </cell>
        </row>
        <row r="8">
          <cell r="C8" t="str">
            <v>遅</v>
          </cell>
        </row>
        <row r="9">
          <cell r="C9" t="str">
            <v>夜</v>
          </cell>
        </row>
        <row r="10">
          <cell r="C10" t="str">
            <v>明</v>
          </cell>
        </row>
        <row r="11">
          <cell r="C11" t="str">
            <v>日2</v>
          </cell>
        </row>
        <row r="12">
          <cell r="C12" t="str">
            <v>日3</v>
          </cell>
        </row>
        <row r="13">
          <cell r="C13" t="str">
            <v>休</v>
          </cell>
        </row>
        <row r="14">
          <cell r="C14" t="str">
            <v>a</v>
          </cell>
        </row>
        <row r="15">
          <cell r="C15" t="str">
            <v>b</v>
          </cell>
        </row>
        <row r="16">
          <cell r="C16" t="str">
            <v>c</v>
          </cell>
        </row>
        <row r="17">
          <cell r="C17" t="str">
            <v>d</v>
          </cell>
        </row>
        <row r="18">
          <cell r="C18" t="str">
            <v>e</v>
          </cell>
        </row>
        <row r="19">
          <cell r="C19" t="str">
            <v>f</v>
          </cell>
        </row>
        <row r="20">
          <cell r="C20" t="str">
            <v>g</v>
          </cell>
        </row>
        <row r="21">
          <cell r="C21" t="str">
            <v>h</v>
          </cell>
        </row>
        <row r="22">
          <cell r="C22" t="str">
            <v>i</v>
          </cell>
        </row>
        <row r="23">
          <cell r="C23" t="str">
            <v>ア</v>
          </cell>
        </row>
        <row r="24">
          <cell r="C24" t="str">
            <v>イ</v>
          </cell>
        </row>
        <row r="25">
          <cell r="C25" t="str">
            <v>ウ</v>
          </cell>
        </row>
        <row r="26">
          <cell r="C26" t="str">
            <v>エ</v>
          </cell>
        </row>
        <row r="27">
          <cell r="C27" t="str">
            <v>オ</v>
          </cell>
        </row>
        <row r="28">
          <cell r="C28" t="str">
            <v>カ</v>
          </cell>
        </row>
        <row r="29">
          <cell r="C29" t="str">
            <v>キ</v>
          </cell>
        </row>
        <row r="30">
          <cell r="C30" t="str">
            <v>ク</v>
          </cell>
        </row>
        <row r="31">
          <cell r="C31" t="str">
            <v>ケ</v>
          </cell>
        </row>
        <row r="32">
          <cell r="C32" t="str">
            <v>コ</v>
          </cell>
        </row>
        <row r="33">
          <cell r="C33" t="str">
            <v>サ</v>
          </cell>
        </row>
        <row r="34">
          <cell r="C34" t="str">
            <v>シ</v>
          </cell>
        </row>
        <row r="35">
          <cell r="C35" t="str">
            <v>ス</v>
          </cell>
        </row>
        <row r="36">
          <cell r="C36" t="str">
            <v>セ</v>
          </cell>
        </row>
        <row r="37">
          <cell r="C37" t="str">
            <v>ソ</v>
          </cell>
        </row>
        <row r="38">
          <cell r="C38" t="str">
            <v>タ</v>
          </cell>
        </row>
        <row r="39">
          <cell r="C39" t="str">
            <v>明夜</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_rels/sheet11.xml.rels>&#65279;<?xml version="1.0" encoding="utf-8" standalone="yes"?>
<Relationships xmlns="http://schemas.openxmlformats.org/package/2006/relationships"><Relationship Id="rId2" Type="http://schemas.openxmlformats.org/officeDocument/2006/relationships/vmlDrawing" Target="../drawings/vmlDrawing6.v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2" Type="http://schemas.openxmlformats.org/officeDocument/2006/relationships/vmlDrawing" Target="../drawings/vmlDrawing7.vml" /></Relationships>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18.xml.rels>&#65279;<?xml version="1.0" encoding="utf-8" standalone="yes"?>
<Relationships xmlns="http://schemas.openxmlformats.org/package/2006/relationships"><Relationship Id="rId8" Type="http://schemas.openxmlformats.org/officeDocument/2006/relationships/ctrlProp" Target="../ctrlProps/ctrlProp31.xml" /><Relationship Id="rId13" Type="http://schemas.openxmlformats.org/officeDocument/2006/relationships/ctrlProp" Target="../ctrlProps/ctrlProp36.xml" /><Relationship Id="rId18" Type="http://schemas.openxmlformats.org/officeDocument/2006/relationships/ctrlProp" Target="../ctrlProps/ctrlProp41.xml" /><Relationship Id="rId26" Type="http://schemas.openxmlformats.org/officeDocument/2006/relationships/ctrlProp" Target="../ctrlProps/ctrlProp49.xml" /><Relationship Id="rId3" Type="http://schemas.openxmlformats.org/officeDocument/2006/relationships/vmlDrawing" Target="../drawings/vmlDrawing8.vml" /><Relationship Id="rId21" Type="http://schemas.openxmlformats.org/officeDocument/2006/relationships/ctrlProp" Target="../ctrlProps/ctrlProp44.xml" /><Relationship Id="rId7" Type="http://schemas.openxmlformats.org/officeDocument/2006/relationships/ctrlProp" Target="../ctrlProps/ctrlProp30.xml" /><Relationship Id="rId12" Type="http://schemas.openxmlformats.org/officeDocument/2006/relationships/ctrlProp" Target="../ctrlProps/ctrlProp35.xml" /><Relationship Id="rId17" Type="http://schemas.openxmlformats.org/officeDocument/2006/relationships/ctrlProp" Target="../ctrlProps/ctrlProp40.xml" /><Relationship Id="rId25" Type="http://schemas.openxmlformats.org/officeDocument/2006/relationships/ctrlProp" Target="../ctrlProps/ctrlProp48.xml" /><Relationship Id="rId2" Type="http://schemas.openxmlformats.org/officeDocument/2006/relationships/drawing" Target="../drawings/drawing7.xml" /><Relationship Id="rId16" Type="http://schemas.openxmlformats.org/officeDocument/2006/relationships/ctrlProp" Target="../ctrlProps/ctrlProp39.xml" /><Relationship Id="rId20" Type="http://schemas.openxmlformats.org/officeDocument/2006/relationships/ctrlProp" Target="../ctrlProps/ctrlProp43.xml" /><Relationship Id="rId29" Type="http://schemas.openxmlformats.org/officeDocument/2006/relationships/ctrlProp" Target="../ctrlProps/ctrlProp52.xml" /><Relationship Id="rId6" Type="http://schemas.openxmlformats.org/officeDocument/2006/relationships/ctrlProp" Target="../ctrlProps/ctrlProp29.xml" /><Relationship Id="rId11" Type="http://schemas.openxmlformats.org/officeDocument/2006/relationships/ctrlProp" Target="../ctrlProps/ctrlProp34.xml" /><Relationship Id="rId24" Type="http://schemas.openxmlformats.org/officeDocument/2006/relationships/ctrlProp" Target="../ctrlProps/ctrlProp47.xml" /><Relationship Id="rId5" Type="http://schemas.openxmlformats.org/officeDocument/2006/relationships/ctrlProp" Target="../ctrlProps/ctrlProp28.xml" /><Relationship Id="rId15" Type="http://schemas.openxmlformats.org/officeDocument/2006/relationships/ctrlProp" Target="../ctrlProps/ctrlProp38.xml" /><Relationship Id="rId23" Type="http://schemas.openxmlformats.org/officeDocument/2006/relationships/ctrlProp" Target="../ctrlProps/ctrlProp46.xml" /><Relationship Id="rId28" Type="http://schemas.openxmlformats.org/officeDocument/2006/relationships/ctrlProp" Target="../ctrlProps/ctrlProp51.xml" /><Relationship Id="rId10" Type="http://schemas.openxmlformats.org/officeDocument/2006/relationships/ctrlProp" Target="../ctrlProps/ctrlProp33.xml" /><Relationship Id="rId19" Type="http://schemas.openxmlformats.org/officeDocument/2006/relationships/ctrlProp" Target="../ctrlProps/ctrlProp42.xml" /><Relationship Id="rId4" Type="http://schemas.openxmlformats.org/officeDocument/2006/relationships/ctrlProp" Target="../ctrlProps/ctrlProp27.xml" /><Relationship Id="rId9" Type="http://schemas.openxmlformats.org/officeDocument/2006/relationships/ctrlProp" Target="../ctrlProps/ctrlProp32.xml" /><Relationship Id="rId14" Type="http://schemas.openxmlformats.org/officeDocument/2006/relationships/ctrlProp" Target="../ctrlProps/ctrlProp37.xml" /><Relationship Id="rId22" Type="http://schemas.openxmlformats.org/officeDocument/2006/relationships/ctrlProp" Target="../ctrlProps/ctrlProp45.xml" /><Relationship Id="rId27" Type="http://schemas.openxmlformats.org/officeDocument/2006/relationships/ctrlProp" Target="../ctrlProps/ctrlProp50.xml" /><Relationship Id="rId30" Type="http://schemas.openxmlformats.org/officeDocument/2006/relationships/ctrlProp" Target="../ctrlProps/ctrlProp53.xml" /></Relationships>
</file>

<file path=xl/worksheets/_rels/sheet19.xml.rels>&#65279;<?xml version="1.0" encoding="utf-8" standalone="yes"?>
<Relationships xmlns="http://schemas.openxmlformats.org/package/2006/relationships"><Relationship Id="rId13" Type="http://schemas.openxmlformats.org/officeDocument/2006/relationships/ctrlProp" Target="../ctrlProps/ctrlProp63.xml" /><Relationship Id="rId18" Type="http://schemas.openxmlformats.org/officeDocument/2006/relationships/ctrlProp" Target="../ctrlProps/ctrlProp68.xml" /><Relationship Id="rId26" Type="http://schemas.openxmlformats.org/officeDocument/2006/relationships/ctrlProp" Target="../ctrlProps/ctrlProp76.xml" /><Relationship Id="rId39" Type="http://schemas.openxmlformats.org/officeDocument/2006/relationships/ctrlProp" Target="../ctrlProps/ctrlProp89.xml" /><Relationship Id="rId21" Type="http://schemas.openxmlformats.org/officeDocument/2006/relationships/ctrlProp" Target="../ctrlProps/ctrlProp71.xml" /><Relationship Id="rId34" Type="http://schemas.openxmlformats.org/officeDocument/2006/relationships/ctrlProp" Target="../ctrlProps/ctrlProp84.xml" /><Relationship Id="rId7" Type="http://schemas.openxmlformats.org/officeDocument/2006/relationships/ctrlProp" Target="../ctrlProps/ctrlProp57.xml" /><Relationship Id="rId2" Type="http://schemas.openxmlformats.org/officeDocument/2006/relationships/drawing" Target="../drawings/drawing8.xml" /><Relationship Id="rId16" Type="http://schemas.openxmlformats.org/officeDocument/2006/relationships/ctrlProp" Target="../ctrlProps/ctrlProp66.xml" /><Relationship Id="rId20" Type="http://schemas.openxmlformats.org/officeDocument/2006/relationships/ctrlProp" Target="../ctrlProps/ctrlProp70.xml" /><Relationship Id="rId29" Type="http://schemas.openxmlformats.org/officeDocument/2006/relationships/ctrlProp" Target="../ctrlProps/ctrlProp79.xml" /><Relationship Id="rId41" Type="http://schemas.openxmlformats.org/officeDocument/2006/relationships/ctrlProp" Target="../ctrlProps/ctrlProp91.xml" /><Relationship Id="rId6" Type="http://schemas.openxmlformats.org/officeDocument/2006/relationships/ctrlProp" Target="../ctrlProps/ctrlProp56.xml" /><Relationship Id="rId11" Type="http://schemas.openxmlformats.org/officeDocument/2006/relationships/ctrlProp" Target="../ctrlProps/ctrlProp61.xml" /><Relationship Id="rId24" Type="http://schemas.openxmlformats.org/officeDocument/2006/relationships/ctrlProp" Target="../ctrlProps/ctrlProp74.xml" /><Relationship Id="rId32" Type="http://schemas.openxmlformats.org/officeDocument/2006/relationships/ctrlProp" Target="../ctrlProps/ctrlProp82.xml" /><Relationship Id="rId37" Type="http://schemas.openxmlformats.org/officeDocument/2006/relationships/ctrlProp" Target="../ctrlProps/ctrlProp87.xml" /><Relationship Id="rId40" Type="http://schemas.openxmlformats.org/officeDocument/2006/relationships/ctrlProp" Target="../ctrlProps/ctrlProp90.xml" /><Relationship Id="rId5" Type="http://schemas.openxmlformats.org/officeDocument/2006/relationships/ctrlProp" Target="../ctrlProps/ctrlProp55.xml" /><Relationship Id="rId15" Type="http://schemas.openxmlformats.org/officeDocument/2006/relationships/ctrlProp" Target="../ctrlProps/ctrlProp65.xml" /><Relationship Id="rId23" Type="http://schemas.openxmlformats.org/officeDocument/2006/relationships/ctrlProp" Target="../ctrlProps/ctrlProp73.xml" /><Relationship Id="rId28" Type="http://schemas.openxmlformats.org/officeDocument/2006/relationships/ctrlProp" Target="../ctrlProps/ctrlProp78.xml" /><Relationship Id="rId36" Type="http://schemas.openxmlformats.org/officeDocument/2006/relationships/ctrlProp" Target="../ctrlProps/ctrlProp86.xml" /><Relationship Id="rId10" Type="http://schemas.openxmlformats.org/officeDocument/2006/relationships/ctrlProp" Target="../ctrlProps/ctrlProp60.xml" /><Relationship Id="rId19" Type="http://schemas.openxmlformats.org/officeDocument/2006/relationships/ctrlProp" Target="../ctrlProps/ctrlProp69.xml" /><Relationship Id="rId31" Type="http://schemas.openxmlformats.org/officeDocument/2006/relationships/ctrlProp" Target="../ctrlProps/ctrlProp81.xml" /><Relationship Id="rId4" Type="http://schemas.openxmlformats.org/officeDocument/2006/relationships/ctrlProp" Target="../ctrlProps/ctrlProp54.xml" /><Relationship Id="rId9" Type="http://schemas.openxmlformats.org/officeDocument/2006/relationships/ctrlProp" Target="../ctrlProps/ctrlProp59.xml" /><Relationship Id="rId14" Type="http://schemas.openxmlformats.org/officeDocument/2006/relationships/ctrlProp" Target="../ctrlProps/ctrlProp64.xml" /><Relationship Id="rId22" Type="http://schemas.openxmlformats.org/officeDocument/2006/relationships/ctrlProp" Target="../ctrlProps/ctrlProp72.xml" /><Relationship Id="rId27" Type="http://schemas.openxmlformats.org/officeDocument/2006/relationships/ctrlProp" Target="../ctrlProps/ctrlProp77.xml" /><Relationship Id="rId30" Type="http://schemas.openxmlformats.org/officeDocument/2006/relationships/ctrlProp" Target="../ctrlProps/ctrlProp80.xml" /><Relationship Id="rId35" Type="http://schemas.openxmlformats.org/officeDocument/2006/relationships/ctrlProp" Target="../ctrlProps/ctrlProp85.xml" /><Relationship Id="rId8" Type="http://schemas.openxmlformats.org/officeDocument/2006/relationships/ctrlProp" Target="../ctrlProps/ctrlProp58.xml" /><Relationship Id="rId3" Type="http://schemas.openxmlformats.org/officeDocument/2006/relationships/vmlDrawing" Target="../drawings/vmlDrawing9.vml" /><Relationship Id="rId12" Type="http://schemas.openxmlformats.org/officeDocument/2006/relationships/ctrlProp" Target="../ctrlProps/ctrlProp62.xml" /><Relationship Id="rId17" Type="http://schemas.openxmlformats.org/officeDocument/2006/relationships/ctrlProp" Target="../ctrlProps/ctrlProp67.xml" /><Relationship Id="rId25" Type="http://schemas.openxmlformats.org/officeDocument/2006/relationships/ctrlProp" Target="../ctrlProps/ctrlProp75.xml" /><Relationship Id="rId33" Type="http://schemas.openxmlformats.org/officeDocument/2006/relationships/ctrlProp" Target="../ctrlProps/ctrlProp83.xml" /><Relationship Id="rId38" Type="http://schemas.openxmlformats.org/officeDocument/2006/relationships/ctrlProp" Target="../ctrlProps/ctrlProp88.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20.xml.rels>&#65279;<?xml version="1.0" encoding="utf-8" standalone="yes"?>
<Relationships xmlns="http://schemas.openxmlformats.org/package/2006/relationships"><Relationship Id="rId13" Type="http://schemas.openxmlformats.org/officeDocument/2006/relationships/ctrlProp" Target="../ctrlProps/ctrlProp101.xml" /><Relationship Id="rId18" Type="http://schemas.openxmlformats.org/officeDocument/2006/relationships/ctrlProp" Target="../ctrlProps/ctrlProp106.xml" /><Relationship Id="rId26" Type="http://schemas.openxmlformats.org/officeDocument/2006/relationships/ctrlProp" Target="../ctrlProps/ctrlProp114.xml" /><Relationship Id="rId39" Type="http://schemas.openxmlformats.org/officeDocument/2006/relationships/ctrlProp" Target="../ctrlProps/ctrlProp127.xml" /><Relationship Id="rId21" Type="http://schemas.openxmlformats.org/officeDocument/2006/relationships/ctrlProp" Target="../ctrlProps/ctrlProp109.xml" /><Relationship Id="rId34" Type="http://schemas.openxmlformats.org/officeDocument/2006/relationships/ctrlProp" Target="../ctrlProps/ctrlProp122.xml" /><Relationship Id="rId42" Type="http://schemas.openxmlformats.org/officeDocument/2006/relationships/ctrlProp" Target="../ctrlProps/ctrlProp130.xml" /><Relationship Id="rId47" Type="http://schemas.openxmlformats.org/officeDocument/2006/relationships/ctrlProp" Target="../ctrlProps/ctrlProp135.xml" /><Relationship Id="rId50" Type="http://schemas.openxmlformats.org/officeDocument/2006/relationships/ctrlProp" Target="../ctrlProps/ctrlProp138.xml" /><Relationship Id="rId7" Type="http://schemas.openxmlformats.org/officeDocument/2006/relationships/ctrlProp" Target="../ctrlProps/ctrlProp95.xml" /><Relationship Id="rId2" Type="http://schemas.openxmlformats.org/officeDocument/2006/relationships/drawing" Target="../drawings/drawing9.xml" /><Relationship Id="rId16" Type="http://schemas.openxmlformats.org/officeDocument/2006/relationships/ctrlProp" Target="../ctrlProps/ctrlProp104.xml" /><Relationship Id="rId29" Type="http://schemas.openxmlformats.org/officeDocument/2006/relationships/ctrlProp" Target="../ctrlProps/ctrlProp117.xml" /><Relationship Id="rId11" Type="http://schemas.openxmlformats.org/officeDocument/2006/relationships/ctrlProp" Target="../ctrlProps/ctrlProp99.xml" /><Relationship Id="rId24" Type="http://schemas.openxmlformats.org/officeDocument/2006/relationships/ctrlProp" Target="../ctrlProps/ctrlProp112.xml" /><Relationship Id="rId32" Type="http://schemas.openxmlformats.org/officeDocument/2006/relationships/ctrlProp" Target="../ctrlProps/ctrlProp120.xml" /><Relationship Id="rId37" Type="http://schemas.openxmlformats.org/officeDocument/2006/relationships/ctrlProp" Target="../ctrlProps/ctrlProp125.xml" /><Relationship Id="rId40" Type="http://schemas.openxmlformats.org/officeDocument/2006/relationships/ctrlProp" Target="../ctrlProps/ctrlProp128.xml" /><Relationship Id="rId45" Type="http://schemas.openxmlformats.org/officeDocument/2006/relationships/ctrlProp" Target="../ctrlProps/ctrlProp133.xml" /><Relationship Id="rId5" Type="http://schemas.openxmlformats.org/officeDocument/2006/relationships/ctrlProp" Target="../ctrlProps/ctrlProp93.xml" /><Relationship Id="rId15" Type="http://schemas.openxmlformats.org/officeDocument/2006/relationships/ctrlProp" Target="../ctrlProps/ctrlProp103.xml" /><Relationship Id="rId23" Type="http://schemas.openxmlformats.org/officeDocument/2006/relationships/ctrlProp" Target="../ctrlProps/ctrlProp111.xml" /><Relationship Id="rId28" Type="http://schemas.openxmlformats.org/officeDocument/2006/relationships/ctrlProp" Target="../ctrlProps/ctrlProp116.xml" /><Relationship Id="rId36" Type="http://schemas.openxmlformats.org/officeDocument/2006/relationships/ctrlProp" Target="../ctrlProps/ctrlProp124.xml" /><Relationship Id="rId49" Type="http://schemas.openxmlformats.org/officeDocument/2006/relationships/ctrlProp" Target="../ctrlProps/ctrlProp137.xml" /><Relationship Id="rId10" Type="http://schemas.openxmlformats.org/officeDocument/2006/relationships/ctrlProp" Target="../ctrlProps/ctrlProp98.xml" /><Relationship Id="rId19" Type="http://schemas.openxmlformats.org/officeDocument/2006/relationships/ctrlProp" Target="../ctrlProps/ctrlProp107.xml" /><Relationship Id="rId31" Type="http://schemas.openxmlformats.org/officeDocument/2006/relationships/ctrlProp" Target="../ctrlProps/ctrlProp119.xml" /><Relationship Id="rId44" Type="http://schemas.openxmlformats.org/officeDocument/2006/relationships/ctrlProp" Target="../ctrlProps/ctrlProp132.xml" /><Relationship Id="rId4" Type="http://schemas.openxmlformats.org/officeDocument/2006/relationships/ctrlProp" Target="../ctrlProps/ctrlProp92.xml" /><Relationship Id="rId9" Type="http://schemas.openxmlformats.org/officeDocument/2006/relationships/ctrlProp" Target="../ctrlProps/ctrlProp97.xml" /><Relationship Id="rId14" Type="http://schemas.openxmlformats.org/officeDocument/2006/relationships/ctrlProp" Target="../ctrlProps/ctrlProp102.xml" /><Relationship Id="rId22" Type="http://schemas.openxmlformats.org/officeDocument/2006/relationships/ctrlProp" Target="../ctrlProps/ctrlProp110.xml" /><Relationship Id="rId27" Type="http://schemas.openxmlformats.org/officeDocument/2006/relationships/ctrlProp" Target="../ctrlProps/ctrlProp115.xml" /><Relationship Id="rId30" Type="http://schemas.openxmlformats.org/officeDocument/2006/relationships/ctrlProp" Target="../ctrlProps/ctrlProp118.xml" /><Relationship Id="rId35" Type="http://schemas.openxmlformats.org/officeDocument/2006/relationships/ctrlProp" Target="../ctrlProps/ctrlProp123.xml" /><Relationship Id="rId43" Type="http://schemas.openxmlformats.org/officeDocument/2006/relationships/ctrlProp" Target="../ctrlProps/ctrlProp131.xml" /><Relationship Id="rId48" Type="http://schemas.openxmlformats.org/officeDocument/2006/relationships/ctrlProp" Target="../ctrlProps/ctrlProp136.xml" /><Relationship Id="rId8" Type="http://schemas.openxmlformats.org/officeDocument/2006/relationships/ctrlProp" Target="../ctrlProps/ctrlProp96.xml" /><Relationship Id="rId51" Type="http://schemas.openxmlformats.org/officeDocument/2006/relationships/ctrlProp" Target="../ctrlProps/ctrlProp139.xml" /><Relationship Id="rId3" Type="http://schemas.openxmlformats.org/officeDocument/2006/relationships/vmlDrawing" Target="../drawings/vmlDrawing10.vml" /><Relationship Id="rId12" Type="http://schemas.openxmlformats.org/officeDocument/2006/relationships/ctrlProp" Target="../ctrlProps/ctrlProp100.xml" /><Relationship Id="rId17" Type="http://schemas.openxmlformats.org/officeDocument/2006/relationships/ctrlProp" Target="../ctrlProps/ctrlProp105.xml" /><Relationship Id="rId25" Type="http://schemas.openxmlformats.org/officeDocument/2006/relationships/ctrlProp" Target="../ctrlProps/ctrlProp113.xml" /><Relationship Id="rId33" Type="http://schemas.openxmlformats.org/officeDocument/2006/relationships/ctrlProp" Target="../ctrlProps/ctrlProp121.xml" /><Relationship Id="rId38" Type="http://schemas.openxmlformats.org/officeDocument/2006/relationships/ctrlProp" Target="../ctrlProps/ctrlProp126.xml" /><Relationship Id="rId46" Type="http://schemas.openxmlformats.org/officeDocument/2006/relationships/ctrlProp" Target="../ctrlProps/ctrlProp134.xml" /><Relationship Id="rId20" Type="http://schemas.openxmlformats.org/officeDocument/2006/relationships/ctrlProp" Target="../ctrlProps/ctrlProp108.xml" /><Relationship Id="rId41" Type="http://schemas.openxmlformats.org/officeDocument/2006/relationships/ctrlProp" Target="../ctrlProps/ctrlProp129.xml" /><Relationship Id="rId6" Type="http://schemas.openxmlformats.org/officeDocument/2006/relationships/ctrlProp" Target="../ctrlProps/ctrlProp94.xml" /></Relationships>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Relationship Id="rId8" Type="http://schemas.openxmlformats.org/officeDocument/2006/relationships/ctrlProp" Target="../ctrlProps/ctrlProp144.xml" /><Relationship Id="rId13" Type="http://schemas.openxmlformats.org/officeDocument/2006/relationships/ctrlProp" Target="../ctrlProps/ctrlProp149.xml" /><Relationship Id="rId3" Type="http://schemas.openxmlformats.org/officeDocument/2006/relationships/vmlDrawing" Target="../drawings/vmlDrawing11.vml" /><Relationship Id="rId7" Type="http://schemas.openxmlformats.org/officeDocument/2006/relationships/ctrlProp" Target="../ctrlProps/ctrlProp143.xml" /><Relationship Id="rId12" Type="http://schemas.openxmlformats.org/officeDocument/2006/relationships/ctrlProp" Target="../ctrlProps/ctrlProp148.xml" /><Relationship Id="rId17" Type="http://schemas.openxmlformats.org/officeDocument/2006/relationships/ctrlProp" Target="../ctrlProps/ctrlProp153.xml" /><Relationship Id="rId2" Type="http://schemas.openxmlformats.org/officeDocument/2006/relationships/drawing" Target="../drawings/drawing10.xml" /><Relationship Id="rId16" Type="http://schemas.openxmlformats.org/officeDocument/2006/relationships/ctrlProp" Target="../ctrlProps/ctrlProp152.xml" /><Relationship Id="rId6" Type="http://schemas.openxmlformats.org/officeDocument/2006/relationships/ctrlProp" Target="../ctrlProps/ctrlProp142.xml" /><Relationship Id="rId11" Type="http://schemas.openxmlformats.org/officeDocument/2006/relationships/ctrlProp" Target="../ctrlProps/ctrlProp147.xml" /><Relationship Id="rId5" Type="http://schemas.openxmlformats.org/officeDocument/2006/relationships/ctrlProp" Target="../ctrlProps/ctrlProp141.xml" /><Relationship Id="rId15" Type="http://schemas.openxmlformats.org/officeDocument/2006/relationships/ctrlProp" Target="../ctrlProps/ctrlProp151.xml" /><Relationship Id="rId10" Type="http://schemas.openxmlformats.org/officeDocument/2006/relationships/ctrlProp" Target="../ctrlProps/ctrlProp146.xml" /><Relationship Id="rId4" Type="http://schemas.openxmlformats.org/officeDocument/2006/relationships/ctrlProp" Target="../ctrlProps/ctrlProp140.xml" /><Relationship Id="rId9" Type="http://schemas.openxmlformats.org/officeDocument/2006/relationships/ctrlProp" Target="../ctrlProps/ctrlProp145.xml" /><Relationship Id="rId14" Type="http://schemas.openxmlformats.org/officeDocument/2006/relationships/ctrlProp" Target="../ctrlProps/ctrlProp150.xml" /></Relationships>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8" Type="http://schemas.openxmlformats.org/officeDocument/2006/relationships/ctrlProp" Target="../ctrlProps/ctrlProp11.xml" /><Relationship Id="rId3" Type="http://schemas.openxmlformats.org/officeDocument/2006/relationships/vmlDrawing" Target="../drawings/vmlDrawing2.vml" /><Relationship Id="rId7" Type="http://schemas.openxmlformats.org/officeDocument/2006/relationships/ctrlProp" Target="../ctrlProps/ctrlProp10.xml" /><Relationship Id="rId2" Type="http://schemas.openxmlformats.org/officeDocument/2006/relationships/drawing" Target="../drawings/drawing2.xml" /><Relationship Id="rId6" Type="http://schemas.openxmlformats.org/officeDocument/2006/relationships/ctrlProp" Target="../ctrlProps/ctrlProp9.xml" /><Relationship Id="rId5" Type="http://schemas.openxmlformats.org/officeDocument/2006/relationships/ctrlProp" Target="../ctrlProps/ctrlProp8.xml" /><Relationship Id="rId4" Type="http://schemas.openxmlformats.org/officeDocument/2006/relationships/ctrlProp" Target="../ctrlProps/ctrlProp7.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8" Type="http://schemas.openxmlformats.org/officeDocument/2006/relationships/ctrlProp" Target="../ctrlProps/ctrlProp16.xml" /><Relationship Id="rId3" Type="http://schemas.openxmlformats.org/officeDocument/2006/relationships/vmlDrawing" Target="../drawings/vmlDrawing3.vml" /><Relationship Id="rId7" Type="http://schemas.openxmlformats.org/officeDocument/2006/relationships/ctrlProp" Target="../ctrlProps/ctrlProp15.xml" /><Relationship Id="rId2" Type="http://schemas.openxmlformats.org/officeDocument/2006/relationships/drawing" Target="../drawings/drawing4.xml" /><Relationship Id="rId6" Type="http://schemas.openxmlformats.org/officeDocument/2006/relationships/ctrlProp" Target="../ctrlProps/ctrlProp14.xml" /><Relationship Id="rId5" Type="http://schemas.openxmlformats.org/officeDocument/2006/relationships/ctrlProp" Target="../ctrlProps/ctrlProp13.xml" /><Relationship Id="rId10" Type="http://schemas.openxmlformats.org/officeDocument/2006/relationships/ctrlProp" Target="../ctrlProps/ctrlProp18.xml" /><Relationship Id="rId4" Type="http://schemas.openxmlformats.org/officeDocument/2006/relationships/ctrlProp" Target="../ctrlProps/ctrlProp12.xml" /><Relationship Id="rId9" Type="http://schemas.openxmlformats.org/officeDocument/2006/relationships/ctrlProp" Target="../ctrlProps/ctrlProp17.xml" /></Relationships>
</file>

<file path=xl/worksheets/_rels/sheet8.xml.rels>&#65279;<?xml version="1.0" encoding="utf-8" standalone="yes"?>
<Relationships xmlns="http://schemas.openxmlformats.org/package/2006/relationships"><Relationship Id="rId8" Type="http://schemas.openxmlformats.org/officeDocument/2006/relationships/ctrlProp" Target="../ctrlProps/ctrlProp23.xml" /><Relationship Id="rId3" Type="http://schemas.openxmlformats.org/officeDocument/2006/relationships/vmlDrawing" Target="../drawings/vmlDrawing4.vml" /><Relationship Id="rId7" Type="http://schemas.openxmlformats.org/officeDocument/2006/relationships/ctrlProp" Target="../ctrlProps/ctrlProp22.xml" /><Relationship Id="rId2" Type="http://schemas.openxmlformats.org/officeDocument/2006/relationships/drawing" Target="../drawings/drawing5.xml" /><Relationship Id="rId6" Type="http://schemas.openxmlformats.org/officeDocument/2006/relationships/ctrlProp" Target="../ctrlProps/ctrlProp21.xml" /><Relationship Id="rId11" Type="http://schemas.openxmlformats.org/officeDocument/2006/relationships/ctrlProp" Target="../ctrlProps/ctrlProp26.xml" /><Relationship Id="rId5" Type="http://schemas.openxmlformats.org/officeDocument/2006/relationships/ctrlProp" Target="../ctrlProps/ctrlProp20.xml" /><Relationship Id="rId10" Type="http://schemas.openxmlformats.org/officeDocument/2006/relationships/ctrlProp" Target="../ctrlProps/ctrlProp25.xml" /><Relationship Id="rId4" Type="http://schemas.openxmlformats.org/officeDocument/2006/relationships/ctrlProp" Target="../ctrlProps/ctrlProp19.xml" /><Relationship Id="rId9" Type="http://schemas.openxmlformats.org/officeDocument/2006/relationships/ctrlProp" Target="../ctrlProps/ctrlProp24.x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382"/>
  <sheetViews>
    <sheetView tabSelected="1" view="pageBreakPreview" zoomScaleNormal="100" zoomScaleSheetLayoutView="100" workbookViewId="0">
      <selection activeCell="AW48" sqref="AW48"/>
    </sheetView>
  </sheetViews>
  <sheetFormatPr defaultRowHeight="13.5" x14ac:dyDescent="0.15"/>
  <cols>
    <col min="1" max="1" width="2.5" style="191" customWidth="1"/>
    <col min="2" max="2" width="2.25" customWidth="1"/>
    <col min="3" max="3" width="2.625" customWidth="1"/>
    <col min="4" max="4" width="3.75" customWidth="1"/>
    <col min="5" max="33" width="2.625" customWidth="1"/>
    <col min="34" max="34" width="4.5" customWidth="1"/>
    <col min="35" max="57" width="2.625" customWidth="1"/>
  </cols>
  <sheetData>
    <row r="1" spans="2:38" ht="21.75" customHeight="1" x14ac:dyDescent="0.15">
      <c r="B1" s="815" t="s">
        <v>939</v>
      </c>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c r="AG1" s="816"/>
      <c r="AH1" s="816"/>
      <c r="AI1" s="816"/>
      <c r="AJ1" s="816"/>
    </row>
    <row r="2" spans="2:38" s="55" customFormat="1" ht="10.5" customHeight="1" x14ac:dyDescent="0.15"/>
    <row r="3" spans="2:38" s="83" customFormat="1" ht="15.75" customHeight="1" thickBot="1" x14ac:dyDescent="0.2">
      <c r="B3" s="82" t="s">
        <v>293</v>
      </c>
      <c r="K3" s="822" t="s">
        <v>940</v>
      </c>
      <c r="L3" s="822"/>
      <c r="M3" s="822"/>
      <c r="N3" s="822"/>
      <c r="O3" s="822"/>
      <c r="P3" s="822"/>
      <c r="Q3" s="822"/>
      <c r="R3" s="822"/>
      <c r="S3" s="822"/>
      <c r="T3" s="822"/>
      <c r="U3" s="822"/>
      <c r="V3" s="822"/>
      <c r="W3" s="822"/>
      <c r="X3" s="822"/>
      <c r="Y3" s="822"/>
      <c r="Z3" s="822"/>
      <c r="AA3" s="822"/>
      <c r="AB3" s="822"/>
      <c r="AC3" s="822"/>
      <c r="AD3" s="822"/>
      <c r="AE3" s="822"/>
      <c r="AF3" s="822"/>
      <c r="AG3" s="822"/>
      <c r="AH3" s="822"/>
      <c r="AI3" s="822"/>
      <c r="AJ3" s="822"/>
      <c r="AK3" s="822"/>
      <c r="AL3" s="822"/>
    </row>
    <row r="4" spans="2:38" s="83" customFormat="1" ht="24" customHeight="1" thickBot="1" x14ac:dyDescent="0.2">
      <c r="C4" s="827" t="s">
        <v>294</v>
      </c>
      <c r="D4" s="785"/>
      <c r="E4" s="785"/>
      <c r="F4" s="785"/>
      <c r="G4" s="785"/>
      <c r="H4" s="785"/>
      <c r="I4" s="785"/>
      <c r="J4" s="785"/>
      <c r="K4" s="785"/>
      <c r="L4" s="785"/>
      <c r="M4" s="785"/>
      <c r="N4" s="785"/>
      <c r="O4" s="785"/>
      <c r="P4" s="785" t="s">
        <v>296</v>
      </c>
      <c r="Q4" s="785"/>
      <c r="R4" s="785"/>
      <c r="S4" s="785"/>
      <c r="T4" s="785" t="s">
        <v>298</v>
      </c>
      <c r="U4" s="785"/>
      <c r="V4" s="785"/>
      <c r="W4" s="785"/>
      <c r="X4" s="785"/>
      <c r="Y4" s="785"/>
      <c r="Z4" s="785"/>
      <c r="AA4" s="785"/>
      <c r="AB4" s="785"/>
      <c r="AC4" s="785"/>
      <c r="AD4" s="785"/>
      <c r="AE4" s="785"/>
      <c r="AF4" s="785"/>
      <c r="AG4" s="785"/>
      <c r="AH4" s="785"/>
      <c r="AI4" s="812" t="s">
        <v>438</v>
      </c>
      <c r="AJ4" s="785"/>
      <c r="AK4" s="812" t="s">
        <v>439</v>
      </c>
      <c r="AL4" s="786"/>
    </row>
    <row r="5" spans="2:38" s="55" customFormat="1" ht="15.75" customHeight="1" thickTop="1" x14ac:dyDescent="0.15">
      <c r="C5" s="828">
        <v>1</v>
      </c>
      <c r="D5" s="829"/>
      <c r="E5" s="832" t="s">
        <v>299</v>
      </c>
      <c r="F5" s="832"/>
      <c r="G5" s="832"/>
      <c r="H5" s="832"/>
      <c r="I5" s="832"/>
      <c r="J5" s="832"/>
      <c r="K5" s="832"/>
      <c r="L5" s="832"/>
      <c r="M5" s="832"/>
      <c r="N5" s="832"/>
      <c r="O5" s="832"/>
      <c r="P5" s="808" t="s">
        <v>300</v>
      </c>
      <c r="Q5" s="808"/>
      <c r="R5" s="808"/>
      <c r="S5" s="808"/>
      <c r="T5" s="824"/>
      <c r="U5" s="824"/>
      <c r="V5" s="824"/>
      <c r="W5" s="824"/>
      <c r="X5" s="824"/>
      <c r="Y5" s="824"/>
      <c r="Z5" s="824"/>
      <c r="AA5" s="824"/>
      <c r="AB5" s="824"/>
      <c r="AC5" s="824"/>
      <c r="AD5" s="824"/>
      <c r="AE5" s="824"/>
      <c r="AF5" s="824"/>
      <c r="AG5" s="824"/>
      <c r="AH5" s="824"/>
      <c r="AI5" s="808" t="s">
        <v>301</v>
      </c>
      <c r="AJ5" s="808"/>
      <c r="AK5" s="813"/>
      <c r="AL5" s="814"/>
    </row>
    <row r="6" spans="2:38" s="55" customFormat="1" ht="15.75" customHeight="1" x14ac:dyDescent="0.15">
      <c r="C6" s="830">
        <v>2</v>
      </c>
      <c r="D6" s="831"/>
      <c r="E6" s="782" t="s">
        <v>302</v>
      </c>
      <c r="F6" s="782"/>
      <c r="G6" s="782"/>
      <c r="H6" s="782"/>
      <c r="I6" s="782"/>
      <c r="J6" s="782"/>
      <c r="K6" s="782"/>
      <c r="L6" s="782"/>
      <c r="M6" s="782"/>
      <c r="N6" s="782"/>
      <c r="O6" s="782"/>
      <c r="P6" s="783" t="s">
        <v>986</v>
      </c>
      <c r="Q6" s="783"/>
      <c r="R6" s="783"/>
      <c r="S6" s="783"/>
      <c r="T6" s="817"/>
      <c r="U6" s="817"/>
      <c r="V6" s="817"/>
      <c r="W6" s="817"/>
      <c r="X6" s="817"/>
      <c r="Y6" s="817"/>
      <c r="Z6" s="817"/>
      <c r="AA6" s="817"/>
      <c r="AB6" s="817"/>
      <c r="AC6" s="817"/>
      <c r="AD6" s="817"/>
      <c r="AE6" s="817"/>
      <c r="AF6" s="817"/>
      <c r="AG6" s="817"/>
      <c r="AH6" s="817"/>
      <c r="AI6" s="810" t="s">
        <v>301</v>
      </c>
      <c r="AJ6" s="823"/>
      <c r="AK6" s="784"/>
      <c r="AL6" s="804"/>
    </row>
    <row r="7" spans="2:38" s="55" customFormat="1" ht="15.75" customHeight="1" x14ac:dyDescent="0.15">
      <c r="C7" s="830">
        <v>3</v>
      </c>
      <c r="D7" s="831"/>
      <c r="E7" s="782" t="s">
        <v>567</v>
      </c>
      <c r="F7" s="782"/>
      <c r="G7" s="782"/>
      <c r="H7" s="782"/>
      <c r="I7" s="782"/>
      <c r="J7" s="782"/>
      <c r="K7" s="782"/>
      <c r="L7" s="782"/>
      <c r="M7" s="782"/>
      <c r="N7" s="782"/>
      <c r="O7" s="782"/>
      <c r="P7" s="783" t="s">
        <v>408</v>
      </c>
      <c r="Q7" s="783"/>
      <c r="R7" s="783"/>
      <c r="S7" s="783"/>
      <c r="T7" s="817" t="s">
        <v>941</v>
      </c>
      <c r="U7" s="817"/>
      <c r="V7" s="817"/>
      <c r="W7" s="817"/>
      <c r="X7" s="817"/>
      <c r="Y7" s="817"/>
      <c r="Z7" s="817"/>
      <c r="AA7" s="817"/>
      <c r="AB7" s="817"/>
      <c r="AC7" s="817"/>
      <c r="AD7" s="817"/>
      <c r="AE7" s="817"/>
      <c r="AF7" s="817"/>
      <c r="AG7" s="817"/>
      <c r="AH7" s="817"/>
      <c r="AI7" s="810" t="s">
        <v>301</v>
      </c>
      <c r="AJ7" s="823"/>
      <c r="AK7" s="784"/>
      <c r="AL7" s="804"/>
    </row>
    <row r="8" spans="2:38" s="55" customFormat="1" ht="15.75" customHeight="1" x14ac:dyDescent="0.15">
      <c r="C8" s="848" t="s">
        <v>853</v>
      </c>
      <c r="D8" s="849"/>
      <c r="E8" s="782" t="s">
        <v>317</v>
      </c>
      <c r="F8" s="782"/>
      <c r="G8" s="782"/>
      <c r="H8" s="782"/>
      <c r="I8" s="782"/>
      <c r="J8" s="782"/>
      <c r="K8" s="782"/>
      <c r="L8" s="782"/>
      <c r="M8" s="782"/>
      <c r="N8" s="782"/>
      <c r="O8" s="782"/>
      <c r="P8" s="810" t="s">
        <v>987</v>
      </c>
      <c r="Q8" s="872"/>
      <c r="R8" s="872"/>
      <c r="S8" s="823"/>
      <c r="T8" s="817" t="s">
        <v>423</v>
      </c>
      <c r="U8" s="817"/>
      <c r="V8" s="817"/>
      <c r="W8" s="817"/>
      <c r="X8" s="817"/>
      <c r="Y8" s="817"/>
      <c r="Z8" s="817"/>
      <c r="AA8" s="817"/>
      <c r="AB8" s="817"/>
      <c r="AC8" s="817"/>
      <c r="AD8" s="817"/>
      <c r="AE8" s="817"/>
      <c r="AF8" s="817"/>
      <c r="AG8" s="817"/>
      <c r="AH8" s="817"/>
      <c r="AI8" s="810" t="s">
        <v>301</v>
      </c>
      <c r="AJ8" s="823"/>
      <c r="AK8" s="784"/>
      <c r="AL8" s="804"/>
    </row>
    <row r="9" spans="2:38" s="55" customFormat="1" ht="15.75" customHeight="1" x14ac:dyDescent="0.15">
      <c r="C9" s="848" t="s">
        <v>854</v>
      </c>
      <c r="D9" s="849"/>
      <c r="E9" s="782" t="s">
        <v>855</v>
      </c>
      <c r="F9" s="782"/>
      <c r="G9" s="782"/>
      <c r="H9" s="782"/>
      <c r="I9" s="782"/>
      <c r="J9" s="782"/>
      <c r="K9" s="782"/>
      <c r="L9" s="782"/>
      <c r="M9" s="782"/>
      <c r="N9" s="782"/>
      <c r="O9" s="782"/>
      <c r="P9" s="810" t="s">
        <v>988</v>
      </c>
      <c r="Q9" s="872"/>
      <c r="R9" s="872"/>
      <c r="S9" s="823"/>
      <c r="T9" s="817"/>
      <c r="U9" s="817"/>
      <c r="V9" s="817"/>
      <c r="W9" s="817"/>
      <c r="X9" s="817"/>
      <c r="Y9" s="817"/>
      <c r="Z9" s="817"/>
      <c r="AA9" s="817"/>
      <c r="AB9" s="817"/>
      <c r="AC9" s="817"/>
      <c r="AD9" s="817"/>
      <c r="AE9" s="817"/>
      <c r="AF9" s="817"/>
      <c r="AG9" s="817"/>
      <c r="AH9" s="817"/>
      <c r="AI9" s="810" t="s">
        <v>301</v>
      </c>
      <c r="AJ9" s="823"/>
      <c r="AK9" s="793"/>
      <c r="AL9" s="794"/>
    </row>
    <row r="10" spans="2:38" s="55" customFormat="1" ht="27.75" customHeight="1" x14ac:dyDescent="0.15">
      <c r="C10" s="830">
        <v>5</v>
      </c>
      <c r="D10" s="831"/>
      <c r="E10" s="782" t="s">
        <v>318</v>
      </c>
      <c r="F10" s="782"/>
      <c r="G10" s="782"/>
      <c r="H10" s="782"/>
      <c r="I10" s="782"/>
      <c r="J10" s="782"/>
      <c r="K10" s="782"/>
      <c r="L10" s="782"/>
      <c r="M10" s="782"/>
      <c r="N10" s="782"/>
      <c r="O10" s="782"/>
      <c r="P10" s="810" t="s">
        <v>989</v>
      </c>
      <c r="Q10" s="872"/>
      <c r="R10" s="872"/>
      <c r="S10" s="823"/>
      <c r="T10" s="835" t="s">
        <v>488</v>
      </c>
      <c r="U10" s="835"/>
      <c r="V10" s="835"/>
      <c r="W10" s="835"/>
      <c r="X10" s="835"/>
      <c r="Y10" s="835"/>
      <c r="Z10" s="835"/>
      <c r="AA10" s="835"/>
      <c r="AB10" s="835"/>
      <c r="AC10" s="835"/>
      <c r="AD10" s="835"/>
      <c r="AE10" s="835"/>
      <c r="AF10" s="835"/>
      <c r="AG10" s="835"/>
      <c r="AH10" s="835"/>
      <c r="AI10" s="800" t="s">
        <v>440</v>
      </c>
      <c r="AJ10" s="800"/>
      <c r="AK10" s="802"/>
      <c r="AL10" s="805"/>
    </row>
    <row r="11" spans="2:38" s="55" customFormat="1" ht="27.75" customHeight="1" x14ac:dyDescent="0.15">
      <c r="C11" s="830">
        <v>6</v>
      </c>
      <c r="D11" s="831"/>
      <c r="E11" s="875" t="s">
        <v>921</v>
      </c>
      <c r="F11" s="875"/>
      <c r="G11" s="875"/>
      <c r="H11" s="875"/>
      <c r="I11" s="875"/>
      <c r="J11" s="875"/>
      <c r="K11" s="875"/>
      <c r="L11" s="875"/>
      <c r="M11" s="875"/>
      <c r="N11" s="875"/>
      <c r="O11" s="875"/>
      <c r="P11" s="864" t="s">
        <v>408</v>
      </c>
      <c r="Q11" s="864"/>
      <c r="R11" s="864"/>
      <c r="S11" s="864"/>
      <c r="T11" s="884" t="s">
        <v>1014</v>
      </c>
      <c r="U11" s="884"/>
      <c r="V11" s="884"/>
      <c r="W11" s="884"/>
      <c r="X11" s="884"/>
      <c r="Y11" s="884"/>
      <c r="Z11" s="884"/>
      <c r="AA11" s="884"/>
      <c r="AB11" s="884"/>
      <c r="AC11" s="884"/>
      <c r="AD11" s="884"/>
      <c r="AE11" s="884"/>
      <c r="AF11" s="884"/>
      <c r="AG11" s="884"/>
      <c r="AH11" s="884"/>
      <c r="AI11" s="800" t="s">
        <v>301</v>
      </c>
      <c r="AJ11" s="800"/>
      <c r="AK11" s="802"/>
      <c r="AL11" s="805"/>
    </row>
    <row r="12" spans="2:38" s="55" customFormat="1" ht="24" customHeight="1" x14ac:dyDescent="0.15">
      <c r="C12" s="825">
        <v>7</v>
      </c>
      <c r="D12" s="826"/>
      <c r="E12" s="866" t="s">
        <v>434</v>
      </c>
      <c r="F12" s="866"/>
      <c r="G12" s="866"/>
      <c r="H12" s="866"/>
      <c r="I12" s="866"/>
      <c r="J12" s="866"/>
      <c r="K12" s="866"/>
      <c r="L12" s="866"/>
      <c r="M12" s="866"/>
      <c r="N12" s="866"/>
      <c r="O12" s="866"/>
      <c r="P12" s="864" t="s">
        <v>408</v>
      </c>
      <c r="Q12" s="864"/>
      <c r="R12" s="864"/>
      <c r="S12" s="864"/>
      <c r="T12" s="865" t="s">
        <v>551</v>
      </c>
      <c r="U12" s="865"/>
      <c r="V12" s="865"/>
      <c r="W12" s="865"/>
      <c r="X12" s="865"/>
      <c r="Y12" s="865"/>
      <c r="Z12" s="865"/>
      <c r="AA12" s="865"/>
      <c r="AB12" s="865"/>
      <c r="AC12" s="865"/>
      <c r="AD12" s="865"/>
      <c r="AE12" s="865"/>
      <c r="AF12" s="865"/>
      <c r="AG12" s="865"/>
      <c r="AH12" s="865"/>
      <c r="AI12" s="784"/>
      <c r="AJ12" s="784"/>
      <c r="AK12" s="783" t="s">
        <v>301</v>
      </c>
      <c r="AL12" s="790"/>
    </row>
    <row r="13" spans="2:38" s="55" customFormat="1" ht="15.75" customHeight="1" x14ac:dyDescent="0.15">
      <c r="C13" s="850">
        <v>8</v>
      </c>
      <c r="D13" s="851"/>
      <c r="E13" s="782" t="s">
        <v>304</v>
      </c>
      <c r="F13" s="782"/>
      <c r="G13" s="782"/>
      <c r="H13" s="782"/>
      <c r="I13" s="782"/>
      <c r="J13" s="782"/>
      <c r="K13" s="782"/>
      <c r="L13" s="782"/>
      <c r="M13" s="782"/>
      <c r="N13" s="782"/>
      <c r="O13" s="782"/>
      <c r="P13" s="783" t="s">
        <v>990</v>
      </c>
      <c r="Q13" s="783"/>
      <c r="R13" s="783"/>
      <c r="S13" s="783"/>
      <c r="T13" s="817" t="s">
        <v>942</v>
      </c>
      <c r="U13" s="817"/>
      <c r="V13" s="817"/>
      <c r="W13" s="817"/>
      <c r="X13" s="817"/>
      <c r="Y13" s="817"/>
      <c r="Z13" s="817"/>
      <c r="AA13" s="817"/>
      <c r="AB13" s="817"/>
      <c r="AC13" s="817"/>
      <c r="AD13" s="817"/>
      <c r="AE13" s="817"/>
      <c r="AF13" s="817"/>
      <c r="AG13" s="817"/>
      <c r="AH13" s="817"/>
      <c r="AI13" s="783" t="s">
        <v>301</v>
      </c>
      <c r="AJ13" s="783"/>
      <c r="AK13" s="810" t="s">
        <v>301</v>
      </c>
      <c r="AL13" s="811"/>
    </row>
    <row r="14" spans="2:38" s="55" customFormat="1" ht="15.75" customHeight="1" x14ac:dyDescent="0.15">
      <c r="C14" s="852"/>
      <c r="D14" s="853"/>
      <c r="E14" s="102"/>
      <c r="F14" s="782" t="s">
        <v>305</v>
      </c>
      <c r="G14" s="782"/>
      <c r="H14" s="782"/>
      <c r="I14" s="782"/>
      <c r="J14" s="782"/>
      <c r="K14" s="782"/>
      <c r="L14" s="782"/>
      <c r="M14" s="782"/>
      <c r="N14" s="782"/>
      <c r="O14" s="782"/>
      <c r="P14" s="782"/>
      <c r="Q14" s="782"/>
      <c r="R14" s="782"/>
      <c r="S14" s="782"/>
      <c r="T14" s="782"/>
      <c r="U14" s="782"/>
      <c r="V14" s="782"/>
      <c r="W14" s="782"/>
      <c r="X14" s="782"/>
      <c r="Y14" s="782"/>
      <c r="Z14" s="782"/>
      <c r="AA14" s="782"/>
      <c r="AB14" s="782"/>
      <c r="AC14" s="782"/>
      <c r="AD14" s="782"/>
      <c r="AE14" s="782"/>
      <c r="AF14" s="782"/>
      <c r="AG14" s="782"/>
      <c r="AH14" s="782"/>
      <c r="AI14" s="782"/>
      <c r="AJ14" s="782"/>
      <c r="AK14" s="784"/>
      <c r="AL14" s="804"/>
    </row>
    <row r="15" spans="2:38" s="55" customFormat="1" ht="15.75" customHeight="1" x14ac:dyDescent="0.15">
      <c r="C15" s="852"/>
      <c r="D15" s="853"/>
      <c r="E15" s="808"/>
      <c r="F15" s="808"/>
      <c r="G15" s="104" t="s">
        <v>419</v>
      </c>
      <c r="H15" s="832" t="s">
        <v>306</v>
      </c>
      <c r="I15" s="832"/>
      <c r="J15" s="832"/>
      <c r="K15" s="832"/>
      <c r="L15" s="832"/>
      <c r="M15" s="832"/>
      <c r="N15" s="832"/>
      <c r="O15" s="832"/>
      <c r="P15" s="808" t="s">
        <v>308</v>
      </c>
      <c r="Q15" s="808"/>
      <c r="R15" s="808"/>
      <c r="S15" s="808"/>
      <c r="T15" s="824" t="s">
        <v>943</v>
      </c>
      <c r="U15" s="824"/>
      <c r="V15" s="824"/>
      <c r="W15" s="824"/>
      <c r="X15" s="824"/>
      <c r="Y15" s="824"/>
      <c r="Z15" s="824"/>
      <c r="AA15" s="824"/>
      <c r="AB15" s="824"/>
      <c r="AC15" s="824"/>
      <c r="AD15" s="824"/>
      <c r="AE15" s="824"/>
      <c r="AF15" s="824"/>
      <c r="AG15" s="824"/>
      <c r="AH15" s="824"/>
      <c r="AI15" s="808" t="s">
        <v>301</v>
      </c>
      <c r="AJ15" s="808"/>
      <c r="AK15" s="784"/>
      <c r="AL15" s="804"/>
    </row>
    <row r="16" spans="2:38" s="55" customFormat="1" ht="15.75" customHeight="1" x14ac:dyDescent="0.15">
      <c r="C16" s="854"/>
      <c r="D16" s="855"/>
      <c r="E16" s="783"/>
      <c r="F16" s="783"/>
      <c r="G16" s="103" t="s">
        <v>419</v>
      </c>
      <c r="H16" s="782" t="s">
        <v>307</v>
      </c>
      <c r="I16" s="782"/>
      <c r="J16" s="782"/>
      <c r="K16" s="782"/>
      <c r="L16" s="782"/>
      <c r="M16" s="782"/>
      <c r="N16" s="782"/>
      <c r="O16" s="782"/>
      <c r="P16" s="783" t="s">
        <v>308</v>
      </c>
      <c r="Q16" s="783"/>
      <c r="R16" s="783"/>
      <c r="S16" s="783"/>
      <c r="T16" s="817" t="s">
        <v>421</v>
      </c>
      <c r="U16" s="817"/>
      <c r="V16" s="817"/>
      <c r="W16" s="817"/>
      <c r="X16" s="817"/>
      <c r="Y16" s="817"/>
      <c r="Z16" s="817"/>
      <c r="AA16" s="817"/>
      <c r="AB16" s="817"/>
      <c r="AC16" s="817"/>
      <c r="AD16" s="817"/>
      <c r="AE16" s="817"/>
      <c r="AF16" s="817"/>
      <c r="AG16" s="817"/>
      <c r="AH16" s="817"/>
      <c r="AI16" s="783" t="s">
        <v>301</v>
      </c>
      <c r="AJ16" s="783"/>
      <c r="AK16" s="784"/>
      <c r="AL16" s="804"/>
    </row>
    <row r="17" spans="3:38" s="55" customFormat="1" ht="16.149999999999999" customHeight="1" x14ac:dyDescent="0.15">
      <c r="C17" s="820">
        <v>9</v>
      </c>
      <c r="D17" s="821"/>
      <c r="E17" s="782" t="s">
        <v>303</v>
      </c>
      <c r="F17" s="782"/>
      <c r="G17" s="782"/>
      <c r="H17" s="782"/>
      <c r="I17" s="782"/>
      <c r="J17" s="782"/>
      <c r="K17" s="782"/>
      <c r="L17" s="782"/>
      <c r="M17" s="782"/>
      <c r="N17" s="782"/>
      <c r="O17" s="782"/>
      <c r="P17" s="783" t="s">
        <v>991</v>
      </c>
      <c r="Q17" s="783"/>
      <c r="R17" s="783"/>
      <c r="S17" s="783"/>
      <c r="T17" s="817" t="s">
        <v>759</v>
      </c>
      <c r="U17" s="817"/>
      <c r="V17" s="817"/>
      <c r="W17" s="817"/>
      <c r="X17" s="817"/>
      <c r="Y17" s="817"/>
      <c r="Z17" s="817"/>
      <c r="AA17" s="817"/>
      <c r="AB17" s="817"/>
      <c r="AC17" s="817"/>
      <c r="AD17" s="817"/>
      <c r="AE17" s="817"/>
      <c r="AF17" s="817"/>
      <c r="AG17" s="817"/>
      <c r="AH17" s="817"/>
      <c r="AI17" s="810" t="s">
        <v>444</v>
      </c>
      <c r="AJ17" s="823"/>
      <c r="AK17" s="810" t="s">
        <v>301</v>
      </c>
      <c r="AL17" s="811"/>
    </row>
    <row r="18" spans="3:38" s="55" customFormat="1" ht="15.75" customHeight="1" x14ac:dyDescent="0.15">
      <c r="C18" s="818">
        <v>10</v>
      </c>
      <c r="D18" s="819"/>
      <c r="E18" s="833" t="s">
        <v>523</v>
      </c>
      <c r="F18" s="833"/>
      <c r="G18" s="833"/>
      <c r="H18" s="833"/>
      <c r="I18" s="833"/>
      <c r="J18" s="833"/>
      <c r="K18" s="833"/>
      <c r="L18" s="833"/>
      <c r="M18" s="833"/>
      <c r="N18" s="833"/>
      <c r="O18" s="833"/>
      <c r="P18" s="783" t="s">
        <v>992</v>
      </c>
      <c r="Q18" s="783"/>
      <c r="R18" s="783"/>
      <c r="S18" s="783"/>
      <c r="T18" s="863" t="s">
        <v>552</v>
      </c>
      <c r="U18" s="863"/>
      <c r="V18" s="863"/>
      <c r="W18" s="863"/>
      <c r="X18" s="863"/>
      <c r="Y18" s="863"/>
      <c r="Z18" s="863"/>
      <c r="AA18" s="863"/>
      <c r="AB18" s="863"/>
      <c r="AC18" s="863"/>
      <c r="AD18" s="863"/>
      <c r="AE18" s="863"/>
      <c r="AF18" s="863"/>
      <c r="AG18" s="863"/>
      <c r="AH18" s="863"/>
      <c r="AI18" s="861"/>
      <c r="AJ18" s="861"/>
      <c r="AK18" s="783" t="s">
        <v>301</v>
      </c>
      <c r="AL18" s="790"/>
    </row>
    <row r="19" spans="3:38" s="55" customFormat="1" ht="19.5" customHeight="1" x14ac:dyDescent="0.15">
      <c r="C19" s="818" t="s">
        <v>893</v>
      </c>
      <c r="D19" s="819"/>
      <c r="E19" s="840" t="s">
        <v>312</v>
      </c>
      <c r="F19" s="841"/>
      <c r="G19" s="841"/>
      <c r="H19" s="841"/>
      <c r="I19" s="841"/>
      <c r="J19" s="841"/>
      <c r="K19" s="841"/>
      <c r="L19" s="841"/>
      <c r="M19" s="841"/>
      <c r="N19" s="841"/>
      <c r="O19" s="842"/>
      <c r="P19" s="783" t="s">
        <v>993</v>
      </c>
      <c r="Q19" s="783"/>
      <c r="R19" s="783"/>
      <c r="S19" s="783"/>
      <c r="T19" s="858" t="s">
        <v>524</v>
      </c>
      <c r="U19" s="858"/>
      <c r="V19" s="858"/>
      <c r="W19" s="858"/>
      <c r="X19" s="858"/>
      <c r="Y19" s="858"/>
      <c r="Z19" s="858"/>
      <c r="AA19" s="858"/>
      <c r="AB19" s="858"/>
      <c r="AC19" s="858"/>
      <c r="AD19" s="858"/>
      <c r="AE19" s="858"/>
      <c r="AF19" s="858"/>
      <c r="AG19" s="858"/>
      <c r="AH19" s="858"/>
      <c r="AI19" s="861"/>
      <c r="AJ19" s="862"/>
      <c r="AK19" s="808" t="s">
        <v>301</v>
      </c>
      <c r="AL19" s="809"/>
    </row>
    <row r="20" spans="3:38" s="55" customFormat="1" ht="19.5" customHeight="1" x14ac:dyDescent="0.15">
      <c r="C20" s="818" t="s">
        <v>894</v>
      </c>
      <c r="D20" s="819"/>
      <c r="E20" s="840" t="s">
        <v>313</v>
      </c>
      <c r="F20" s="841"/>
      <c r="G20" s="841"/>
      <c r="H20" s="841"/>
      <c r="I20" s="841"/>
      <c r="J20" s="841"/>
      <c r="K20" s="841"/>
      <c r="L20" s="841"/>
      <c r="M20" s="841"/>
      <c r="N20" s="841"/>
      <c r="O20" s="842"/>
      <c r="P20" s="783" t="s">
        <v>994</v>
      </c>
      <c r="Q20" s="783"/>
      <c r="R20" s="783"/>
      <c r="S20" s="783"/>
      <c r="T20" s="859"/>
      <c r="U20" s="859"/>
      <c r="V20" s="859"/>
      <c r="W20" s="859"/>
      <c r="X20" s="859"/>
      <c r="Y20" s="859"/>
      <c r="Z20" s="859"/>
      <c r="AA20" s="859"/>
      <c r="AB20" s="859"/>
      <c r="AC20" s="859"/>
      <c r="AD20" s="859"/>
      <c r="AE20" s="859"/>
      <c r="AF20" s="859"/>
      <c r="AG20" s="859"/>
      <c r="AH20" s="859"/>
      <c r="AI20" s="861"/>
      <c r="AJ20" s="862"/>
      <c r="AK20" s="808" t="s">
        <v>301</v>
      </c>
      <c r="AL20" s="809"/>
    </row>
    <row r="21" spans="3:38" s="55" customFormat="1" ht="15.75" customHeight="1" x14ac:dyDescent="0.15">
      <c r="C21" s="818">
        <v>12</v>
      </c>
      <c r="D21" s="819"/>
      <c r="E21" s="840" t="s">
        <v>437</v>
      </c>
      <c r="F21" s="841"/>
      <c r="G21" s="841"/>
      <c r="H21" s="841"/>
      <c r="I21" s="841"/>
      <c r="J21" s="841"/>
      <c r="K21" s="841"/>
      <c r="L21" s="841"/>
      <c r="M21" s="841"/>
      <c r="N21" s="841"/>
      <c r="O21" s="842"/>
      <c r="P21" s="860" t="s">
        <v>441</v>
      </c>
      <c r="Q21" s="860"/>
      <c r="R21" s="860"/>
      <c r="S21" s="860"/>
      <c r="T21" s="833" t="s">
        <v>758</v>
      </c>
      <c r="U21" s="833"/>
      <c r="V21" s="833"/>
      <c r="W21" s="833"/>
      <c r="X21" s="833"/>
      <c r="Y21" s="833"/>
      <c r="Z21" s="833"/>
      <c r="AA21" s="833"/>
      <c r="AB21" s="833"/>
      <c r="AC21" s="833"/>
      <c r="AD21" s="833"/>
      <c r="AE21" s="833"/>
      <c r="AF21" s="833"/>
      <c r="AG21" s="833"/>
      <c r="AH21" s="833"/>
      <c r="AI21" s="861"/>
      <c r="AJ21" s="861"/>
      <c r="AK21" s="808" t="s">
        <v>301</v>
      </c>
      <c r="AL21" s="809"/>
    </row>
    <row r="22" spans="3:38" s="55" customFormat="1" ht="15.75" customHeight="1" x14ac:dyDescent="0.15">
      <c r="C22" s="818">
        <v>13</v>
      </c>
      <c r="D22" s="819"/>
      <c r="E22" s="871" t="s">
        <v>310</v>
      </c>
      <c r="F22" s="871"/>
      <c r="G22" s="871"/>
      <c r="H22" s="871"/>
      <c r="I22" s="871"/>
      <c r="J22" s="871"/>
      <c r="K22" s="871"/>
      <c r="L22" s="871"/>
      <c r="M22" s="871"/>
      <c r="N22" s="871"/>
      <c r="O22" s="871"/>
      <c r="P22" s="800" t="s">
        <v>995</v>
      </c>
      <c r="Q22" s="800"/>
      <c r="R22" s="800"/>
      <c r="S22" s="800"/>
      <c r="T22" s="874" t="s">
        <v>619</v>
      </c>
      <c r="U22" s="874"/>
      <c r="V22" s="874"/>
      <c r="W22" s="874"/>
      <c r="X22" s="874"/>
      <c r="Y22" s="874"/>
      <c r="Z22" s="874"/>
      <c r="AA22" s="874"/>
      <c r="AB22" s="874"/>
      <c r="AC22" s="874"/>
      <c r="AD22" s="874"/>
      <c r="AE22" s="874"/>
      <c r="AF22" s="874"/>
      <c r="AG22" s="874"/>
      <c r="AH22" s="874"/>
      <c r="AI22" s="784"/>
      <c r="AJ22" s="784"/>
      <c r="AK22" s="808" t="s">
        <v>301</v>
      </c>
      <c r="AL22" s="809"/>
    </row>
    <row r="23" spans="3:38" s="55" customFormat="1" ht="15.75" customHeight="1" x14ac:dyDescent="0.15">
      <c r="C23" s="830">
        <v>14</v>
      </c>
      <c r="D23" s="831"/>
      <c r="E23" s="782" t="s">
        <v>324</v>
      </c>
      <c r="F23" s="782"/>
      <c r="G23" s="782"/>
      <c r="H23" s="782"/>
      <c r="I23" s="782"/>
      <c r="J23" s="782"/>
      <c r="K23" s="782"/>
      <c r="L23" s="782"/>
      <c r="M23" s="782"/>
      <c r="N23" s="782"/>
      <c r="O23" s="782"/>
      <c r="P23" s="783" t="s">
        <v>408</v>
      </c>
      <c r="Q23" s="783"/>
      <c r="R23" s="783"/>
      <c r="S23" s="783"/>
      <c r="T23" s="817" t="s">
        <v>944</v>
      </c>
      <c r="U23" s="817"/>
      <c r="V23" s="817"/>
      <c r="W23" s="817"/>
      <c r="X23" s="817"/>
      <c r="Y23" s="817"/>
      <c r="Z23" s="817"/>
      <c r="AA23" s="817"/>
      <c r="AB23" s="817"/>
      <c r="AC23" s="817"/>
      <c r="AD23" s="817"/>
      <c r="AE23" s="817"/>
      <c r="AF23" s="817"/>
      <c r="AG23" s="817"/>
      <c r="AH23" s="817"/>
      <c r="AI23" s="810" t="s">
        <v>301</v>
      </c>
      <c r="AJ23" s="823"/>
      <c r="AK23" s="784"/>
      <c r="AL23" s="804"/>
    </row>
    <row r="24" spans="3:38" s="55" customFormat="1" ht="15.75" customHeight="1" x14ac:dyDescent="0.15">
      <c r="C24" s="820">
        <v>15</v>
      </c>
      <c r="D24" s="821"/>
      <c r="E24" s="782" t="s">
        <v>326</v>
      </c>
      <c r="F24" s="782"/>
      <c r="G24" s="782"/>
      <c r="H24" s="782"/>
      <c r="I24" s="782"/>
      <c r="J24" s="782"/>
      <c r="K24" s="782"/>
      <c r="L24" s="782"/>
      <c r="M24" s="782"/>
      <c r="N24" s="782"/>
      <c r="O24" s="782"/>
      <c r="P24" s="783" t="s">
        <v>409</v>
      </c>
      <c r="Q24" s="783"/>
      <c r="R24" s="783"/>
      <c r="S24" s="783"/>
      <c r="T24" s="817" t="s">
        <v>944</v>
      </c>
      <c r="U24" s="817"/>
      <c r="V24" s="817"/>
      <c r="W24" s="817"/>
      <c r="X24" s="817"/>
      <c r="Y24" s="817"/>
      <c r="Z24" s="817"/>
      <c r="AA24" s="817"/>
      <c r="AB24" s="817"/>
      <c r="AC24" s="817"/>
      <c r="AD24" s="817"/>
      <c r="AE24" s="817"/>
      <c r="AF24" s="817"/>
      <c r="AG24" s="817"/>
      <c r="AH24" s="817"/>
      <c r="AI24" s="810" t="s">
        <v>301</v>
      </c>
      <c r="AJ24" s="823"/>
      <c r="AK24" s="784"/>
      <c r="AL24" s="804"/>
    </row>
    <row r="25" spans="3:38" s="55" customFormat="1" ht="28.15" customHeight="1" x14ac:dyDescent="0.15">
      <c r="C25" s="820">
        <v>16</v>
      </c>
      <c r="D25" s="821"/>
      <c r="E25" s="782" t="s">
        <v>328</v>
      </c>
      <c r="F25" s="782"/>
      <c r="G25" s="782"/>
      <c r="H25" s="782"/>
      <c r="I25" s="782"/>
      <c r="J25" s="782"/>
      <c r="K25" s="782"/>
      <c r="L25" s="782"/>
      <c r="M25" s="782"/>
      <c r="N25" s="782"/>
      <c r="O25" s="782"/>
      <c r="P25" s="783" t="s">
        <v>996</v>
      </c>
      <c r="Q25" s="783"/>
      <c r="R25" s="783"/>
      <c r="S25" s="783"/>
      <c r="T25" s="845" t="s">
        <v>800</v>
      </c>
      <c r="U25" s="846"/>
      <c r="V25" s="846"/>
      <c r="W25" s="846"/>
      <c r="X25" s="846"/>
      <c r="Y25" s="846"/>
      <c r="Z25" s="846"/>
      <c r="AA25" s="846"/>
      <c r="AB25" s="846"/>
      <c r="AC25" s="846"/>
      <c r="AD25" s="846"/>
      <c r="AE25" s="846"/>
      <c r="AF25" s="846"/>
      <c r="AG25" s="846"/>
      <c r="AH25" s="847"/>
      <c r="AI25" s="783" t="s">
        <v>444</v>
      </c>
      <c r="AJ25" s="783"/>
      <c r="AK25" s="784"/>
      <c r="AL25" s="804"/>
    </row>
    <row r="26" spans="3:38" s="55" customFormat="1" ht="15.75" customHeight="1" x14ac:dyDescent="0.15">
      <c r="C26" s="825">
        <v>17</v>
      </c>
      <c r="D26" s="826"/>
      <c r="E26" s="782" t="s">
        <v>333</v>
      </c>
      <c r="F26" s="782"/>
      <c r="G26" s="782"/>
      <c r="H26" s="782"/>
      <c r="I26" s="782"/>
      <c r="J26" s="782"/>
      <c r="K26" s="782"/>
      <c r="L26" s="782"/>
      <c r="M26" s="782"/>
      <c r="N26" s="782"/>
      <c r="O26" s="782"/>
      <c r="P26" s="795" t="s">
        <v>797</v>
      </c>
      <c r="Q26" s="780"/>
      <c r="R26" s="780"/>
      <c r="S26" s="780"/>
      <c r="T26" s="780"/>
      <c r="U26" s="780"/>
      <c r="V26" s="780"/>
      <c r="W26" s="780"/>
      <c r="X26" s="780"/>
      <c r="Y26" s="780"/>
      <c r="Z26" s="780"/>
      <c r="AA26" s="780"/>
      <c r="AB26" s="780"/>
      <c r="AC26" s="780"/>
      <c r="AD26" s="780"/>
      <c r="AE26" s="780"/>
      <c r="AF26" s="780"/>
      <c r="AG26" s="780"/>
      <c r="AH26" s="796"/>
      <c r="AI26" s="784"/>
      <c r="AJ26" s="793"/>
      <c r="AK26" s="783" t="s">
        <v>301</v>
      </c>
      <c r="AL26" s="790"/>
    </row>
    <row r="27" spans="3:38" s="55" customFormat="1" ht="15.75" customHeight="1" x14ac:dyDescent="0.15">
      <c r="C27" s="830">
        <v>18</v>
      </c>
      <c r="D27" s="831"/>
      <c r="E27" s="782" t="s">
        <v>325</v>
      </c>
      <c r="F27" s="782"/>
      <c r="G27" s="782"/>
      <c r="H27" s="782"/>
      <c r="I27" s="782"/>
      <c r="J27" s="782"/>
      <c r="K27" s="782"/>
      <c r="L27" s="782"/>
      <c r="M27" s="782"/>
      <c r="N27" s="782"/>
      <c r="O27" s="782"/>
      <c r="P27" s="783" t="s">
        <v>408</v>
      </c>
      <c r="Q27" s="783"/>
      <c r="R27" s="783"/>
      <c r="S27" s="783"/>
      <c r="T27" s="873" t="s">
        <v>945</v>
      </c>
      <c r="U27" s="846"/>
      <c r="V27" s="846"/>
      <c r="W27" s="846"/>
      <c r="X27" s="846"/>
      <c r="Y27" s="846"/>
      <c r="Z27" s="846"/>
      <c r="AA27" s="846"/>
      <c r="AB27" s="846"/>
      <c r="AC27" s="846"/>
      <c r="AD27" s="846"/>
      <c r="AE27" s="846"/>
      <c r="AF27" s="846"/>
      <c r="AG27" s="846"/>
      <c r="AH27" s="847"/>
      <c r="AI27" s="783" t="s">
        <v>301</v>
      </c>
      <c r="AJ27" s="783"/>
      <c r="AK27" s="784"/>
      <c r="AL27" s="804"/>
    </row>
    <row r="28" spans="3:38" s="55" customFormat="1" ht="15.75" customHeight="1" x14ac:dyDescent="0.15">
      <c r="C28" s="820">
        <v>19</v>
      </c>
      <c r="D28" s="821"/>
      <c r="E28" s="782" t="s">
        <v>321</v>
      </c>
      <c r="F28" s="782"/>
      <c r="G28" s="782"/>
      <c r="H28" s="782"/>
      <c r="I28" s="782"/>
      <c r="J28" s="782"/>
      <c r="K28" s="782"/>
      <c r="L28" s="782"/>
      <c r="M28" s="782"/>
      <c r="N28" s="782"/>
      <c r="O28" s="782"/>
      <c r="P28" s="783" t="s">
        <v>408</v>
      </c>
      <c r="Q28" s="783"/>
      <c r="R28" s="783"/>
      <c r="S28" s="783"/>
      <c r="T28" s="817" t="s">
        <v>322</v>
      </c>
      <c r="U28" s="817"/>
      <c r="V28" s="817"/>
      <c r="W28" s="817"/>
      <c r="X28" s="817"/>
      <c r="Y28" s="817"/>
      <c r="Z28" s="817"/>
      <c r="AA28" s="817"/>
      <c r="AB28" s="817"/>
      <c r="AC28" s="817"/>
      <c r="AD28" s="817"/>
      <c r="AE28" s="817"/>
      <c r="AF28" s="817"/>
      <c r="AG28" s="817"/>
      <c r="AH28" s="817"/>
      <c r="AI28" s="783" t="s">
        <v>301</v>
      </c>
      <c r="AJ28" s="783"/>
      <c r="AK28" s="784"/>
      <c r="AL28" s="804"/>
    </row>
    <row r="29" spans="3:38" s="55" customFormat="1" ht="15.75" customHeight="1" x14ac:dyDescent="0.15">
      <c r="C29" s="820">
        <v>20</v>
      </c>
      <c r="D29" s="821"/>
      <c r="E29" s="871" t="s">
        <v>327</v>
      </c>
      <c r="F29" s="871"/>
      <c r="G29" s="871"/>
      <c r="H29" s="871"/>
      <c r="I29" s="871"/>
      <c r="J29" s="871"/>
      <c r="K29" s="871"/>
      <c r="L29" s="871"/>
      <c r="M29" s="871"/>
      <c r="N29" s="871"/>
      <c r="O29" s="871"/>
      <c r="P29" s="800" t="s">
        <v>997</v>
      </c>
      <c r="Q29" s="800"/>
      <c r="R29" s="800"/>
      <c r="S29" s="800"/>
      <c r="T29" s="817" t="s">
        <v>422</v>
      </c>
      <c r="U29" s="817"/>
      <c r="V29" s="817"/>
      <c r="W29" s="817"/>
      <c r="X29" s="817"/>
      <c r="Y29" s="817"/>
      <c r="Z29" s="817"/>
      <c r="AA29" s="817"/>
      <c r="AB29" s="817"/>
      <c r="AC29" s="817"/>
      <c r="AD29" s="817"/>
      <c r="AE29" s="817"/>
      <c r="AF29" s="817"/>
      <c r="AG29" s="817"/>
      <c r="AH29" s="817"/>
      <c r="AI29" s="783" t="s">
        <v>301</v>
      </c>
      <c r="AJ29" s="783"/>
      <c r="AK29" s="784"/>
      <c r="AL29" s="804"/>
    </row>
    <row r="30" spans="3:38" s="55" customFormat="1" ht="43.15" customHeight="1" x14ac:dyDescent="0.15">
      <c r="C30" s="820">
        <v>21</v>
      </c>
      <c r="D30" s="821"/>
      <c r="E30" s="875" t="s">
        <v>892</v>
      </c>
      <c r="F30" s="782"/>
      <c r="G30" s="782"/>
      <c r="H30" s="782"/>
      <c r="I30" s="782"/>
      <c r="J30" s="782"/>
      <c r="K30" s="782"/>
      <c r="L30" s="782"/>
      <c r="M30" s="782"/>
      <c r="N30" s="782"/>
      <c r="O30" s="782"/>
      <c r="P30" s="783" t="s">
        <v>320</v>
      </c>
      <c r="Q30" s="783"/>
      <c r="R30" s="783"/>
      <c r="S30" s="783"/>
      <c r="T30" s="878" t="s">
        <v>922</v>
      </c>
      <c r="U30" s="878"/>
      <c r="V30" s="878"/>
      <c r="W30" s="878"/>
      <c r="X30" s="878"/>
      <c r="Y30" s="878"/>
      <c r="Z30" s="878"/>
      <c r="AA30" s="878"/>
      <c r="AB30" s="878"/>
      <c r="AC30" s="878"/>
      <c r="AD30" s="878"/>
      <c r="AE30" s="878"/>
      <c r="AF30" s="878"/>
      <c r="AG30" s="878"/>
      <c r="AH30" s="878"/>
      <c r="AI30" s="808" t="s">
        <v>301</v>
      </c>
      <c r="AJ30" s="808"/>
      <c r="AK30" s="806"/>
      <c r="AL30" s="807"/>
    </row>
    <row r="31" spans="3:38" s="55" customFormat="1" ht="15.75" customHeight="1" x14ac:dyDescent="0.15">
      <c r="C31" s="820">
        <v>22</v>
      </c>
      <c r="D31" s="821"/>
      <c r="E31" s="782" t="s">
        <v>770</v>
      </c>
      <c r="F31" s="782"/>
      <c r="G31" s="782"/>
      <c r="H31" s="782"/>
      <c r="I31" s="782"/>
      <c r="J31" s="782"/>
      <c r="K31" s="782"/>
      <c r="L31" s="782"/>
      <c r="M31" s="782"/>
      <c r="N31" s="782"/>
      <c r="O31" s="782"/>
      <c r="P31" s="783" t="s">
        <v>998</v>
      </c>
      <c r="Q31" s="783"/>
      <c r="R31" s="783"/>
      <c r="S31" s="783"/>
      <c r="T31" s="817"/>
      <c r="U31" s="817"/>
      <c r="V31" s="817"/>
      <c r="W31" s="817"/>
      <c r="X31" s="817"/>
      <c r="Y31" s="817"/>
      <c r="Z31" s="817"/>
      <c r="AA31" s="817"/>
      <c r="AB31" s="817"/>
      <c r="AC31" s="817"/>
      <c r="AD31" s="817"/>
      <c r="AE31" s="817"/>
      <c r="AF31" s="817"/>
      <c r="AG31" s="817"/>
      <c r="AH31" s="817"/>
      <c r="AI31" s="783" t="s">
        <v>301</v>
      </c>
      <c r="AJ31" s="783"/>
      <c r="AK31" s="784"/>
      <c r="AL31" s="804"/>
    </row>
    <row r="32" spans="3:38" s="55" customFormat="1" ht="15.75" customHeight="1" x14ac:dyDescent="0.15">
      <c r="C32" s="820">
        <v>23</v>
      </c>
      <c r="D32" s="821"/>
      <c r="E32" s="867" t="s">
        <v>481</v>
      </c>
      <c r="F32" s="868"/>
      <c r="G32" s="868"/>
      <c r="H32" s="868"/>
      <c r="I32" s="868"/>
      <c r="J32" s="868"/>
      <c r="K32" s="868"/>
      <c r="L32" s="868"/>
      <c r="M32" s="868"/>
      <c r="N32" s="868"/>
      <c r="O32" s="869"/>
      <c r="P32" s="783" t="s">
        <v>999</v>
      </c>
      <c r="Q32" s="783"/>
      <c r="R32" s="783"/>
      <c r="S32" s="783"/>
      <c r="T32" s="795"/>
      <c r="U32" s="780"/>
      <c r="V32" s="780"/>
      <c r="W32" s="780"/>
      <c r="X32" s="780"/>
      <c r="Y32" s="780"/>
      <c r="Z32" s="780"/>
      <c r="AA32" s="780"/>
      <c r="AB32" s="780"/>
      <c r="AC32" s="780"/>
      <c r="AD32" s="780"/>
      <c r="AE32" s="780"/>
      <c r="AF32" s="780"/>
      <c r="AG32" s="780"/>
      <c r="AH32" s="796"/>
      <c r="AI32" s="810" t="s">
        <v>301</v>
      </c>
      <c r="AJ32" s="823"/>
      <c r="AK32" s="793"/>
      <c r="AL32" s="794"/>
    </row>
    <row r="33" spans="2:38" s="55" customFormat="1" ht="15.75" customHeight="1" x14ac:dyDescent="0.15">
      <c r="C33" s="820">
        <v>24</v>
      </c>
      <c r="D33" s="821"/>
      <c r="E33" s="844" t="s">
        <v>482</v>
      </c>
      <c r="F33" s="844"/>
      <c r="G33" s="844"/>
      <c r="H33" s="844"/>
      <c r="I33" s="844"/>
      <c r="J33" s="844"/>
      <c r="K33" s="844"/>
      <c r="L33" s="844"/>
      <c r="M33" s="844"/>
      <c r="N33" s="844"/>
      <c r="O33" s="844"/>
      <c r="P33" s="783" t="s">
        <v>1000</v>
      </c>
      <c r="Q33" s="783"/>
      <c r="R33" s="783"/>
      <c r="S33" s="783"/>
      <c r="T33" s="817"/>
      <c r="U33" s="817"/>
      <c r="V33" s="817"/>
      <c r="W33" s="817"/>
      <c r="X33" s="817"/>
      <c r="Y33" s="817"/>
      <c r="Z33" s="817"/>
      <c r="AA33" s="817"/>
      <c r="AB33" s="817"/>
      <c r="AC33" s="817"/>
      <c r="AD33" s="817"/>
      <c r="AE33" s="817"/>
      <c r="AF33" s="817"/>
      <c r="AG33" s="817"/>
      <c r="AH33" s="817"/>
      <c r="AI33" s="783" t="s">
        <v>301</v>
      </c>
      <c r="AJ33" s="783"/>
      <c r="AK33" s="783" t="s">
        <v>301</v>
      </c>
      <c r="AL33" s="790"/>
    </row>
    <row r="34" spans="2:38" s="55" customFormat="1" ht="39.75" customHeight="1" x14ac:dyDescent="0.15">
      <c r="C34" s="820">
        <v>25</v>
      </c>
      <c r="D34" s="821"/>
      <c r="E34" s="870" t="s">
        <v>315</v>
      </c>
      <c r="F34" s="870"/>
      <c r="G34" s="870"/>
      <c r="H34" s="870"/>
      <c r="I34" s="870"/>
      <c r="J34" s="870"/>
      <c r="K34" s="870"/>
      <c r="L34" s="870"/>
      <c r="M34" s="870"/>
      <c r="N34" s="870"/>
      <c r="O34" s="870"/>
      <c r="P34" s="783" t="s">
        <v>1001</v>
      </c>
      <c r="Q34" s="783"/>
      <c r="R34" s="783"/>
      <c r="S34" s="783"/>
      <c r="T34" s="843" t="s">
        <v>618</v>
      </c>
      <c r="U34" s="843"/>
      <c r="V34" s="843"/>
      <c r="W34" s="843"/>
      <c r="X34" s="843"/>
      <c r="Y34" s="843"/>
      <c r="Z34" s="843"/>
      <c r="AA34" s="843"/>
      <c r="AB34" s="843"/>
      <c r="AC34" s="843"/>
      <c r="AD34" s="843"/>
      <c r="AE34" s="843"/>
      <c r="AF34" s="843"/>
      <c r="AG34" s="843"/>
      <c r="AH34" s="843"/>
      <c r="AI34" s="783" t="s">
        <v>301</v>
      </c>
      <c r="AJ34" s="783"/>
      <c r="AK34" s="783" t="s">
        <v>301</v>
      </c>
      <c r="AL34" s="790"/>
    </row>
    <row r="35" spans="2:38" s="55" customFormat="1" ht="15.75" customHeight="1" x14ac:dyDescent="0.15">
      <c r="C35" s="825">
        <v>26</v>
      </c>
      <c r="D35" s="826"/>
      <c r="E35" s="833" t="s">
        <v>451</v>
      </c>
      <c r="F35" s="833"/>
      <c r="G35" s="833"/>
      <c r="H35" s="833"/>
      <c r="I35" s="833"/>
      <c r="J35" s="833"/>
      <c r="K35" s="833"/>
      <c r="L35" s="833"/>
      <c r="M35" s="833"/>
      <c r="N35" s="833"/>
      <c r="O35" s="833"/>
      <c r="P35" s="783" t="s">
        <v>1002</v>
      </c>
      <c r="Q35" s="783"/>
      <c r="R35" s="783"/>
      <c r="S35" s="783"/>
      <c r="T35" s="838" t="s">
        <v>316</v>
      </c>
      <c r="U35" s="838"/>
      <c r="V35" s="838"/>
      <c r="W35" s="838"/>
      <c r="X35" s="838"/>
      <c r="Y35" s="838"/>
      <c r="Z35" s="838"/>
      <c r="AA35" s="838"/>
      <c r="AB35" s="838"/>
      <c r="AC35" s="838"/>
      <c r="AD35" s="838"/>
      <c r="AE35" s="838"/>
      <c r="AF35" s="838"/>
      <c r="AG35" s="838"/>
      <c r="AH35" s="838"/>
      <c r="AI35" s="784"/>
      <c r="AJ35" s="784"/>
      <c r="AK35" s="808" t="s">
        <v>301</v>
      </c>
      <c r="AL35" s="809"/>
    </row>
    <row r="36" spans="2:38" s="55" customFormat="1" ht="31.5" customHeight="1" x14ac:dyDescent="0.15">
      <c r="C36" s="830">
        <v>27</v>
      </c>
      <c r="D36" s="831"/>
      <c r="E36" s="782" t="s">
        <v>319</v>
      </c>
      <c r="F36" s="782"/>
      <c r="G36" s="782"/>
      <c r="H36" s="782"/>
      <c r="I36" s="782"/>
      <c r="J36" s="782"/>
      <c r="K36" s="782"/>
      <c r="L36" s="782"/>
      <c r="M36" s="782"/>
      <c r="N36" s="782"/>
      <c r="O36" s="782"/>
      <c r="P36" s="783" t="s">
        <v>320</v>
      </c>
      <c r="Q36" s="783"/>
      <c r="R36" s="783"/>
      <c r="S36" s="783"/>
      <c r="T36" s="839" t="s">
        <v>471</v>
      </c>
      <c r="U36" s="839"/>
      <c r="V36" s="839"/>
      <c r="W36" s="839"/>
      <c r="X36" s="839"/>
      <c r="Y36" s="839"/>
      <c r="Z36" s="839"/>
      <c r="AA36" s="839"/>
      <c r="AB36" s="839"/>
      <c r="AC36" s="839"/>
      <c r="AD36" s="839"/>
      <c r="AE36" s="839"/>
      <c r="AF36" s="839"/>
      <c r="AG36" s="839"/>
      <c r="AH36" s="839"/>
      <c r="AI36" s="783" t="s">
        <v>301</v>
      </c>
      <c r="AJ36" s="783"/>
      <c r="AK36" s="784"/>
      <c r="AL36" s="804"/>
    </row>
    <row r="37" spans="2:38" s="55" customFormat="1" ht="15.6" customHeight="1" thickBot="1" x14ac:dyDescent="0.2">
      <c r="C37" s="856">
        <v>28</v>
      </c>
      <c r="D37" s="857"/>
      <c r="E37" s="799" t="s">
        <v>798</v>
      </c>
      <c r="F37" s="799"/>
      <c r="G37" s="799"/>
      <c r="H37" s="799"/>
      <c r="I37" s="799"/>
      <c r="J37" s="799"/>
      <c r="K37" s="799"/>
      <c r="L37" s="799"/>
      <c r="M37" s="799"/>
      <c r="N37" s="799"/>
      <c r="O37" s="799"/>
      <c r="P37" s="800" t="s">
        <v>320</v>
      </c>
      <c r="Q37" s="800"/>
      <c r="R37" s="800"/>
      <c r="S37" s="800"/>
      <c r="T37" s="801" t="s">
        <v>799</v>
      </c>
      <c r="U37" s="801"/>
      <c r="V37" s="801"/>
      <c r="W37" s="801"/>
      <c r="X37" s="801"/>
      <c r="Y37" s="801"/>
      <c r="Z37" s="801"/>
      <c r="AA37" s="801"/>
      <c r="AB37" s="801"/>
      <c r="AC37" s="801"/>
      <c r="AD37" s="801"/>
      <c r="AE37" s="801"/>
      <c r="AF37" s="801"/>
      <c r="AG37" s="801"/>
      <c r="AH37" s="801"/>
      <c r="AI37" s="802"/>
      <c r="AJ37" s="803"/>
      <c r="AK37" s="791" t="s">
        <v>301</v>
      </c>
      <c r="AL37" s="792"/>
    </row>
    <row r="38" spans="2:38" s="55" customFormat="1" ht="7.5" customHeight="1" x14ac:dyDescent="0.15">
      <c r="C38" s="420"/>
      <c r="D38" s="420"/>
      <c r="E38" s="79"/>
      <c r="F38" s="79"/>
      <c r="G38" s="79"/>
      <c r="H38" s="79"/>
      <c r="I38" s="79"/>
      <c r="J38" s="79"/>
      <c r="K38" s="79"/>
      <c r="L38" s="79"/>
      <c r="M38" s="79"/>
      <c r="N38" s="79"/>
      <c r="O38" s="79"/>
      <c r="P38" s="421"/>
      <c r="Q38" s="421"/>
      <c r="R38" s="421"/>
      <c r="S38" s="421"/>
      <c r="T38" s="422"/>
      <c r="U38" s="422"/>
      <c r="V38" s="422"/>
      <c r="W38" s="422"/>
      <c r="X38" s="422"/>
      <c r="Y38" s="422"/>
      <c r="Z38" s="422"/>
      <c r="AA38" s="422"/>
      <c r="AB38" s="422"/>
      <c r="AC38" s="422"/>
      <c r="AD38" s="422"/>
      <c r="AE38" s="422"/>
      <c r="AF38" s="422"/>
      <c r="AG38" s="422"/>
      <c r="AH38" s="422"/>
      <c r="AI38" s="421"/>
      <c r="AJ38" s="421"/>
      <c r="AK38" s="423"/>
      <c r="AL38" s="423"/>
    </row>
    <row r="39" spans="2:38" s="55" customFormat="1" ht="7.5" customHeight="1" x14ac:dyDescent="0.15">
      <c r="C39" s="837"/>
      <c r="D39" s="837"/>
      <c r="E39" s="798"/>
      <c r="F39" s="798"/>
      <c r="G39" s="798"/>
      <c r="H39" s="798"/>
      <c r="I39" s="798"/>
      <c r="J39" s="798"/>
      <c r="K39" s="798"/>
      <c r="L39" s="798"/>
      <c r="M39" s="798"/>
      <c r="N39" s="798"/>
      <c r="O39" s="798"/>
      <c r="P39" s="81"/>
      <c r="Q39" s="81"/>
      <c r="R39" s="81"/>
      <c r="S39" s="81"/>
      <c r="T39" s="797"/>
      <c r="U39" s="797"/>
      <c r="V39" s="797"/>
      <c r="W39" s="797"/>
      <c r="X39" s="797"/>
      <c r="Y39" s="797"/>
      <c r="Z39" s="797"/>
      <c r="AA39" s="797"/>
      <c r="AB39" s="797"/>
      <c r="AC39" s="797"/>
      <c r="AD39" s="797"/>
      <c r="AE39" s="797"/>
      <c r="AF39" s="797"/>
      <c r="AG39" s="797"/>
      <c r="AH39" s="797"/>
      <c r="AI39" s="787"/>
      <c r="AJ39" s="787"/>
    </row>
    <row r="40" spans="2:38" s="83" customFormat="1" ht="15.75" customHeight="1" thickBot="1" x14ac:dyDescent="0.2">
      <c r="B40" s="82" t="s">
        <v>323</v>
      </c>
    </row>
    <row r="41" spans="2:38" s="83" customFormat="1" ht="24" customHeight="1" thickBot="1" x14ac:dyDescent="0.2">
      <c r="C41" s="827" t="s">
        <v>294</v>
      </c>
      <c r="D41" s="785"/>
      <c r="E41" s="785" t="s">
        <v>295</v>
      </c>
      <c r="F41" s="785"/>
      <c r="G41" s="785"/>
      <c r="H41" s="785"/>
      <c r="I41" s="785"/>
      <c r="J41" s="785"/>
      <c r="K41" s="785"/>
      <c r="L41" s="785"/>
      <c r="M41" s="785"/>
      <c r="N41" s="785"/>
      <c r="O41" s="785"/>
      <c r="P41" s="785" t="s">
        <v>296</v>
      </c>
      <c r="Q41" s="785"/>
      <c r="R41" s="785"/>
      <c r="S41" s="785"/>
      <c r="T41" s="785" t="s">
        <v>298</v>
      </c>
      <c r="U41" s="785"/>
      <c r="V41" s="785"/>
      <c r="W41" s="785"/>
      <c r="X41" s="785"/>
      <c r="Y41" s="785"/>
      <c r="Z41" s="785"/>
      <c r="AA41" s="785"/>
      <c r="AB41" s="785"/>
      <c r="AC41" s="785"/>
      <c r="AD41" s="785"/>
      <c r="AE41" s="785"/>
      <c r="AF41" s="785"/>
      <c r="AG41" s="785"/>
      <c r="AH41" s="785"/>
      <c r="AI41" s="785" t="s">
        <v>297</v>
      </c>
      <c r="AJ41" s="785"/>
      <c r="AK41" s="785" t="s">
        <v>297</v>
      </c>
      <c r="AL41" s="786"/>
    </row>
    <row r="42" spans="2:38" s="55" customFormat="1" ht="15.75" customHeight="1" thickTop="1" x14ac:dyDescent="0.15">
      <c r="C42" s="771">
        <v>17</v>
      </c>
      <c r="D42" s="772"/>
      <c r="E42" s="777" t="s">
        <v>333</v>
      </c>
      <c r="F42" s="778"/>
      <c r="G42" s="778"/>
      <c r="H42" s="778"/>
      <c r="I42" s="778"/>
      <c r="J42" s="778"/>
      <c r="K42" s="778"/>
      <c r="L42" s="778"/>
      <c r="M42" s="778"/>
      <c r="N42" s="778"/>
      <c r="O42" s="778"/>
      <c r="P42" s="778"/>
      <c r="Q42" s="778"/>
      <c r="R42" s="778"/>
      <c r="S42" s="778"/>
      <c r="T42" s="778"/>
      <c r="U42" s="778"/>
      <c r="V42" s="778"/>
      <c r="W42" s="778"/>
      <c r="X42" s="778"/>
      <c r="Y42" s="778"/>
      <c r="Z42" s="778"/>
      <c r="AA42" s="778"/>
      <c r="AB42" s="778"/>
      <c r="AC42" s="778"/>
      <c r="AD42" s="778"/>
      <c r="AE42" s="778"/>
      <c r="AF42" s="778"/>
      <c r="AG42" s="778"/>
      <c r="AH42" s="778"/>
      <c r="AI42" s="778"/>
      <c r="AJ42" s="778"/>
      <c r="AK42" s="778"/>
      <c r="AL42" s="779"/>
    </row>
    <row r="43" spans="2:38" s="55" customFormat="1" ht="15.75" customHeight="1" x14ac:dyDescent="0.15">
      <c r="C43" s="773"/>
      <c r="D43" s="774"/>
      <c r="E43" s="810"/>
      <c r="F43" s="780" t="s">
        <v>334</v>
      </c>
      <c r="G43" s="780"/>
      <c r="H43" s="780"/>
      <c r="I43" s="780"/>
      <c r="J43" s="780"/>
      <c r="K43" s="780"/>
      <c r="L43" s="780"/>
      <c r="M43" s="780"/>
      <c r="N43" s="780"/>
      <c r="O43" s="780"/>
      <c r="P43" s="780"/>
      <c r="Q43" s="780"/>
      <c r="R43" s="780"/>
      <c r="S43" s="780"/>
      <c r="T43" s="780"/>
      <c r="U43" s="780"/>
      <c r="V43" s="780"/>
      <c r="W43" s="780"/>
      <c r="X43" s="780"/>
      <c r="Y43" s="780"/>
      <c r="Z43" s="780"/>
      <c r="AA43" s="780"/>
      <c r="AB43" s="780"/>
      <c r="AC43" s="780"/>
      <c r="AD43" s="780"/>
      <c r="AE43" s="780"/>
      <c r="AF43" s="780"/>
      <c r="AG43" s="780"/>
      <c r="AH43" s="780"/>
      <c r="AI43" s="780"/>
      <c r="AJ43" s="780"/>
      <c r="AK43" s="780"/>
      <c r="AL43" s="781"/>
    </row>
    <row r="44" spans="2:38" s="55" customFormat="1" ht="15.75" customHeight="1" x14ac:dyDescent="0.15">
      <c r="C44" s="773"/>
      <c r="D44" s="774"/>
      <c r="E44" s="810"/>
      <c r="F44" s="84" t="s">
        <v>342</v>
      </c>
      <c r="G44" s="876" t="s">
        <v>335</v>
      </c>
      <c r="H44" s="782"/>
      <c r="I44" s="782"/>
      <c r="J44" s="782"/>
      <c r="K44" s="782"/>
      <c r="L44" s="782"/>
      <c r="M44" s="782"/>
      <c r="N44" s="782"/>
      <c r="O44" s="782"/>
      <c r="P44" s="783" t="s">
        <v>1003</v>
      </c>
      <c r="Q44" s="783"/>
      <c r="R44" s="783"/>
      <c r="S44" s="783"/>
      <c r="T44" s="782" t="s">
        <v>337</v>
      </c>
      <c r="U44" s="782"/>
      <c r="V44" s="782"/>
      <c r="W44" s="782"/>
      <c r="X44" s="782"/>
      <c r="Y44" s="782"/>
      <c r="Z44" s="782"/>
      <c r="AA44" s="782"/>
      <c r="AB44" s="782"/>
      <c r="AC44" s="782"/>
      <c r="AD44" s="782"/>
      <c r="AE44" s="782"/>
      <c r="AF44" s="782"/>
      <c r="AG44" s="782"/>
      <c r="AH44" s="782"/>
      <c r="AI44" s="784"/>
      <c r="AJ44" s="784"/>
      <c r="AK44" s="783" t="s">
        <v>301</v>
      </c>
      <c r="AL44" s="790"/>
    </row>
    <row r="45" spans="2:38" s="55" customFormat="1" ht="15.75" customHeight="1" x14ac:dyDescent="0.15">
      <c r="C45" s="773"/>
      <c r="D45" s="774"/>
      <c r="E45" s="810"/>
      <c r="F45" s="84" t="s">
        <v>309</v>
      </c>
      <c r="G45" s="876" t="s">
        <v>336</v>
      </c>
      <c r="H45" s="782"/>
      <c r="I45" s="782"/>
      <c r="J45" s="782"/>
      <c r="K45" s="782"/>
      <c r="L45" s="782"/>
      <c r="M45" s="782"/>
      <c r="N45" s="782"/>
      <c r="O45" s="782"/>
      <c r="P45" s="783" t="s">
        <v>1004</v>
      </c>
      <c r="Q45" s="783"/>
      <c r="R45" s="783"/>
      <c r="S45" s="783"/>
      <c r="T45" s="782" t="s">
        <v>338</v>
      </c>
      <c r="U45" s="782"/>
      <c r="V45" s="782"/>
      <c r="W45" s="782"/>
      <c r="X45" s="782"/>
      <c r="Y45" s="782"/>
      <c r="Z45" s="782"/>
      <c r="AA45" s="782"/>
      <c r="AB45" s="782"/>
      <c r="AC45" s="782"/>
      <c r="AD45" s="782"/>
      <c r="AE45" s="782"/>
      <c r="AF45" s="782"/>
      <c r="AG45" s="782"/>
      <c r="AH45" s="782"/>
      <c r="AI45" s="784"/>
      <c r="AJ45" s="784"/>
      <c r="AK45" s="783" t="s">
        <v>301</v>
      </c>
      <c r="AL45" s="790"/>
    </row>
    <row r="46" spans="2:38" s="55" customFormat="1" ht="15.75" customHeight="1" x14ac:dyDescent="0.15">
      <c r="C46" s="773"/>
      <c r="D46" s="774"/>
      <c r="E46" s="810"/>
      <c r="F46" s="84" t="s">
        <v>309</v>
      </c>
      <c r="G46" s="876" t="s">
        <v>343</v>
      </c>
      <c r="H46" s="782"/>
      <c r="I46" s="782"/>
      <c r="J46" s="782"/>
      <c r="K46" s="782"/>
      <c r="L46" s="782"/>
      <c r="M46" s="782"/>
      <c r="N46" s="782"/>
      <c r="O46" s="782"/>
      <c r="P46" s="783" t="s">
        <v>1005</v>
      </c>
      <c r="Q46" s="783"/>
      <c r="R46" s="783"/>
      <c r="S46" s="783"/>
      <c r="T46" s="782" t="s">
        <v>345</v>
      </c>
      <c r="U46" s="782"/>
      <c r="V46" s="782"/>
      <c r="W46" s="782"/>
      <c r="X46" s="782"/>
      <c r="Y46" s="782"/>
      <c r="Z46" s="782"/>
      <c r="AA46" s="782"/>
      <c r="AB46" s="782"/>
      <c r="AC46" s="782"/>
      <c r="AD46" s="782"/>
      <c r="AE46" s="782"/>
      <c r="AF46" s="782"/>
      <c r="AG46" s="782"/>
      <c r="AH46" s="782"/>
      <c r="AI46" s="784"/>
      <c r="AJ46" s="784"/>
      <c r="AK46" s="783" t="s">
        <v>301</v>
      </c>
      <c r="AL46" s="790"/>
    </row>
    <row r="47" spans="2:38" s="55" customFormat="1" ht="15.75" customHeight="1" thickBot="1" x14ac:dyDescent="0.2">
      <c r="C47" s="775"/>
      <c r="D47" s="776"/>
      <c r="E47" s="836"/>
      <c r="F47" s="85" t="s">
        <v>309</v>
      </c>
      <c r="G47" s="877" t="s">
        <v>344</v>
      </c>
      <c r="H47" s="799"/>
      <c r="I47" s="799"/>
      <c r="J47" s="799"/>
      <c r="K47" s="799"/>
      <c r="L47" s="799"/>
      <c r="M47" s="799"/>
      <c r="N47" s="799"/>
      <c r="O47" s="799"/>
      <c r="P47" s="791" t="s">
        <v>1006</v>
      </c>
      <c r="Q47" s="791"/>
      <c r="R47" s="791"/>
      <c r="S47" s="791"/>
      <c r="T47" s="799" t="s">
        <v>445</v>
      </c>
      <c r="U47" s="799"/>
      <c r="V47" s="799"/>
      <c r="W47" s="799"/>
      <c r="X47" s="799"/>
      <c r="Y47" s="799"/>
      <c r="Z47" s="799"/>
      <c r="AA47" s="799"/>
      <c r="AB47" s="799"/>
      <c r="AC47" s="799"/>
      <c r="AD47" s="799"/>
      <c r="AE47" s="799"/>
      <c r="AF47" s="799"/>
      <c r="AG47" s="799"/>
      <c r="AH47" s="799"/>
      <c r="AI47" s="788"/>
      <c r="AJ47" s="788"/>
      <c r="AK47" s="791" t="s">
        <v>301</v>
      </c>
      <c r="AL47" s="792"/>
    </row>
    <row r="48" spans="2:38" s="55" customFormat="1" ht="7.5" customHeight="1" x14ac:dyDescent="0.15">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row>
    <row r="49" spans="2:38" s="55" customFormat="1" ht="15.75" customHeight="1" thickBot="1" x14ac:dyDescent="0.2">
      <c r="B49" s="6" t="s">
        <v>339</v>
      </c>
    </row>
    <row r="50" spans="2:38" s="83" customFormat="1" ht="24" customHeight="1" thickBot="1" x14ac:dyDescent="0.2">
      <c r="C50" s="827" t="s">
        <v>294</v>
      </c>
      <c r="D50" s="785"/>
      <c r="E50" s="785" t="s">
        <v>295</v>
      </c>
      <c r="F50" s="785"/>
      <c r="G50" s="785"/>
      <c r="H50" s="785"/>
      <c r="I50" s="785"/>
      <c r="J50" s="785"/>
      <c r="K50" s="785"/>
      <c r="L50" s="785"/>
      <c r="M50" s="785"/>
      <c r="N50" s="785"/>
      <c r="O50" s="785"/>
      <c r="P50" s="785" t="s">
        <v>296</v>
      </c>
      <c r="Q50" s="785"/>
      <c r="R50" s="785"/>
      <c r="S50" s="785"/>
      <c r="T50" s="785" t="s">
        <v>298</v>
      </c>
      <c r="U50" s="785"/>
      <c r="V50" s="785"/>
      <c r="W50" s="785"/>
      <c r="X50" s="785"/>
      <c r="Y50" s="785"/>
      <c r="Z50" s="785"/>
      <c r="AA50" s="785"/>
      <c r="AB50" s="785"/>
      <c r="AC50" s="785"/>
      <c r="AD50" s="785"/>
      <c r="AE50" s="785"/>
      <c r="AF50" s="785"/>
      <c r="AG50" s="785"/>
      <c r="AH50" s="785"/>
      <c r="AI50" s="785" t="s">
        <v>297</v>
      </c>
      <c r="AJ50" s="785"/>
      <c r="AK50" s="785" t="s">
        <v>297</v>
      </c>
      <c r="AL50" s="786"/>
    </row>
    <row r="51" spans="2:38" s="55" customFormat="1" ht="18" customHeight="1" thickTop="1" x14ac:dyDescent="0.15">
      <c r="C51" s="820">
        <v>29</v>
      </c>
      <c r="D51" s="821"/>
      <c r="E51" s="882" t="s">
        <v>489</v>
      </c>
      <c r="F51" s="883"/>
      <c r="G51" s="883"/>
      <c r="H51" s="883"/>
      <c r="I51" s="883"/>
      <c r="J51" s="883"/>
      <c r="K51" s="883"/>
      <c r="L51" s="883"/>
      <c r="M51" s="883"/>
      <c r="N51" s="883"/>
      <c r="O51" s="876"/>
      <c r="P51" s="810" t="s">
        <v>1007</v>
      </c>
      <c r="Q51" s="872"/>
      <c r="R51" s="872"/>
      <c r="S51" s="823"/>
      <c r="T51" s="795" t="s">
        <v>620</v>
      </c>
      <c r="U51" s="780"/>
      <c r="V51" s="780"/>
      <c r="W51" s="780"/>
      <c r="X51" s="780"/>
      <c r="Y51" s="780"/>
      <c r="Z51" s="780"/>
      <c r="AA51" s="780"/>
      <c r="AB51" s="780"/>
      <c r="AC51" s="780"/>
      <c r="AD51" s="780"/>
      <c r="AE51" s="780"/>
      <c r="AF51" s="780"/>
      <c r="AG51" s="780"/>
      <c r="AH51" s="796"/>
      <c r="AI51" s="810" t="s">
        <v>301</v>
      </c>
      <c r="AJ51" s="823"/>
      <c r="AK51" s="793"/>
      <c r="AL51" s="794"/>
    </row>
    <row r="52" spans="2:38" s="55" customFormat="1" ht="18" customHeight="1" thickBot="1" x14ac:dyDescent="0.2">
      <c r="C52" s="879">
        <v>30</v>
      </c>
      <c r="D52" s="880"/>
      <c r="E52" s="799" t="s">
        <v>617</v>
      </c>
      <c r="F52" s="799"/>
      <c r="G52" s="799"/>
      <c r="H52" s="799"/>
      <c r="I52" s="799"/>
      <c r="J52" s="799"/>
      <c r="K52" s="799"/>
      <c r="L52" s="799"/>
      <c r="M52" s="799"/>
      <c r="N52" s="799"/>
      <c r="O52" s="799"/>
      <c r="P52" s="791" t="s">
        <v>1008</v>
      </c>
      <c r="Q52" s="791"/>
      <c r="R52" s="791"/>
      <c r="S52" s="791"/>
      <c r="T52" s="881" t="s">
        <v>620</v>
      </c>
      <c r="U52" s="881"/>
      <c r="V52" s="881"/>
      <c r="W52" s="881"/>
      <c r="X52" s="881"/>
      <c r="Y52" s="881"/>
      <c r="Z52" s="881"/>
      <c r="AA52" s="881"/>
      <c r="AB52" s="881"/>
      <c r="AC52" s="881"/>
      <c r="AD52" s="881"/>
      <c r="AE52" s="881"/>
      <c r="AF52" s="881"/>
      <c r="AG52" s="881"/>
      <c r="AH52" s="881"/>
      <c r="AI52" s="791" t="s">
        <v>301</v>
      </c>
      <c r="AJ52" s="791"/>
      <c r="AK52" s="788"/>
      <c r="AL52" s="789"/>
    </row>
    <row r="53" spans="2:38" s="55" customFormat="1" ht="15.75" customHeight="1" x14ac:dyDescent="0.15">
      <c r="C53" s="128"/>
      <c r="D53" s="128"/>
      <c r="E53" s="132"/>
      <c r="F53" s="132"/>
      <c r="G53" s="132"/>
      <c r="H53" s="132"/>
      <c r="I53" s="132"/>
      <c r="J53" s="132"/>
      <c r="K53" s="132"/>
      <c r="L53" s="132"/>
      <c r="M53" s="132"/>
      <c r="N53" s="132"/>
      <c r="O53" s="132"/>
      <c r="P53" s="133"/>
      <c r="Q53" s="133"/>
      <c r="R53" s="133"/>
      <c r="S53" s="133"/>
      <c r="T53" s="134"/>
      <c r="U53" s="134"/>
      <c r="V53" s="134"/>
      <c r="W53" s="134"/>
      <c r="X53" s="134"/>
      <c r="Y53" s="134"/>
      <c r="Z53" s="134"/>
      <c r="AA53" s="134"/>
      <c r="AB53" s="134"/>
      <c r="AC53" s="134"/>
      <c r="AD53" s="134"/>
      <c r="AE53" s="134"/>
      <c r="AF53" s="134"/>
      <c r="AG53" s="134"/>
      <c r="AH53" s="134"/>
      <c r="AI53" s="133"/>
      <c r="AJ53" s="133"/>
      <c r="AK53" s="133"/>
      <c r="AL53" s="133"/>
    </row>
    <row r="54" spans="2:38" s="55" customFormat="1" ht="11.25" x14ac:dyDescent="0.15">
      <c r="C54" s="56" t="s">
        <v>340</v>
      </c>
      <c r="D54" s="56"/>
      <c r="E54" s="80"/>
      <c r="F54" s="80" t="s">
        <v>301</v>
      </c>
      <c r="G54" s="80" t="s">
        <v>341</v>
      </c>
      <c r="H54" s="798" t="s">
        <v>792</v>
      </c>
      <c r="I54" s="798"/>
      <c r="J54" s="798"/>
      <c r="K54" s="798"/>
      <c r="L54" s="798"/>
      <c r="M54" s="798"/>
      <c r="N54" s="798"/>
      <c r="O54" s="798"/>
      <c r="P54" s="798"/>
      <c r="Q54" s="798"/>
      <c r="R54" s="798"/>
      <c r="S54" s="798"/>
      <c r="T54" s="798"/>
      <c r="U54" s="798"/>
      <c r="V54" s="798"/>
      <c r="W54" s="798"/>
      <c r="X54" s="798"/>
      <c r="Y54" s="798"/>
      <c r="Z54" s="798"/>
      <c r="AA54" s="798"/>
      <c r="AB54" s="798"/>
      <c r="AC54" s="798"/>
      <c r="AD54" s="798"/>
      <c r="AE54" s="798"/>
      <c r="AF54" s="798"/>
      <c r="AG54" s="798"/>
      <c r="AH54" s="798"/>
      <c r="AI54" s="798"/>
      <c r="AJ54" s="798"/>
    </row>
    <row r="55" spans="2:38" s="55" customFormat="1" ht="11.25" x14ac:dyDescent="0.15">
      <c r="E55" s="81"/>
      <c r="F55" s="81" t="s">
        <v>301</v>
      </c>
      <c r="G55" s="81" t="s">
        <v>341</v>
      </c>
      <c r="H55" s="834" t="s">
        <v>621</v>
      </c>
      <c r="I55" s="834"/>
      <c r="J55" s="834"/>
      <c r="K55" s="834"/>
      <c r="L55" s="834"/>
      <c r="M55" s="834"/>
      <c r="N55" s="834"/>
      <c r="O55" s="834"/>
      <c r="P55" s="834"/>
      <c r="Q55" s="834"/>
      <c r="R55" s="834"/>
      <c r="S55" s="834"/>
      <c r="T55" s="834"/>
      <c r="U55" s="834"/>
      <c r="V55" s="834"/>
      <c r="W55" s="834"/>
      <c r="X55" s="834"/>
      <c r="Y55" s="834"/>
      <c r="Z55" s="834"/>
      <c r="AA55" s="834"/>
      <c r="AB55" s="834"/>
      <c r="AC55" s="834"/>
      <c r="AD55" s="834"/>
      <c r="AE55" s="834"/>
      <c r="AF55" s="834"/>
      <c r="AG55" s="834"/>
      <c r="AH55" s="834"/>
      <c r="AI55" s="834"/>
      <c r="AJ55" s="834"/>
    </row>
    <row r="56" spans="2:38" s="55" customFormat="1" ht="14.25" customHeight="1" x14ac:dyDescent="0.15">
      <c r="E56" s="81"/>
      <c r="F56" s="81"/>
      <c r="G56" s="81"/>
      <c r="H56" s="834"/>
      <c r="I56" s="834"/>
      <c r="J56" s="834"/>
      <c r="K56" s="834"/>
      <c r="L56" s="834"/>
      <c r="M56" s="834"/>
      <c r="N56" s="834"/>
      <c r="O56" s="834"/>
      <c r="P56" s="834"/>
      <c r="Q56" s="834"/>
      <c r="R56" s="834"/>
      <c r="S56" s="834"/>
      <c r="T56" s="834"/>
      <c r="U56" s="834"/>
      <c r="V56" s="834"/>
      <c r="W56" s="834"/>
      <c r="X56" s="834"/>
      <c r="Y56" s="834"/>
      <c r="Z56" s="834"/>
      <c r="AA56" s="834"/>
      <c r="AB56" s="834"/>
      <c r="AC56" s="834"/>
      <c r="AD56" s="834"/>
      <c r="AE56" s="834"/>
      <c r="AF56" s="834"/>
      <c r="AG56" s="834"/>
      <c r="AH56" s="834"/>
      <c r="AI56" s="834"/>
      <c r="AJ56" s="834"/>
    </row>
    <row r="57" spans="2:38" s="138" customFormat="1" ht="16.5" customHeight="1" x14ac:dyDescent="0.15">
      <c r="F57" s="138" t="s">
        <v>301</v>
      </c>
      <c r="G57" s="138" t="s">
        <v>341</v>
      </c>
      <c r="H57" s="138" t="s">
        <v>1019</v>
      </c>
    </row>
    <row r="58" spans="2:38" s="138" customFormat="1" ht="16.5" customHeight="1" x14ac:dyDescent="0.15">
      <c r="F58" s="138" t="s">
        <v>301</v>
      </c>
      <c r="G58" s="138" t="s">
        <v>341</v>
      </c>
      <c r="H58" s="138" t="s">
        <v>793</v>
      </c>
    </row>
    <row r="59" spans="2:38" s="55" customFormat="1" ht="11.25" x14ac:dyDescent="0.15"/>
    <row r="60" spans="2:38" s="55" customFormat="1" ht="11.25" x14ac:dyDescent="0.15"/>
    <row r="61" spans="2:38" s="55" customFormat="1" ht="11.25" x14ac:dyDescent="0.15"/>
    <row r="62" spans="2:38" s="55" customFormat="1" ht="11.25" x14ac:dyDescent="0.15"/>
    <row r="63" spans="2:38" s="55" customFormat="1" ht="11.25" x14ac:dyDescent="0.15"/>
    <row r="64" spans="2:38" s="55" customFormat="1" ht="11.25" x14ac:dyDescent="0.15"/>
    <row r="65" s="55" customFormat="1" ht="11.25" x14ac:dyDescent="0.15"/>
    <row r="66" s="55" customFormat="1" ht="11.25" x14ac:dyDescent="0.15"/>
    <row r="67" s="55" customFormat="1" ht="11.25" x14ac:dyDescent="0.15"/>
    <row r="68" s="55" customFormat="1" ht="11.25" x14ac:dyDescent="0.15"/>
    <row r="69" s="55" customFormat="1" ht="11.25" x14ac:dyDescent="0.15"/>
    <row r="70" s="55" customFormat="1" ht="11.25" x14ac:dyDescent="0.15"/>
    <row r="71" s="55" customFormat="1" ht="11.25" x14ac:dyDescent="0.15"/>
    <row r="72" s="55" customFormat="1" ht="11.25" x14ac:dyDescent="0.15"/>
    <row r="73" s="55" customFormat="1" ht="11.25" x14ac:dyDescent="0.15"/>
    <row r="74" s="55" customFormat="1" ht="11.25" x14ac:dyDescent="0.15"/>
    <row r="75" s="55" customFormat="1" ht="11.25" x14ac:dyDescent="0.15"/>
    <row r="76" s="55" customFormat="1" ht="11.25" x14ac:dyDescent="0.15"/>
    <row r="77" s="55" customFormat="1" ht="11.25" x14ac:dyDescent="0.15"/>
    <row r="78" s="55" customFormat="1" ht="11.25" x14ac:dyDescent="0.15"/>
    <row r="79" s="55" customFormat="1" ht="11.25" x14ac:dyDescent="0.15"/>
    <row r="80" s="55" customFormat="1" ht="11.25" x14ac:dyDescent="0.15"/>
    <row r="81" s="55" customFormat="1" ht="11.25" x14ac:dyDescent="0.15"/>
    <row r="82" s="55" customFormat="1" ht="11.25" x14ac:dyDescent="0.15"/>
    <row r="83" s="55" customFormat="1" ht="11.25" x14ac:dyDescent="0.15"/>
    <row r="84" s="55" customFormat="1" ht="11.25" x14ac:dyDescent="0.15"/>
    <row r="85" s="55" customFormat="1" ht="11.25" x14ac:dyDescent="0.15"/>
    <row r="86" s="55" customFormat="1" ht="11.25" x14ac:dyDescent="0.15"/>
    <row r="87" s="55" customFormat="1" ht="11.25" x14ac:dyDescent="0.15"/>
    <row r="88" s="55" customFormat="1" ht="11.25" x14ac:dyDescent="0.15"/>
    <row r="89" s="55" customFormat="1" ht="11.25" x14ac:dyDescent="0.15"/>
    <row r="90" s="55" customFormat="1" ht="11.25" x14ac:dyDescent="0.15"/>
    <row r="91" s="55" customFormat="1" ht="11.25" x14ac:dyDescent="0.15"/>
    <row r="92" s="55" customFormat="1" ht="11.25" x14ac:dyDescent="0.15"/>
    <row r="93" s="55" customFormat="1" ht="11.25" x14ac:dyDescent="0.15"/>
    <row r="94" s="55" customFormat="1" ht="11.25" x14ac:dyDescent="0.15"/>
    <row r="95" s="55" customFormat="1" ht="11.25" x14ac:dyDescent="0.15"/>
    <row r="96" s="55" customFormat="1" ht="11.25" x14ac:dyDescent="0.15"/>
    <row r="97" s="55" customFormat="1" ht="11.25" x14ac:dyDescent="0.15"/>
    <row r="98" s="55" customFormat="1" ht="11.25" x14ac:dyDescent="0.15"/>
    <row r="99" s="55" customFormat="1" ht="11.25" x14ac:dyDescent="0.15"/>
    <row r="100" s="55" customFormat="1" ht="11.25" x14ac:dyDescent="0.15"/>
    <row r="101" s="55" customFormat="1" ht="11.25" x14ac:dyDescent="0.15"/>
    <row r="102" s="55" customFormat="1" ht="11.25" x14ac:dyDescent="0.15"/>
    <row r="103" s="55" customFormat="1" ht="11.25" x14ac:dyDescent="0.15"/>
    <row r="104" s="55" customFormat="1" ht="11.25" x14ac:dyDescent="0.15"/>
    <row r="105" s="55" customFormat="1" ht="11.25" x14ac:dyDescent="0.15"/>
    <row r="106" s="55" customFormat="1" ht="11.25" x14ac:dyDescent="0.15"/>
    <row r="107" s="55" customFormat="1" ht="11.25" x14ac:dyDescent="0.15"/>
    <row r="108" s="55" customFormat="1" ht="11.25" x14ac:dyDescent="0.15"/>
    <row r="109" s="55" customFormat="1" ht="11.25" x14ac:dyDescent="0.15"/>
    <row r="110" s="55" customFormat="1" ht="11.25" x14ac:dyDescent="0.15"/>
    <row r="111" s="55" customFormat="1" ht="11.25" x14ac:dyDescent="0.15"/>
    <row r="112" s="55" customFormat="1" ht="11.25" x14ac:dyDescent="0.15"/>
    <row r="113" s="55" customFormat="1" ht="11.25" x14ac:dyDescent="0.15"/>
    <row r="114" s="55" customFormat="1" ht="11.25" x14ac:dyDescent="0.15"/>
    <row r="115" s="55" customFormat="1" ht="11.25" x14ac:dyDescent="0.15"/>
    <row r="116" s="55" customFormat="1" ht="11.25" x14ac:dyDescent="0.15"/>
    <row r="117" s="55" customFormat="1" ht="11.25" x14ac:dyDescent="0.15"/>
    <row r="118" s="55" customFormat="1" ht="11.25" x14ac:dyDescent="0.15"/>
    <row r="119" s="55" customFormat="1" ht="11.25" x14ac:dyDescent="0.15"/>
    <row r="120" s="55" customFormat="1" ht="11.25" x14ac:dyDescent="0.15"/>
    <row r="121" s="55" customFormat="1" ht="11.25" x14ac:dyDescent="0.15"/>
    <row r="122" s="55" customFormat="1" ht="11.25" x14ac:dyDescent="0.15"/>
    <row r="123" s="55" customFormat="1" ht="11.25" x14ac:dyDescent="0.15"/>
    <row r="124" s="55" customFormat="1" ht="11.25" x14ac:dyDescent="0.15"/>
    <row r="125" s="55" customFormat="1" ht="11.25" x14ac:dyDescent="0.15"/>
    <row r="126" s="55" customFormat="1" ht="11.25" x14ac:dyDescent="0.15"/>
    <row r="127" s="55" customFormat="1" ht="11.25" x14ac:dyDescent="0.15"/>
    <row r="128" s="55" customFormat="1" ht="11.25" x14ac:dyDescent="0.15"/>
    <row r="129" s="55" customFormat="1" ht="11.25" x14ac:dyDescent="0.15"/>
    <row r="130" s="55" customFormat="1" ht="11.25" x14ac:dyDescent="0.15"/>
    <row r="131" s="55" customFormat="1" ht="11.25" x14ac:dyDescent="0.15"/>
    <row r="132" s="55" customFormat="1" ht="11.25" x14ac:dyDescent="0.15"/>
    <row r="133" s="55" customFormat="1" ht="11.25" x14ac:dyDescent="0.15"/>
    <row r="134" s="55" customFormat="1" ht="11.25" x14ac:dyDescent="0.15"/>
    <row r="135" s="55" customFormat="1" ht="11.25" x14ac:dyDescent="0.15"/>
    <row r="136" s="55" customFormat="1" ht="11.25" x14ac:dyDescent="0.15"/>
    <row r="137" s="55" customFormat="1" ht="11.25" x14ac:dyDescent="0.15"/>
    <row r="138" s="55" customFormat="1" ht="11.25" x14ac:dyDescent="0.15"/>
    <row r="139" s="55" customFormat="1" ht="11.25" x14ac:dyDescent="0.15"/>
    <row r="140" s="55" customFormat="1" ht="11.25" x14ac:dyDescent="0.15"/>
    <row r="141" s="55" customFormat="1" ht="11.25" x14ac:dyDescent="0.15"/>
    <row r="142" s="55" customFormat="1" ht="11.25" x14ac:dyDescent="0.15"/>
    <row r="143" s="55" customFormat="1" ht="11.25" x14ac:dyDescent="0.15"/>
    <row r="144" s="55" customFormat="1" ht="11.25" x14ac:dyDescent="0.15"/>
    <row r="145" s="55" customFormat="1" ht="11.25" x14ac:dyDescent="0.15"/>
    <row r="146" s="55" customFormat="1" ht="11.25" x14ac:dyDescent="0.15"/>
    <row r="147" s="55" customFormat="1" ht="11.25" x14ac:dyDescent="0.15"/>
    <row r="148" s="55" customFormat="1" ht="11.25" x14ac:dyDescent="0.15"/>
    <row r="149" s="55" customFormat="1" ht="11.25" x14ac:dyDescent="0.15"/>
    <row r="150" s="55" customFormat="1" ht="11.25" x14ac:dyDescent="0.15"/>
    <row r="151" s="55" customFormat="1" ht="11.25" x14ac:dyDescent="0.15"/>
    <row r="152" s="55" customFormat="1" ht="11.25" x14ac:dyDescent="0.15"/>
    <row r="153" s="55" customFormat="1" ht="11.25" x14ac:dyDescent="0.15"/>
    <row r="154" s="55" customFormat="1" ht="11.25" x14ac:dyDescent="0.15"/>
    <row r="155" s="55" customFormat="1" ht="11.25" x14ac:dyDescent="0.15"/>
    <row r="156" s="55" customFormat="1" ht="11.25" x14ac:dyDescent="0.15"/>
    <row r="157" s="55" customFormat="1" ht="11.25" x14ac:dyDescent="0.15"/>
    <row r="158" s="55" customFormat="1" ht="11.25" x14ac:dyDescent="0.15"/>
    <row r="159" s="55" customFormat="1" ht="11.25" x14ac:dyDescent="0.15"/>
    <row r="160" s="55" customFormat="1" ht="11.25" x14ac:dyDescent="0.15"/>
    <row r="161" s="55" customFormat="1" ht="11.25" x14ac:dyDescent="0.15"/>
    <row r="162" s="55" customFormat="1" ht="11.25" x14ac:dyDescent="0.15"/>
    <row r="163" s="55" customFormat="1" ht="11.25" x14ac:dyDescent="0.15"/>
    <row r="164" s="55" customFormat="1" ht="11.25" x14ac:dyDescent="0.15"/>
    <row r="165" s="55" customFormat="1" ht="11.25" x14ac:dyDescent="0.15"/>
    <row r="166" s="55" customFormat="1" ht="11.25" x14ac:dyDescent="0.15"/>
    <row r="167" s="55" customFormat="1" ht="11.25" x14ac:dyDescent="0.15"/>
    <row r="168" s="55" customFormat="1" ht="11.25" x14ac:dyDescent="0.15"/>
    <row r="169" s="55" customFormat="1" ht="11.25" x14ac:dyDescent="0.15"/>
    <row r="170" s="55" customFormat="1" ht="11.25" x14ac:dyDescent="0.15"/>
    <row r="171" s="55" customFormat="1" ht="11.25" x14ac:dyDescent="0.15"/>
    <row r="172" s="55" customFormat="1" ht="11.25" x14ac:dyDescent="0.15"/>
    <row r="173" s="55" customFormat="1" ht="11.25" x14ac:dyDescent="0.15"/>
    <row r="174" s="55" customFormat="1" ht="11.25" x14ac:dyDescent="0.15"/>
    <row r="175" s="55" customFormat="1" ht="11.25" x14ac:dyDescent="0.15"/>
    <row r="176" s="55" customFormat="1" ht="11.25" x14ac:dyDescent="0.15"/>
    <row r="177" s="55" customFormat="1" ht="11.25" x14ac:dyDescent="0.15"/>
    <row r="178" s="55" customFormat="1" ht="11.25" x14ac:dyDescent="0.15"/>
    <row r="179" s="55" customFormat="1" ht="11.25" x14ac:dyDescent="0.15"/>
    <row r="180" s="55" customFormat="1" ht="11.25" x14ac:dyDescent="0.15"/>
    <row r="181" s="55" customFormat="1" ht="11.25" x14ac:dyDescent="0.15"/>
    <row r="182" s="55" customFormat="1" ht="11.25" x14ac:dyDescent="0.15"/>
    <row r="183" s="55" customFormat="1" ht="11.25" x14ac:dyDescent="0.15"/>
    <row r="184" s="55" customFormat="1" ht="11.25" x14ac:dyDescent="0.15"/>
    <row r="185" s="55" customFormat="1" ht="11.25" x14ac:dyDescent="0.15"/>
    <row r="186" s="55" customFormat="1" ht="11.25" x14ac:dyDescent="0.15"/>
    <row r="187" s="55" customFormat="1" ht="11.25" x14ac:dyDescent="0.15"/>
    <row r="188" s="55" customFormat="1" ht="11.25" x14ac:dyDescent="0.15"/>
    <row r="189" s="55" customFormat="1" ht="11.25" x14ac:dyDescent="0.15"/>
    <row r="190" s="55" customFormat="1" ht="11.25" x14ac:dyDescent="0.15"/>
    <row r="191" s="55" customFormat="1" ht="11.25" x14ac:dyDescent="0.15"/>
    <row r="192" s="55" customFormat="1" ht="11.25" x14ac:dyDescent="0.15"/>
    <row r="193" s="55" customFormat="1" ht="11.25" x14ac:dyDescent="0.15"/>
    <row r="194" s="55" customFormat="1" ht="11.25" x14ac:dyDescent="0.15"/>
    <row r="195" s="55" customFormat="1" ht="11.25" x14ac:dyDescent="0.15"/>
    <row r="196" s="55" customFormat="1" ht="11.25" x14ac:dyDescent="0.15"/>
    <row r="197" s="55" customFormat="1" ht="11.25" x14ac:dyDescent="0.15"/>
    <row r="198" s="55" customFormat="1" ht="11.25" x14ac:dyDescent="0.15"/>
    <row r="199" s="55" customFormat="1" ht="11.25" x14ac:dyDescent="0.15"/>
    <row r="200" s="55" customFormat="1" ht="11.25" x14ac:dyDescent="0.15"/>
    <row r="201" s="55" customFormat="1" ht="11.25" x14ac:dyDescent="0.15"/>
    <row r="202" s="55" customFormat="1" ht="11.25" x14ac:dyDescent="0.15"/>
    <row r="203" s="55" customFormat="1" ht="11.25" x14ac:dyDescent="0.15"/>
    <row r="204" s="55" customFormat="1" ht="11.25" x14ac:dyDescent="0.15"/>
    <row r="205" s="55" customFormat="1" ht="11.25" x14ac:dyDescent="0.15"/>
    <row r="206" s="55" customFormat="1" ht="11.25" x14ac:dyDescent="0.15"/>
    <row r="207" s="55" customFormat="1" ht="11.25" x14ac:dyDescent="0.15"/>
    <row r="208" s="55" customFormat="1" ht="11.25" x14ac:dyDescent="0.15"/>
    <row r="209" s="55" customFormat="1" ht="11.25" x14ac:dyDescent="0.15"/>
    <row r="210" s="55" customFormat="1" ht="11.25" x14ac:dyDescent="0.15"/>
    <row r="211" s="55" customFormat="1" ht="11.25" x14ac:dyDescent="0.15"/>
    <row r="212" s="55" customFormat="1" ht="11.25" x14ac:dyDescent="0.15"/>
    <row r="213" s="55" customFormat="1" ht="11.25" x14ac:dyDescent="0.15"/>
    <row r="214" s="55" customFormat="1" ht="11.25" x14ac:dyDescent="0.15"/>
    <row r="215" s="55" customFormat="1" ht="11.25" x14ac:dyDescent="0.15"/>
    <row r="216" s="55" customFormat="1" ht="11.25" x14ac:dyDescent="0.15"/>
    <row r="217" s="55" customFormat="1" ht="11.25" x14ac:dyDescent="0.15"/>
    <row r="218" s="55" customFormat="1" ht="11.25" x14ac:dyDescent="0.15"/>
    <row r="219" s="55" customFormat="1" ht="11.25" x14ac:dyDescent="0.15"/>
    <row r="220" s="55" customFormat="1" ht="11.25" x14ac:dyDescent="0.15"/>
    <row r="221" s="55" customFormat="1" ht="11.25" x14ac:dyDescent="0.15"/>
    <row r="222" s="55" customFormat="1" ht="11.25" x14ac:dyDescent="0.15"/>
    <row r="223" s="55" customFormat="1" ht="11.25" x14ac:dyDescent="0.15"/>
    <row r="224" s="55" customFormat="1" ht="11.25" x14ac:dyDescent="0.15"/>
    <row r="225" s="55" customFormat="1" ht="11.25" x14ac:dyDescent="0.15"/>
    <row r="226" s="55" customFormat="1" ht="11.25" x14ac:dyDescent="0.15"/>
    <row r="227" s="55" customFormat="1" ht="11.25" x14ac:dyDescent="0.15"/>
    <row r="228" s="55" customFormat="1" ht="11.25" x14ac:dyDescent="0.15"/>
    <row r="229" s="55" customFormat="1" ht="11.25" x14ac:dyDescent="0.15"/>
    <row r="230" s="55" customFormat="1" ht="11.25" x14ac:dyDescent="0.15"/>
    <row r="231" s="55" customFormat="1" ht="11.25" x14ac:dyDescent="0.15"/>
    <row r="232" s="55" customFormat="1" ht="11.25" x14ac:dyDescent="0.15"/>
    <row r="233" s="55" customFormat="1" ht="11.25" x14ac:dyDescent="0.15"/>
    <row r="234" s="55" customFormat="1" ht="11.25" x14ac:dyDescent="0.15"/>
    <row r="235" s="55" customFormat="1" ht="11.25" x14ac:dyDescent="0.15"/>
    <row r="236" s="55" customFormat="1" ht="11.25" x14ac:dyDescent="0.15"/>
    <row r="237" s="55" customFormat="1" ht="11.25" x14ac:dyDescent="0.15"/>
    <row r="238" s="55" customFormat="1" ht="11.25" x14ac:dyDescent="0.15"/>
    <row r="239" s="55" customFormat="1" ht="11.25" x14ac:dyDescent="0.15"/>
    <row r="240" s="55" customFormat="1" ht="11.25" x14ac:dyDescent="0.15"/>
    <row r="241" s="55" customFormat="1" ht="11.25" x14ac:dyDescent="0.15"/>
    <row r="242" s="55" customFormat="1" ht="11.25" x14ac:dyDescent="0.15"/>
    <row r="243" s="55" customFormat="1" ht="11.25" x14ac:dyDescent="0.15"/>
    <row r="244" s="55" customFormat="1" ht="11.25" x14ac:dyDescent="0.15"/>
    <row r="245" s="55" customFormat="1" ht="11.25" x14ac:dyDescent="0.15"/>
    <row r="246" s="55" customFormat="1" ht="11.25" x14ac:dyDescent="0.15"/>
    <row r="247" s="55" customFormat="1" ht="11.25" x14ac:dyDescent="0.15"/>
    <row r="248" s="55" customFormat="1" ht="11.25" x14ac:dyDescent="0.15"/>
    <row r="249" s="55" customFormat="1" ht="11.25" x14ac:dyDescent="0.15"/>
    <row r="250" s="55" customFormat="1" ht="11.25" x14ac:dyDescent="0.15"/>
    <row r="251" s="55" customFormat="1" ht="11.25" x14ac:dyDescent="0.15"/>
    <row r="252" s="55" customFormat="1" ht="11.25" x14ac:dyDescent="0.15"/>
    <row r="253" s="55" customFormat="1" ht="11.25" x14ac:dyDescent="0.15"/>
    <row r="254" s="55" customFormat="1" ht="11.25" x14ac:dyDescent="0.15"/>
    <row r="255" s="55" customFormat="1" ht="11.25" x14ac:dyDescent="0.15"/>
    <row r="256" s="55" customFormat="1" ht="11.25" x14ac:dyDescent="0.15"/>
    <row r="257" s="55" customFormat="1" ht="11.25" x14ac:dyDescent="0.15"/>
    <row r="258" s="55" customFormat="1" ht="11.25" x14ac:dyDescent="0.15"/>
    <row r="259" s="55" customFormat="1" ht="11.25" x14ac:dyDescent="0.15"/>
    <row r="260" s="55" customFormat="1" ht="11.25" x14ac:dyDescent="0.15"/>
    <row r="261" s="55" customFormat="1" ht="11.25" x14ac:dyDescent="0.15"/>
    <row r="262" s="55" customFormat="1" ht="11.25" x14ac:dyDescent="0.15"/>
    <row r="263" s="55" customFormat="1" ht="11.25" x14ac:dyDescent="0.15"/>
    <row r="264" s="55" customFormat="1" ht="11.25" x14ac:dyDescent="0.15"/>
    <row r="265" s="55" customFormat="1" ht="11.25" x14ac:dyDescent="0.15"/>
    <row r="266" s="55" customFormat="1" ht="11.25" x14ac:dyDescent="0.15"/>
    <row r="267" s="55" customFormat="1" ht="11.25" x14ac:dyDescent="0.15"/>
    <row r="268" s="55" customFormat="1" ht="11.25" x14ac:dyDescent="0.15"/>
    <row r="269" s="55" customFormat="1" ht="11.25" x14ac:dyDescent="0.15"/>
    <row r="270" s="55" customFormat="1" ht="11.25" x14ac:dyDescent="0.15"/>
    <row r="271" s="55" customFormat="1" ht="11.25" x14ac:dyDescent="0.15"/>
    <row r="272" s="55" customFormat="1" ht="11.25" x14ac:dyDescent="0.15"/>
    <row r="273" s="55" customFormat="1" ht="11.25" x14ac:dyDescent="0.15"/>
    <row r="274" s="55" customFormat="1" ht="11.25" x14ac:dyDescent="0.15"/>
    <row r="275" s="55" customFormat="1" ht="11.25" x14ac:dyDescent="0.15"/>
    <row r="276" s="55" customFormat="1" ht="11.25" x14ac:dyDescent="0.15"/>
    <row r="277" s="55" customFormat="1" ht="11.25" x14ac:dyDescent="0.15"/>
    <row r="278" s="55" customFormat="1" ht="11.25" x14ac:dyDescent="0.15"/>
    <row r="279" s="55" customFormat="1" ht="11.25" x14ac:dyDescent="0.15"/>
    <row r="280" s="55" customFormat="1" ht="11.25" x14ac:dyDescent="0.15"/>
    <row r="281" s="55" customFormat="1" ht="11.25" x14ac:dyDescent="0.15"/>
    <row r="282" s="55" customFormat="1" ht="11.25" x14ac:dyDescent="0.15"/>
    <row r="283" s="55" customFormat="1" ht="11.25" x14ac:dyDescent="0.15"/>
    <row r="284" s="55" customFormat="1" ht="11.25" x14ac:dyDescent="0.15"/>
    <row r="285" s="55" customFormat="1" ht="11.25" x14ac:dyDescent="0.15"/>
    <row r="286" s="55" customFormat="1" ht="11.25" x14ac:dyDescent="0.15"/>
    <row r="287" s="55" customFormat="1" ht="11.25" x14ac:dyDescent="0.15"/>
    <row r="288" s="55" customFormat="1" ht="11.25" x14ac:dyDescent="0.15"/>
    <row r="289" s="55" customFormat="1" ht="11.25" x14ac:dyDescent="0.15"/>
    <row r="290" s="55" customFormat="1" ht="11.25" x14ac:dyDescent="0.15"/>
    <row r="291" s="55" customFormat="1" ht="11.25" x14ac:dyDescent="0.15"/>
    <row r="292" s="55" customFormat="1" ht="11.25" x14ac:dyDescent="0.15"/>
    <row r="293" s="55" customFormat="1" ht="11.25" x14ac:dyDescent="0.15"/>
    <row r="294" s="55" customFormat="1" ht="11.25" x14ac:dyDescent="0.15"/>
    <row r="295" s="55" customFormat="1" ht="11.25" x14ac:dyDescent="0.15"/>
    <row r="296" s="55" customFormat="1" ht="11.25" x14ac:dyDescent="0.15"/>
    <row r="297" s="55" customFormat="1" ht="11.25" x14ac:dyDescent="0.15"/>
    <row r="298" s="55" customFormat="1" ht="11.25" x14ac:dyDescent="0.15"/>
    <row r="299" s="55" customFormat="1" ht="11.25" x14ac:dyDescent="0.15"/>
    <row r="300" s="55" customFormat="1" ht="11.25" x14ac:dyDescent="0.15"/>
    <row r="301" s="55" customFormat="1" ht="11.25" x14ac:dyDescent="0.15"/>
    <row r="302" s="55" customFormat="1" ht="11.25" x14ac:dyDescent="0.15"/>
    <row r="303" s="55" customFormat="1" ht="11.25" x14ac:dyDescent="0.15"/>
    <row r="304" s="55" customFormat="1" ht="11.25" x14ac:dyDescent="0.15"/>
    <row r="305" s="55" customFormat="1" ht="11.25" x14ac:dyDescent="0.15"/>
    <row r="306" s="55" customFormat="1" ht="11.25" x14ac:dyDescent="0.15"/>
    <row r="307" s="55" customFormat="1" ht="11.25" x14ac:dyDescent="0.15"/>
    <row r="308" s="55" customFormat="1" ht="11.25" x14ac:dyDescent="0.15"/>
    <row r="309" s="55" customFormat="1" ht="11.25" x14ac:dyDescent="0.15"/>
    <row r="310" s="55" customFormat="1" ht="11.25" x14ac:dyDescent="0.15"/>
    <row r="311" s="55" customFormat="1" ht="11.25" x14ac:dyDescent="0.15"/>
    <row r="312" s="55" customFormat="1" ht="11.25" x14ac:dyDescent="0.15"/>
    <row r="313" s="55" customFormat="1" ht="11.25" x14ac:dyDescent="0.15"/>
    <row r="314" s="55" customFormat="1" ht="11.25" x14ac:dyDescent="0.15"/>
    <row r="315" s="55" customFormat="1" ht="11.25" x14ac:dyDescent="0.15"/>
    <row r="316" s="55" customFormat="1" ht="11.25" x14ac:dyDescent="0.15"/>
    <row r="317" s="55" customFormat="1" ht="11.25" x14ac:dyDescent="0.15"/>
    <row r="318" s="55" customFormat="1" ht="11.25" x14ac:dyDescent="0.15"/>
    <row r="319" s="55" customFormat="1" ht="11.25" x14ac:dyDescent="0.15"/>
    <row r="320" s="55" customFormat="1" ht="11.25" x14ac:dyDescent="0.15"/>
    <row r="321" s="55" customFormat="1" ht="11.25" x14ac:dyDescent="0.15"/>
    <row r="322" s="55" customFormat="1" ht="11.25" x14ac:dyDescent="0.15"/>
    <row r="323" s="55" customFormat="1" ht="11.25" x14ac:dyDescent="0.15"/>
    <row r="324" s="55" customFormat="1" ht="11.25" x14ac:dyDescent="0.15"/>
    <row r="325" s="55" customFormat="1" ht="11.25" x14ac:dyDescent="0.15"/>
    <row r="326" s="55" customFormat="1" ht="11.25" x14ac:dyDescent="0.15"/>
    <row r="327" s="55" customFormat="1" ht="11.25" x14ac:dyDescent="0.15"/>
    <row r="328" s="55" customFormat="1" ht="11.25" x14ac:dyDescent="0.15"/>
    <row r="329" s="55" customFormat="1" ht="11.25" x14ac:dyDescent="0.15"/>
    <row r="330" s="55" customFormat="1" ht="11.25" x14ac:dyDescent="0.15"/>
    <row r="331" s="55" customFormat="1" ht="11.25" x14ac:dyDescent="0.15"/>
    <row r="332" s="55" customFormat="1" ht="11.25" x14ac:dyDescent="0.15"/>
    <row r="333" s="55" customFormat="1" ht="11.25" x14ac:dyDescent="0.15"/>
    <row r="334" s="55" customFormat="1" ht="11.25" x14ac:dyDescent="0.15"/>
    <row r="335" s="55" customFormat="1" ht="11.25" x14ac:dyDescent="0.15"/>
    <row r="336" s="55" customFormat="1" ht="11.25" x14ac:dyDescent="0.15"/>
    <row r="337" s="55" customFormat="1" ht="11.25" x14ac:dyDescent="0.15"/>
    <row r="338" s="55" customFormat="1" ht="11.25" x14ac:dyDescent="0.15"/>
    <row r="339" s="55" customFormat="1" ht="11.25" x14ac:dyDescent="0.15"/>
    <row r="340" s="55" customFormat="1" ht="11.25" x14ac:dyDescent="0.15"/>
    <row r="341" s="55" customFormat="1" ht="11.25" x14ac:dyDescent="0.15"/>
    <row r="342" s="55" customFormat="1" ht="11.25" x14ac:dyDescent="0.15"/>
    <row r="343" s="55" customFormat="1" ht="11.25" x14ac:dyDescent="0.15"/>
    <row r="344" s="55" customFormat="1" ht="11.25" x14ac:dyDescent="0.15"/>
    <row r="345" s="55" customFormat="1" ht="11.25" x14ac:dyDescent="0.15"/>
    <row r="346" s="55" customFormat="1" ht="11.25" x14ac:dyDescent="0.15"/>
    <row r="347" s="55" customFormat="1" ht="11.25" x14ac:dyDescent="0.15"/>
    <row r="348" s="55" customFormat="1" ht="11.25" x14ac:dyDescent="0.15"/>
    <row r="349" s="55" customFormat="1" ht="11.25" x14ac:dyDescent="0.15"/>
    <row r="350" s="55" customFormat="1" ht="11.25" x14ac:dyDescent="0.15"/>
    <row r="351" s="55" customFormat="1" ht="11.25" x14ac:dyDescent="0.15"/>
    <row r="352" s="55" customFormat="1" ht="11.25" x14ac:dyDescent="0.15"/>
    <row r="353" s="55" customFormat="1" ht="11.25" x14ac:dyDescent="0.15"/>
    <row r="354" s="55" customFormat="1" ht="11.25" x14ac:dyDescent="0.15"/>
    <row r="355" s="55" customFormat="1" ht="11.25" x14ac:dyDescent="0.15"/>
    <row r="356" s="55" customFormat="1" ht="11.25" x14ac:dyDescent="0.15"/>
    <row r="357" s="55" customFormat="1" ht="11.25" x14ac:dyDescent="0.15"/>
    <row r="358" s="55" customFormat="1" ht="11.25" x14ac:dyDescent="0.15"/>
    <row r="359" s="55" customFormat="1" ht="11.25" x14ac:dyDescent="0.15"/>
    <row r="360" s="55" customFormat="1" ht="11.25" x14ac:dyDescent="0.15"/>
    <row r="361" s="55" customFormat="1" ht="11.25" x14ac:dyDescent="0.15"/>
    <row r="362" s="55" customFormat="1" ht="11.25" x14ac:dyDescent="0.15"/>
    <row r="363" s="55" customFormat="1" ht="11.25" x14ac:dyDescent="0.15"/>
    <row r="364" s="55" customFormat="1" ht="11.25" x14ac:dyDescent="0.15"/>
    <row r="365" s="55" customFormat="1" ht="11.25" x14ac:dyDescent="0.15"/>
    <row r="366" s="55" customFormat="1" ht="11.25" x14ac:dyDescent="0.15"/>
    <row r="367" s="55" customFormat="1" ht="11.25" x14ac:dyDescent="0.15"/>
    <row r="368" s="55" customFormat="1" ht="11.25" x14ac:dyDescent="0.15"/>
    <row r="369" s="55" customFormat="1" ht="11.25" x14ac:dyDescent="0.15"/>
    <row r="370" s="55" customFormat="1" ht="11.25" x14ac:dyDescent="0.15"/>
    <row r="371" s="55" customFormat="1" ht="11.25" x14ac:dyDescent="0.15"/>
    <row r="372" s="55" customFormat="1" ht="11.25" x14ac:dyDescent="0.15"/>
    <row r="373" s="55" customFormat="1" ht="11.25" x14ac:dyDescent="0.15"/>
    <row r="374" s="55" customFormat="1" ht="11.25" x14ac:dyDescent="0.15"/>
    <row r="375" s="55" customFormat="1" ht="11.25" x14ac:dyDescent="0.15"/>
    <row r="376" s="55" customFormat="1" ht="11.25" x14ac:dyDescent="0.15"/>
    <row r="377" s="55" customFormat="1" ht="11.25" x14ac:dyDescent="0.15"/>
    <row r="378" s="55" customFormat="1" ht="11.25" x14ac:dyDescent="0.15"/>
    <row r="379" s="55" customFormat="1" ht="11.25" x14ac:dyDescent="0.15"/>
    <row r="380" s="55" customFormat="1" ht="11.25" x14ac:dyDescent="0.15"/>
    <row r="381" s="55" customFormat="1" ht="11.25" x14ac:dyDescent="0.15"/>
    <row r="382" s="55" customFormat="1" ht="11.25" x14ac:dyDescent="0.15"/>
  </sheetData>
  <mergeCells count="253">
    <mergeCell ref="AI9:AJ9"/>
    <mergeCell ref="AK9:AL9"/>
    <mergeCell ref="T9:AH9"/>
    <mergeCell ref="C11:D11"/>
    <mergeCell ref="E11:O11"/>
    <mergeCell ref="P11:S11"/>
    <mergeCell ref="T11:AH11"/>
    <mergeCell ref="AI11:AJ11"/>
    <mergeCell ref="AK11:AL11"/>
    <mergeCell ref="C52:D52"/>
    <mergeCell ref="T50:AH50"/>
    <mergeCell ref="AI50:AJ50"/>
    <mergeCell ref="P51:S51"/>
    <mergeCell ref="T52:AH52"/>
    <mergeCell ref="AI52:AJ52"/>
    <mergeCell ref="C51:D51"/>
    <mergeCell ref="E51:O51"/>
    <mergeCell ref="C50:D50"/>
    <mergeCell ref="E50:O50"/>
    <mergeCell ref="P50:S50"/>
    <mergeCell ref="H54:AJ54"/>
    <mergeCell ref="E52:O52"/>
    <mergeCell ref="P52:S52"/>
    <mergeCell ref="P47:S47"/>
    <mergeCell ref="T47:AH47"/>
    <mergeCell ref="E23:O23"/>
    <mergeCell ref="AI24:AJ24"/>
    <mergeCell ref="AI44:AJ44"/>
    <mergeCell ref="AI45:AJ45"/>
    <mergeCell ref="AI47:AJ47"/>
    <mergeCell ref="G44:O44"/>
    <mergeCell ref="G45:O45"/>
    <mergeCell ref="G47:O47"/>
    <mergeCell ref="P44:S44"/>
    <mergeCell ref="P45:S45"/>
    <mergeCell ref="G46:O46"/>
    <mergeCell ref="T44:AH44"/>
    <mergeCell ref="T51:AH51"/>
    <mergeCell ref="AI51:AJ51"/>
    <mergeCell ref="T31:AH31"/>
    <mergeCell ref="T30:AH30"/>
    <mergeCell ref="AI33:AJ33"/>
    <mergeCell ref="AI36:AJ36"/>
    <mergeCell ref="E36:O36"/>
    <mergeCell ref="AI15:AJ15"/>
    <mergeCell ref="T16:AH16"/>
    <mergeCell ref="P30:S30"/>
    <mergeCell ref="P8:S8"/>
    <mergeCell ref="T8:AH8"/>
    <mergeCell ref="AI30:AJ30"/>
    <mergeCell ref="AI8:AJ8"/>
    <mergeCell ref="T15:AH15"/>
    <mergeCell ref="T27:AH27"/>
    <mergeCell ref="AI27:AJ27"/>
    <mergeCell ref="T22:AH22"/>
    <mergeCell ref="F14:AJ14"/>
    <mergeCell ref="E30:O30"/>
    <mergeCell ref="E10:O10"/>
    <mergeCell ref="P10:S10"/>
    <mergeCell ref="P27:S27"/>
    <mergeCell ref="E29:O29"/>
    <mergeCell ref="P28:S28"/>
    <mergeCell ref="T24:AH24"/>
    <mergeCell ref="T29:AH29"/>
    <mergeCell ref="T28:AH28"/>
    <mergeCell ref="P29:S29"/>
    <mergeCell ref="P23:S23"/>
    <mergeCell ref="T23:AH23"/>
    <mergeCell ref="E5:O5"/>
    <mergeCell ref="C35:D35"/>
    <mergeCell ref="E6:O6"/>
    <mergeCell ref="E12:O12"/>
    <mergeCell ref="E31:O31"/>
    <mergeCell ref="E8:O8"/>
    <mergeCell ref="E13:O13"/>
    <mergeCell ref="P13:S13"/>
    <mergeCell ref="E32:O32"/>
    <mergeCell ref="E34:O34"/>
    <mergeCell ref="P34:S34"/>
    <mergeCell ref="E17:O17"/>
    <mergeCell ref="P17:S17"/>
    <mergeCell ref="E22:O22"/>
    <mergeCell ref="E15:F16"/>
    <mergeCell ref="P22:S22"/>
    <mergeCell ref="E28:O28"/>
    <mergeCell ref="E27:O27"/>
    <mergeCell ref="E24:O24"/>
    <mergeCell ref="P24:S24"/>
    <mergeCell ref="C9:D9"/>
    <mergeCell ref="E9:O9"/>
    <mergeCell ref="P9:S9"/>
    <mergeCell ref="C7:D7"/>
    <mergeCell ref="AI5:AJ5"/>
    <mergeCell ref="T19:AH20"/>
    <mergeCell ref="P7:S7"/>
    <mergeCell ref="T7:AH7"/>
    <mergeCell ref="P21:S21"/>
    <mergeCell ref="P6:S6"/>
    <mergeCell ref="T6:AH6"/>
    <mergeCell ref="AI32:AJ32"/>
    <mergeCell ref="AI18:AJ18"/>
    <mergeCell ref="AI21:AJ21"/>
    <mergeCell ref="P18:S18"/>
    <mergeCell ref="AI19:AJ19"/>
    <mergeCell ref="T21:AH21"/>
    <mergeCell ref="T18:AH18"/>
    <mergeCell ref="P19:S19"/>
    <mergeCell ref="AI7:AJ7"/>
    <mergeCell ref="P12:S12"/>
    <mergeCell ref="T12:AH12"/>
    <mergeCell ref="AI12:AJ12"/>
    <mergeCell ref="P20:S20"/>
    <mergeCell ref="AI20:AJ20"/>
    <mergeCell ref="P32:S32"/>
    <mergeCell ref="P15:S15"/>
    <mergeCell ref="P5:S5"/>
    <mergeCell ref="C8:D8"/>
    <mergeCell ref="C10:D10"/>
    <mergeCell ref="C27:D27"/>
    <mergeCell ref="C22:D22"/>
    <mergeCell ref="C41:D41"/>
    <mergeCell ref="C29:D29"/>
    <mergeCell ref="C21:D21"/>
    <mergeCell ref="C31:D31"/>
    <mergeCell ref="C13:D16"/>
    <mergeCell ref="C12:D12"/>
    <mergeCell ref="C37:D37"/>
    <mergeCell ref="C24:D24"/>
    <mergeCell ref="C36:D36"/>
    <mergeCell ref="C19:D19"/>
    <mergeCell ref="E20:O20"/>
    <mergeCell ref="T34:AH34"/>
    <mergeCell ref="AI29:AJ29"/>
    <mergeCell ref="C32:D32"/>
    <mergeCell ref="C23:D23"/>
    <mergeCell ref="AI22:AJ22"/>
    <mergeCell ref="AI23:AJ23"/>
    <mergeCell ref="AI25:AJ25"/>
    <mergeCell ref="H16:O16"/>
    <mergeCell ref="E19:O19"/>
    <mergeCell ref="E33:O33"/>
    <mergeCell ref="P16:S16"/>
    <mergeCell ref="P33:S33"/>
    <mergeCell ref="T17:AH17"/>
    <mergeCell ref="C20:D20"/>
    <mergeCell ref="E21:O21"/>
    <mergeCell ref="E25:O25"/>
    <mergeCell ref="T25:AH25"/>
    <mergeCell ref="P25:S25"/>
    <mergeCell ref="H15:O15"/>
    <mergeCell ref="P31:S31"/>
    <mergeCell ref="E18:O18"/>
    <mergeCell ref="AI16:AJ16"/>
    <mergeCell ref="C34:D34"/>
    <mergeCell ref="H55:AJ56"/>
    <mergeCell ref="AI10:AJ10"/>
    <mergeCell ref="T10:AH10"/>
    <mergeCell ref="E43:E47"/>
    <mergeCell ref="C30:D30"/>
    <mergeCell ref="C25:D25"/>
    <mergeCell ref="C39:D39"/>
    <mergeCell ref="C28:D28"/>
    <mergeCell ref="C17:D17"/>
    <mergeCell ref="T35:AH35"/>
    <mergeCell ref="AI34:AJ34"/>
    <mergeCell ref="AI13:AJ13"/>
    <mergeCell ref="P36:S36"/>
    <mergeCell ref="T36:AH36"/>
    <mergeCell ref="AI35:AJ35"/>
    <mergeCell ref="T13:AH13"/>
    <mergeCell ref="P35:S35"/>
    <mergeCell ref="E35:O35"/>
    <mergeCell ref="AI17:AJ17"/>
    <mergeCell ref="AK4:AL4"/>
    <mergeCell ref="AK5:AL5"/>
    <mergeCell ref="AK6:AL6"/>
    <mergeCell ref="AK7:AL7"/>
    <mergeCell ref="AK32:AL32"/>
    <mergeCell ref="AK12:AL12"/>
    <mergeCell ref="B1:AJ1"/>
    <mergeCell ref="T33:AH33"/>
    <mergeCell ref="C18:D18"/>
    <mergeCell ref="AK33:AL33"/>
    <mergeCell ref="AI4:AJ4"/>
    <mergeCell ref="C33:D33"/>
    <mergeCell ref="E4:O4"/>
    <mergeCell ref="P4:S4"/>
    <mergeCell ref="T32:AH32"/>
    <mergeCell ref="K3:AL3"/>
    <mergeCell ref="AI6:AJ6"/>
    <mergeCell ref="T4:AH4"/>
    <mergeCell ref="T5:AH5"/>
    <mergeCell ref="E7:O7"/>
    <mergeCell ref="C26:D26"/>
    <mergeCell ref="C4:D4"/>
    <mergeCell ref="C5:D5"/>
    <mergeCell ref="C6:D6"/>
    <mergeCell ref="AK8:AL8"/>
    <mergeCell ref="AK24:AL24"/>
    <mergeCell ref="AK10:AL10"/>
    <mergeCell ref="AK30:AL30"/>
    <mergeCell ref="AK31:AL31"/>
    <mergeCell ref="AK27:AL27"/>
    <mergeCell ref="AK36:AL36"/>
    <mergeCell ref="AK18:AL18"/>
    <mergeCell ref="AK21:AL21"/>
    <mergeCell ref="AK19:AL19"/>
    <mergeCell ref="AK20:AL20"/>
    <mergeCell ref="AK34:AL34"/>
    <mergeCell ref="AK35:AL35"/>
    <mergeCell ref="AK17:AL17"/>
    <mergeCell ref="AK13:AL13"/>
    <mergeCell ref="AK14:AL14"/>
    <mergeCell ref="AK15:AL15"/>
    <mergeCell ref="AK16:AL16"/>
    <mergeCell ref="AK22:AL22"/>
    <mergeCell ref="AK25:AL25"/>
    <mergeCell ref="AK28:AL28"/>
    <mergeCell ref="AK29:AL29"/>
    <mergeCell ref="AK23:AL23"/>
    <mergeCell ref="AK52:AL52"/>
    <mergeCell ref="AK44:AL44"/>
    <mergeCell ref="AK45:AL45"/>
    <mergeCell ref="AK46:AL46"/>
    <mergeCell ref="AK47:AL47"/>
    <mergeCell ref="AK50:AL50"/>
    <mergeCell ref="AK51:AL51"/>
    <mergeCell ref="E26:O26"/>
    <mergeCell ref="AI26:AJ26"/>
    <mergeCell ref="AK26:AL26"/>
    <mergeCell ref="P26:AH26"/>
    <mergeCell ref="AI31:AJ31"/>
    <mergeCell ref="T39:AH39"/>
    <mergeCell ref="P41:S41"/>
    <mergeCell ref="E39:O39"/>
    <mergeCell ref="T41:AH41"/>
    <mergeCell ref="E41:O41"/>
    <mergeCell ref="E37:O37"/>
    <mergeCell ref="P37:S37"/>
    <mergeCell ref="AI28:AJ28"/>
    <mergeCell ref="T37:AH37"/>
    <mergeCell ref="AI37:AJ37"/>
    <mergeCell ref="AK37:AL37"/>
    <mergeCell ref="C42:D47"/>
    <mergeCell ref="E42:AL42"/>
    <mergeCell ref="F43:AL43"/>
    <mergeCell ref="T45:AH45"/>
    <mergeCell ref="T46:AH46"/>
    <mergeCell ref="P46:S46"/>
    <mergeCell ref="AI46:AJ46"/>
    <mergeCell ref="AK41:AL41"/>
    <mergeCell ref="AI39:AJ39"/>
    <mergeCell ref="AI41:AJ41"/>
  </mergeCells>
  <phoneticPr fontId="12"/>
  <pageMargins left="0.38" right="0.35" top="0.32" bottom="0.26" header="0.22" footer="0.2"/>
  <pageSetup paperSize="9" scale="85"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Q89"/>
  <sheetViews>
    <sheetView zoomScaleNormal="100" zoomScaleSheetLayoutView="100" workbookViewId="0">
      <selection activeCell="AA4" sqref="AA4:AB5"/>
    </sheetView>
  </sheetViews>
  <sheetFormatPr defaultColWidth="9" defaultRowHeight="14.25" x14ac:dyDescent="0.15"/>
  <cols>
    <col min="1" max="74" width="2.625" style="2" customWidth="1"/>
    <col min="75" max="16384" width="9" style="2"/>
  </cols>
  <sheetData>
    <row r="1" spans="1:37" s="65" customFormat="1" ht="25.5" customHeight="1" x14ac:dyDescent="0.15">
      <c r="A1" s="901" t="s">
        <v>311</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row>
    <row r="2" spans="1:37" s="6" customFormat="1" ht="13.5" customHeight="1" thickBot="1" x14ac:dyDescent="0.2">
      <c r="A2" s="902"/>
      <c r="B2" s="902"/>
      <c r="C2" s="902"/>
      <c r="D2" s="902"/>
      <c r="E2" s="902"/>
      <c r="F2" s="902"/>
      <c r="G2" s="902"/>
      <c r="H2" s="902"/>
      <c r="I2" s="902"/>
      <c r="J2" s="902"/>
      <c r="K2" s="902"/>
      <c r="L2" s="902"/>
      <c r="M2" s="902"/>
      <c r="N2" s="902"/>
      <c r="O2" s="902"/>
      <c r="P2" s="902"/>
      <c r="Q2" s="902"/>
      <c r="R2" s="902"/>
      <c r="S2" s="902"/>
      <c r="T2" s="902"/>
      <c r="U2" s="902"/>
      <c r="V2" s="902"/>
      <c r="W2" s="902"/>
      <c r="X2" s="902"/>
      <c r="Y2" s="902"/>
      <c r="Z2" s="902"/>
      <c r="AA2" s="902"/>
      <c r="AB2" s="902"/>
      <c r="AC2" s="902"/>
      <c r="AD2" s="902"/>
      <c r="AE2" s="902"/>
      <c r="AF2" s="902"/>
      <c r="AG2" s="902"/>
      <c r="AH2" s="902"/>
      <c r="AI2" s="902"/>
      <c r="AJ2" s="902"/>
      <c r="AK2" s="902"/>
    </row>
    <row r="3" spans="1:37" s="6" customFormat="1" ht="30.75" customHeight="1" x14ac:dyDescent="0.15">
      <c r="A3" s="1069" t="s">
        <v>266</v>
      </c>
      <c r="B3" s="1070"/>
      <c r="C3" s="1070"/>
      <c r="D3" s="1070"/>
      <c r="E3" s="1070"/>
      <c r="F3" s="1070"/>
      <c r="G3" s="1070"/>
      <c r="H3" s="1070"/>
      <c r="I3" s="1112"/>
      <c r="J3" s="1112"/>
      <c r="K3" s="1112"/>
      <c r="L3" s="1112"/>
      <c r="M3" s="1112"/>
      <c r="N3" s="1112"/>
      <c r="O3" s="1112"/>
      <c r="P3" s="1112"/>
      <c r="Q3" s="1112"/>
      <c r="R3" s="1112"/>
      <c r="S3" s="1112"/>
      <c r="T3" s="1112"/>
      <c r="U3" s="1112"/>
      <c r="V3" s="1112"/>
      <c r="W3" s="1112"/>
      <c r="X3" s="1112"/>
      <c r="Y3" s="1112"/>
      <c r="Z3" s="1112"/>
      <c r="AA3" s="1112"/>
      <c r="AB3" s="1112"/>
      <c r="AC3" s="1112"/>
      <c r="AD3" s="1112"/>
      <c r="AE3" s="1112"/>
      <c r="AF3" s="1112"/>
      <c r="AG3" s="1112"/>
      <c r="AH3" s="1112"/>
      <c r="AI3" s="1112"/>
      <c r="AJ3" s="1112"/>
      <c r="AK3" s="1113"/>
    </row>
    <row r="4" spans="1:37" s="6" customFormat="1" ht="15.75" customHeight="1" x14ac:dyDescent="0.15">
      <c r="A4" s="1108" t="s">
        <v>267</v>
      </c>
      <c r="B4" s="1109"/>
      <c r="C4" s="1109"/>
      <c r="D4" s="1109"/>
      <c r="E4" s="1109"/>
      <c r="F4" s="1109"/>
      <c r="G4" s="1109"/>
      <c r="H4" s="1109"/>
      <c r="I4" s="1116"/>
      <c r="J4" s="1116"/>
      <c r="K4" s="1116"/>
      <c r="L4" s="1116"/>
      <c r="M4" s="1116"/>
      <c r="N4" s="1116"/>
      <c r="O4" s="1116"/>
      <c r="P4" s="1116"/>
      <c r="Q4" s="1116"/>
      <c r="R4" s="1116"/>
      <c r="S4" s="1116"/>
      <c r="T4" s="1116"/>
      <c r="U4" s="1116"/>
      <c r="V4" s="1116"/>
      <c r="W4" s="1259" t="s">
        <v>269</v>
      </c>
      <c r="X4" s="1260"/>
      <c r="Y4" s="1260"/>
      <c r="Z4" s="1123"/>
      <c r="AA4" s="1126"/>
      <c r="AB4" s="1100"/>
      <c r="AC4" s="1099"/>
      <c r="AD4" s="1100"/>
      <c r="AE4" s="1115" t="s">
        <v>270</v>
      </c>
      <c r="AF4" s="1101"/>
      <c r="AG4" s="1101"/>
      <c r="AH4" s="1115" t="s">
        <v>271</v>
      </c>
      <c r="AI4" s="1101"/>
      <c r="AJ4" s="1101"/>
      <c r="AK4" s="1114" t="s">
        <v>272</v>
      </c>
    </row>
    <row r="5" spans="1:37" s="6" customFormat="1" ht="33" customHeight="1" x14ac:dyDescent="0.15">
      <c r="A5" s="1110" t="s">
        <v>268</v>
      </c>
      <c r="B5" s="1111"/>
      <c r="C5" s="1111"/>
      <c r="D5" s="1111"/>
      <c r="E5" s="1111"/>
      <c r="F5" s="1111"/>
      <c r="G5" s="1111"/>
      <c r="H5" s="1111"/>
      <c r="I5" s="1117"/>
      <c r="J5" s="1117"/>
      <c r="K5" s="1117"/>
      <c r="L5" s="1117"/>
      <c r="M5" s="1117"/>
      <c r="N5" s="1117"/>
      <c r="O5" s="1117"/>
      <c r="P5" s="1117"/>
      <c r="Q5" s="1117"/>
      <c r="R5" s="1117"/>
      <c r="S5" s="1117"/>
      <c r="T5" s="1117"/>
      <c r="U5" s="1117"/>
      <c r="V5" s="1117"/>
      <c r="W5" s="1261"/>
      <c r="X5" s="1262"/>
      <c r="Y5" s="1262"/>
      <c r="Z5" s="1263"/>
      <c r="AA5" s="1126"/>
      <c r="AB5" s="1100"/>
      <c r="AC5" s="1099"/>
      <c r="AD5" s="1100"/>
      <c r="AE5" s="1115"/>
      <c r="AF5" s="1101"/>
      <c r="AG5" s="1101"/>
      <c r="AH5" s="1115"/>
      <c r="AI5" s="1101"/>
      <c r="AJ5" s="1101"/>
      <c r="AK5" s="1114"/>
    </row>
    <row r="6" spans="1:37" s="6" customFormat="1" ht="18" customHeight="1" x14ac:dyDescent="0.15">
      <c r="A6" s="1072" t="s">
        <v>276</v>
      </c>
      <c r="B6" s="1073"/>
      <c r="C6" s="1073"/>
      <c r="D6" s="1073"/>
      <c r="E6" s="1073"/>
      <c r="F6" s="1073"/>
      <c r="G6" s="1073"/>
      <c r="H6" s="1073"/>
      <c r="I6" s="71" t="s">
        <v>277</v>
      </c>
      <c r="J6" s="1120"/>
      <c r="K6" s="1121"/>
      <c r="L6" s="1122"/>
      <c r="M6" s="72" t="s">
        <v>278</v>
      </c>
      <c r="N6" s="1120"/>
      <c r="O6" s="1121"/>
      <c r="P6" s="1121"/>
      <c r="Q6" s="1122"/>
      <c r="R6" s="74" t="s">
        <v>279</v>
      </c>
      <c r="S6" s="1123"/>
      <c r="T6" s="1124"/>
      <c r="U6" s="1124"/>
      <c r="V6" s="1124"/>
      <c r="W6" s="1124"/>
      <c r="X6" s="1124"/>
      <c r="Y6" s="1124"/>
      <c r="Z6" s="1124"/>
      <c r="AA6" s="1124"/>
      <c r="AB6" s="1124"/>
      <c r="AC6" s="1124"/>
      <c r="AD6" s="1124"/>
      <c r="AE6" s="1124"/>
      <c r="AF6" s="1124"/>
      <c r="AG6" s="1124"/>
      <c r="AH6" s="1124"/>
      <c r="AI6" s="1124"/>
      <c r="AJ6" s="1124"/>
      <c r="AK6" s="1125"/>
    </row>
    <row r="7" spans="1:37" s="6" customFormat="1" ht="32.25" customHeight="1" thickBot="1" x14ac:dyDescent="0.2">
      <c r="A7" s="1118"/>
      <c r="B7" s="1119"/>
      <c r="C7" s="1119"/>
      <c r="D7" s="1119"/>
      <c r="E7" s="1119"/>
      <c r="F7" s="1119"/>
      <c r="G7" s="1119"/>
      <c r="H7" s="1119"/>
      <c r="I7" s="1084"/>
      <c r="J7" s="1084"/>
      <c r="K7" s="1084"/>
      <c r="L7" s="1084"/>
      <c r="M7" s="1084"/>
      <c r="N7" s="1084"/>
      <c r="O7" s="1084"/>
      <c r="P7" s="1084"/>
      <c r="Q7" s="1084"/>
      <c r="R7" s="1084"/>
      <c r="S7" s="1084"/>
      <c r="T7" s="1084"/>
      <c r="U7" s="1084"/>
      <c r="V7" s="1084"/>
      <c r="W7" s="1084"/>
      <c r="X7" s="1084"/>
      <c r="Y7" s="1084"/>
      <c r="Z7" s="1084"/>
      <c r="AA7" s="1084"/>
      <c r="AB7" s="1084"/>
      <c r="AC7" s="1084"/>
      <c r="AD7" s="1084"/>
      <c r="AE7" s="1084"/>
      <c r="AF7" s="1084"/>
      <c r="AG7" s="1084"/>
      <c r="AH7" s="1084"/>
      <c r="AI7" s="1084"/>
      <c r="AJ7" s="1084"/>
      <c r="AK7" s="1085"/>
    </row>
    <row r="8" spans="1:37" s="7" customFormat="1" ht="7.5" customHeight="1" x14ac:dyDescent="0.15">
      <c r="A8" s="1096"/>
      <c r="B8" s="1096"/>
      <c r="C8" s="1096"/>
      <c r="D8" s="1096"/>
      <c r="E8" s="1096"/>
      <c r="F8" s="1096"/>
      <c r="G8" s="1096"/>
      <c r="H8" s="1096"/>
      <c r="I8" s="1096"/>
      <c r="J8" s="1096"/>
      <c r="K8" s="1096"/>
      <c r="L8" s="1096"/>
      <c r="M8" s="1096"/>
      <c r="N8" s="1096"/>
      <c r="O8" s="1096"/>
      <c r="P8" s="1096"/>
      <c r="Q8" s="1096"/>
      <c r="R8" s="1096"/>
      <c r="S8" s="1096"/>
      <c r="T8" s="1096"/>
      <c r="U8" s="1096"/>
      <c r="V8" s="1096"/>
      <c r="W8" s="1096"/>
      <c r="X8" s="1096"/>
      <c r="Y8" s="1096"/>
      <c r="Z8" s="1096"/>
      <c r="AA8" s="1096"/>
      <c r="AB8" s="1096"/>
      <c r="AC8" s="1096"/>
      <c r="AD8" s="1096"/>
      <c r="AE8" s="1096"/>
      <c r="AF8" s="1096"/>
      <c r="AG8" s="1096"/>
      <c r="AH8" s="1096"/>
      <c r="AI8" s="1096"/>
      <c r="AJ8" s="1096"/>
      <c r="AK8" s="1096"/>
    </row>
    <row r="9" spans="1:37" s="7" customFormat="1" ht="18" customHeight="1" x14ac:dyDescent="0.15">
      <c r="A9" s="1107" t="s">
        <v>763</v>
      </c>
      <c r="B9" s="1107"/>
      <c r="C9" s="1107"/>
      <c r="D9" s="1107"/>
      <c r="E9" s="1107"/>
      <c r="F9" s="1107"/>
      <c r="G9" s="1107"/>
      <c r="H9" s="1107"/>
      <c r="I9" s="1107"/>
      <c r="J9" s="1107"/>
      <c r="K9" s="1107"/>
      <c r="L9" s="1107"/>
      <c r="M9" s="1107"/>
      <c r="N9" s="1107"/>
      <c r="O9" s="1107"/>
      <c r="P9" s="1107"/>
      <c r="Q9" s="1107"/>
      <c r="R9" s="1107"/>
      <c r="S9" s="1107"/>
      <c r="T9" s="1107"/>
      <c r="U9" s="1107"/>
      <c r="V9" s="1107"/>
      <c r="W9" s="1107"/>
      <c r="X9" s="1107"/>
      <c r="Y9" s="1107"/>
      <c r="Z9" s="1107"/>
      <c r="AA9" s="1107"/>
      <c r="AB9" s="1107"/>
      <c r="AC9" s="1107"/>
      <c r="AD9" s="1107"/>
      <c r="AE9" s="1107"/>
      <c r="AF9" s="1107"/>
      <c r="AG9" s="1107"/>
      <c r="AH9" s="1107"/>
      <c r="AI9" s="1107"/>
      <c r="AJ9" s="1107"/>
      <c r="AK9" s="1107"/>
    </row>
    <row r="10" spans="1:37" s="7" customFormat="1" ht="6" customHeight="1" thickBo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6" customFormat="1" ht="24" customHeight="1" x14ac:dyDescent="0.15">
      <c r="A11" s="1069" t="s">
        <v>289</v>
      </c>
      <c r="B11" s="1070"/>
      <c r="C11" s="1070"/>
      <c r="D11" s="1070"/>
      <c r="E11" s="1070"/>
      <c r="F11" s="1070"/>
      <c r="G11" s="1070"/>
      <c r="H11" s="1070"/>
      <c r="I11" s="1070"/>
      <c r="J11" s="1070"/>
      <c r="K11" s="1070"/>
      <c r="L11" s="1070"/>
      <c r="M11" s="1070"/>
      <c r="N11" s="1070"/>
      <c r="O11" s="1070"/>
      <c r="P11" s="1070"/>
      <c r="Q11" s="1070"/>
      <c r="R11" s="1070"/>
      <c r="S11" s="1070"/>
      <c r="T11" s="1070"/>
      <c r="U11" s="1070"/>
      <c r="V11" s="1070"/>
      <c r="W11" s="1070"/>
      <c r="X11" s="1070"/>
      <c r="Y11" s="1070"/>
      <c r="Z11" s="1070"/>
      <c r="AA11" s="1070"/>
      <c r="AB11" s="1070"/>
      <c r="AC11" s="1070"/>
      <c r="AD11" s="1070"/>
      <c r="AE11" s="1070"/>
      <c r="AF11" s="1070"/>
      <c r="AG11" s="1070"/>
      <c r="AH11" s="1070"/>
      <c r="AI11" s="1070"/>
      <c r="AJ11" s="1070"/>
      <c r="AK11" s="1071"/>
    </row>
    <row r="12" spans="1:37" s="6" customFormat="1" ht="19.5" customHeight="1" x14ac:dyDescent="0.15">
      <c r="A12" s="1072" t="s">
        <v>282</v>
      </c>
      <c r="B12" s="1073"/>
      <c r="C12" s="1073"/>
      <c r="D12" s="1073"/>
      <c r="E12" s="1073"/>
      <c r="F12" s="1073"/>
      <c r="G12" s="1073"/>
      <c r="H12" s="1073"/>
      <c r="I12" s="1073"/>
      <c r="J12" s="1073"/>
      <c r="K12" s="1073"/>
      <c r="L12" s="1073" t="s">
        <v>280</v>
      </c>
      <c r="M12" s="1073"/>
      <c r="N12" s="1073"/>
      <c r="O12" s="1073"/>
      <c r="P12" s="1073"/>
      <c r="Q12" s="1073"/>
      <c r="R12" s="1073"/>
      <c r="S12" s="1073"/>
      <c r="T12" s="1073"/>
      <c r="U12" s="1073"/>
      <c r="V12" s="1073"/>
      <c r="W12" s="1073"/>
      <c r="X12" s="1073"/>
      <c r="Y12" s="1073"/>
      <c r="Z12" s="1073" t="s">
        <v>281</v>
      </c>
      <c r="AA12" s="1073"/>
      <c r="AB12" s="1073"/>
      <c r="AC12" s="1073"/>
      <c r="AD12" s="1073"/>
      <c r="AE12" s="1073"/>
      <c r="AF12" s="1073"/>
      <c r="AG12" s="1073"/>
      <c r="AH12" s="1073"/>
      <c r="AI12" s="1073"/>
      <c r="AJ12" s="1073"/>
      <c r="AK12" s="1074"/>
    </row>
    <row r="13" spans="1:37" s="6" customFormat="1" ht="18.75" customHeight="1" x14ac:dyDescent="0.15">
      <c r="A13" s="1102"/>
      <c r="B13" s="1092"/>
      <c r="C13" s="1092"/>
      <c r="D13" s="1092"/>
      <c r="E13" s="1092"/>
      <c r="F13" s="1092"/>
      <c r="G13" s="1092"/>
      <c r="H13" s="1092"/>
      <c r="I13" s="1092"/>
      <c r="J13" s="1092"/>
      <c r="K13" s="1092"/>
      <c r="L13" s="1091"/>
      <c r="M13" s="1091"/>
      <c r="N13" s="1091"/>
      <c r="O13" s="1091"/>
      <c r="P13" s="1091"/>
      <c r="Q13" s="1091"/>
      <c r="R13" s="1091"/>
      <c r="S13" s="1091"/>
      <c r="T13" s="1091"/>
      <c r="U13" s="1091"/>
      <c r="V13" s="1091"/>
      <c r="W13" s="1091"/>
      <c r="X13" s="1091"/>
      <c r="Y13" s="1091"/>
      <c r="Z13" s="1091"/>
      <c r="AA13" s="1091"/>
      <c r="AB13" s="1091"/>
      <c r="AC13" s="1091"/>
      <c r="AD13" s="1091"/>
      <c r="AE13" s="1091"/>
      <c r="AF13" s="1091"/>
      <c r="AG13" s="1091"/>
      <c r="AH13" s="1091"/>
      <c r="AI13" s="1091"/>
      <c r="AJ13" s="1091"/>
      <c r="AK13" s="1103"/>
    </row>
    <row r="14" spans="1:37" s="6" customFormat="1" ht="18.75" customHeight="1" x14ac:dyDescent="0.15">
      <c r="A14" s="1097"/>
      <c r="B14" s="1082"/>
      <c r="C14" s="1082"/>
      <c r="D14" s="1082"/>
      <c r="E14" s="1082"/>
      <c r="F14" s="1082"/>
      <c r="G14" s="1082"/>
      <c r="H14" s="1082"/>
      <c r="I14" s="1082"/>
      <c r="J14" s="1082"/>
      <c r="K14" s="1082"/>
      <c r="L14" s="1066"/>
      <c r="M14" s="1066"/>
      <c r="N14" s="1066"/>
      <c r="O14" s="1066"/>
      <c r="P14" s="1066"/>
      <c r="Q14" s="1066"/>
      <c r="R14" s="1066"/>
      <c r="S14" s="1066"/>
      <c r="T14" s="1066"/>
      <c r="U14" s="1066"/>
      <c r="V14" s="1066"/>
      <c r="W14" s="1066"/>
      <c r="X14" s="1066"/>
      <c r="Y14" s="1066"/>
      <c r="Z14" s="1066"/>
      <c r="AA14" s="1066"/>
      <c r="AB14" s="1066"/>
      <c r="AC14" s="1066"/>
      <c r="AD14" s="1066"/>
      <c r="AE14" s="1066"/>
      <c r="AF14" s="1066"/>
      <c r="AG14" s="1066"/>
      <c r="AH14" s="1066"/>
      <c r="AI14" s="1066"/>
      <c r="AJ14" s="1066"/>
      <c r="AK14" s="1098"/>
    </row>
    <row r="15" spans="1:37" s="6" customFormat="1" ht="18.75" customHeight="1" x14ac:dyDescent="0.15">
      <c r="A15" s="1097"/>
      <c r="B15" s="1082"/>
      <c r="C15" s="1082"/>
      <c r="D15" s="1082"/>
      <c r="E15" s="1082"/>
      <c r="F15" s="1082"/>
      <c r="G15" s="1082"/>
      <c r="H15" s="1082"/>
      <c r="I15" s="1082"/>
      <c r="J15" s="1082"/>
      <c r="K15" s="1082"/>
      <c r="L15" s="1066"/>
      <c r="M15" s="1066"/>
      <c r="N15" s="1066"/>
      <c r="O15" s="1066"/>
      <c r="P15" s="1066"/>
      <c r="Q15" s="1066"/>
      <c r="R15" s="1066"/>
      <c r="S15" s="1066"/>
      <c r="T15" s="1066"/>
      <c r="U15" s="1066"/>
      <c r="V15" s="1066"/>
      <c r="W15" s="1066"/>
      <c r="X15" s="1066"/>
      <c r="Y15" s="1066"/>
      <c r="Z15" s="1066"/>
      <c r="AA15" s="1066"/>
      <c r="AB15" s="1066"/>
      <c r="AC15" s="1066"/>
      <c r="AD15" s="1066"/>
      <c r="AE15" s="1066"/>
      <c r="AF15" s="1066"/>
      <c r="AG15" s="1066"/>
      <c r="AH15" s="1066"/>
      <c r="AI15" s="1066"/>
      <c r="AJ15" s="1066"/>
      <c r="AK15" s="1098"/>
    </row>
    <row r="16" spans="1:37" s="6" customFormat="1" ht="18.75" customHeight="1" x14ac:dyDescent="0.15">
      <c r="A16" s="1097"/>
      <c r="B16" s="1082"/>
      <c r="C16" s="1082"/>
      <c r="D16" s="1082"/>
      <c r="E16" s="1082"/>
      <c r="F16" s="1082"/>
      <c r="G16" s="1082"/>
      <c r="H16" s="1082"/>
      <c r="I16" s="1082"/>
      <c r="J16" s="1082"/>
      <c r="K16" s="1082"/>
      <c r="L16" s="1066"/>
      <c r="M16" s="1066"/>
      <c r="N16" s="1066"/>
      <c r="O16" s="1066"/>
      <c r="P16" s="1066"/>
      <c r="Q16" s="1066"/>
      <c r="R16" s="1066"/>
      <c r="S16" s="1066"/>
      <c r="T16" s="1066"/>
      <c r="U16" s="1066"/>
      <c r="V16" s="1066"/>
      <c r="W16" s="1066"/>
      <c r="X16" s="1066"/>
      <c r="Y16" s="1066"/>
      <c r="Z16" s="1066"/>
      <c r="AA16" s="1066"/>
      <c r="AB16" s="1066"/>
      <c r="AC16" s="1066"/>
      <c r="AD16" s="1066"/>
      <c r="AE16" s="1066"/>
      <c r="AF16" s="1066"/>
      <c r="AG16" s="1066"/>
      <c r="AH16" s="1066"/>
      <c r="AI16" s="1066"/>
      <c r="AJ16" s="1066"/>
      <c r="AK16" s="1098"/>
    </row>
    <row r="17" spans="1:37" s="6" customFormat="1" ht="18.75" customHeight="1" x14ac:dyDescent="0.15">
      <c r="A17" s="1097"/>
      <c r="B17" s="1082"/>
      <c r="C17" s="1082"/>
      <c r="D17" s="1082"/>
      <c r="E17" s="1082"/>
      <c r="F17" s="1082"/>
      <c r="G17" s="1082"/>
      <c r="H17" s="1082"/>
      <c r="I17" s="1082"/>
      <c r="J17" s="1082"/>
      <c r="K17" s="1082"/>
      <c r="L17" s="1066"/>
      <c r="M17" s="1066"/>
      <c r="N17" s="1066"/>
      <c r="O17" s="1066"/>
      <c r="P17" s="1066"/>
      <c r="Q17" s="1066"/>
      <c r="R17" s="1066"/>
      <c r="S17" s="1066"/>
      <c r="T17" s="1066"/>
      <c r="U17" s="1066"/>
      <c r="V17" s="1066"/>
      <c r="W17" s="1066"/>
      <c r="X17" s="1066"/>
      <c r="Y17" s="1066"/>
      <c r="Z17" s="1066"/>
      <c r="AA17" s="1066"/>
      <c r="AB17" s="1066"/>
      <c r="AC17" s="1066"/>
      <c r="AD17" s="1066"/>
      <c r="AE17" s="1066"/>
      <c r="AF17" s="1066"/>
      <c r="AG17" s="1066"/>
      <c r="AH17" s="1066"/>
      <c r="AI17" s="1066"/>
      <c r="AJ17" s="1066"/>
      <c r="AK17" s="1098"/>
    </row>
    <row r="18" spans="1:37" s="6" customFormat="1" ht="18.75" customHeight="1" x14ac:dyDescent="0.15">
      <c r="A18" s="1097"/>
      <c r="B18" s="1082"/>
      <c r="C18" s="1082"/>
      <c r="D18" s="1082"/>
      <c r="E18" s="1082"/>
      <c r="F18" s="1082"/>
      <c r="G18" s="1082"/>
      <c r="H18" s="1082"/>
      <c r="I18" s="1082"/>
      <c r="J18" s="1082"/>
      <c r="K18" s="1082"/>
      <c r="L18" s="1066"/>
      <c r="M18" s="1066"/>
      <c r="N18" s="1066"/>
      <c r="O18" s="1066"/>
      <c r="P18" s="1066"/>
      <c r="Q18" s="1066"/>
      <c r="R18" s="1066"/>
      <c r="S18" s="1066"/>
      <c r="T18" s="1066"/>
      <c r="U18" s="1066"/>
      <c r="V18" s="1066"/>
      <c r="W18" s="1066"/>
      <c r="X18" s="1066"/>
      <c r="Y18" s="1066"/>
      <c r="Z18" s="1066"/>
      <c r="AA18" s="1066"/>
      <c r="AB18" s="1066"/>
      <c r="AC18" s="1066"/>
      <c r="AD18" s="1066"/>
      <c r="AE18" s="1066"/>
      <c r="AF18" s="1066"/>
      <c r="AG18" s="1066"/>
      <c r="AH18" s="1066"/>
      <c r="AI18" s="1066"/>
      <c r="AJ18" s="1066"/>
      <c r="AK18" s="1098"/>
    </row>
    <row r="19" spans="1:37" s="6" customFormat="1" ht="18.75" customHeight="1" x14ac:dyDescent="0.15">
      <c r="A19" s="1097"/>
      <c r="B19" s="1082"/>
      <c r="C19" s="1082"/>
      <c r="D19" s="1082"/>
      <c r="E19" s="1082"/>
      <c r="F19" s="1082"/>
      <c r="G19" s="1082"/>
      <c r="H19" s="1082"/>
      <c r="I19" s="1082"/>
      <c r="J19" s="1082"/>
      <c r="K19" s="1082"/>
      <c r="L19" s="1066"/>
      <c r="M19" s="1066"/>
      <c r="N19" s="1066"/>
      <c r="O19" s="1066"/>
      <c r="P19" s="1066"/>
      <c r="Q19" s="1066"/>
      <c r="R19" s="1066"/>
      <c r="S19" s="1066"/>
      <c r="T19" s="1066"/>
      <c r="U19" s="1066"/>
      <c r="V19" s="1066"/>
      <c r="W19" s="1066"/>
      <c r="X19" s="1066"/>
      <c r="Y19" s="1066"/>
      <c r="Z19" s="1066"/>
      <c r="AA19" s="1066"/>
      <c r="AB19" s="1066"/>
      <c r="AC19" s="1066"/>
      <c r="AD19" s="1066"/>
      <c r="AE19" s="1066"/>
      <c r="AF19" s="1066"/>
      <c r="AG19" s="1066"/>
      <c r="AH19" s="1066"/>
      <c r="AI19" s="1066"/>
      <c r="AJ19" s="1066"/>
      <c r="AK19" s="1098"/>
    </row>
    <row r="20" spans="1:37" s="6" customFormat="1" ht="18.75" customHeight="1" x14ac:dyDescent="0.15">
      <c r="A20" s="1097"/>
      <c r="B20" s="1082"/>
      <c r="C20" s="1082"/>
      <c r="D20" s="1082"/>
      <c r="E20" s="1082"/>
      <c r="F20" s="1082"/>
      <c r="G20" s="1082"/>
      <c r="H20" s="1082"/>
      <c r="I20" s="1082"/>
      <c r="J20" s="1082"/>
      <c r="K20" s="1082"/>
      <c r="L20" s="1066"/>
      <c r="M20" s="1066"/>
      <c r="N20" s="1066"/>
      <c r="O20" s="1066"/>
      <c r="P20" s="1066"/>
      <c r="Q20" s="1066"/>
      <c r="R20" s="1066"/>
      <c r="S20" s="1066"/>
      <c r="T20" s="1066"/>
      <c r="U20" s="1066"/>
      <c r="V20" s="1066"/>
      <c r="W20" s="1066"/>
      <c r="X20" s="1066"/>
      <c r="Y20" s="1066"/>
      <c r="Z20" s="1066"/>
      <c r="AA20" s="1066"/>
      <c r="AB20" s="1066"/>
      <c r="AC20" s="1066"/>
      <c r="AD20" s="1066"/>
      <c r="AE20" s="1066"/>
      <c r="AF20" s="1066"/>
      <c r="AG20" s="1066"/>
      <c r="AH20" s="1066"/>
      <c r="AI20" s="1066"/>
      <c r="AJ20" s="1066"/>
      <c r="AK20" s="1098"/>
    </row>
    <row r="21" spans="1:37" s="6" customFormat="1" ht="18.75" customHeight="1" x14ac:dyDescent="0.15">
      <c r="A21" s="1097"/>
      <c r="B21" s="1082"/>
      <c r="C21" s="1082"/>
      <c r="D21" s="1082"/>
      <c r="E21" s="1082"/>
      <c r="F21" s="1082"/>
      <c r="G21" s="1082"/>
      <c r="H21" s="1082"/>
      <c r="I21" s="1082"/>
      <c r="J21" s="1082"/>
      <c r="K21" s="1082"/>
      <c r="L21" s="1066"/>
      <c r="M21" s="1066"/>
      <c r="N21" s="1066"/>
      <c r="O21" s="1066"/>
      <c r="P21" s="1066"/>
      <c r="Q21" s="1066"/>
      <c r="R21" s="1066"/>
      <c r="S21" s="1066"/>
      <c r="T21" s="1066"/>
      <c r="U21" s="1066"/>
      <c r="V21" s="1066"/>
      <c r="W21" s="1066"/>
      <c r="X21" s="1066"/>
      <c r="Y21" s="1066"/>
      <c r="Z21" s="1066"/>
      <c r="AA21" s="1066"/>
      <c r="AB21" s="1066"/>
      <c r="AC21" s="1066"/>
      <c r="AD21" s="1066"/>
      <c r="AE21" s="1066"/>
      <c r="AF21" s="1066"/>
      <c r="AG21" s="1066"/>
      <c r="AH21" s="1066"/>
      <c r="AI21" s="1066"/>
      <c r="AJ21" s="1066"/>
      <c r="AK21" s="1098"/>
    </row>
    <row r="22" spans="1:37" s="6" customFormat="1" ht="18.75" customHeight="1" x14ac:dyDescent="0.15">
      <c r="A22" s="1097"/>
      <c r="B22" s="1082"/>
      <c r="C22" s="1082"/>
      <c r="D22" s="1082"/>
      <c r="E22" s="1082"/>
      <c r="F22" s="1082"/>
      <c r="G22" s="1082"/>
      <c r="H22" s="1082"/>
      <c r="I22" s="1082"/>
      <c r="J22" s="1082"/>
      <c r="K22" s="1082"/>
      <c r="L22" s="1066"/>
      <c r="M22" s="1066"/>
      <c r="N22" s="1066"/>
      <c r="O22" s="1066"/>
      <c r="P22" s="1066"/>
      <c r="Q22" s="1066"/>
      <c r="R22" s="1066"/>
      <c r="S22" s="1066"/>
      <c r="T22" s="1066"/>
      <c r="U22" s="1066"/>
      <c r="V22" s="1066"/>
      <c r="W22" s="1066"/>
      <c r="X22" s="1066"/>
      <c r="Y22" s="1066"/>
      <c r="Z22" s="1066"/>
      <c r="AA22" s="1066"/>
      <c r="AB22" s="1066"/>
      <c r="AC22" s="1066"/>
      <c r="AD22" s="1066"/>
      <c r="AE22" s="1066"/>
      <c r="AF22" s="1066"/>
      <c r="AG22" s="1066"/>
      <c r="AH22" s="1066"/>
      <c r="AI22" s="1066"/>
      <c r="AJ22" s="1066"/>
      <c r="AK22" s="1098"/>
    </row>
    <row r="23" spans="1:37" s="6" customFormat="1" ht="18.75" customHeight="1" x14ac:dyDescent="0.15">
      <c r="A23" s="1097"/>
      <c r="B23" s="1082"/>
      <c r="C23" s="1082"/>
      <c r="D23" s="1082"/>
      <c r="E23" s="1082"/>
      <c r="F23" s="1082"/>
      <c r="G23" s="1082"/>
      <c r="H23" s="1082"/>
      <c r="I23" s="1082"/>
      <c r="J23" s="1082"/>
      <c r="K23" s="1082"/>
      <c r="L23" s="1066"/>
      <c r="M23" s="1066"/>
      <c r="N23" s="1066"/>
      <c r="O23" s="1066"/>
      <c r="P23" s="1066"/>
      <c r="Q23" s="1066"/>
      <c r="R23" s="1066"/>
      <c r="S23" s="1066"/>
      <c r="T23" s="1066"/>
      <c r="U23" s="1066"/>
      <c r="V23" s="1066"/>
      <c r="W23" s="1066"/>
      <c r="X23" s="1066"/>
      <c r="Y23" s="1066"/>
      <c r="Z23" s="1066"/>
      <c r="AA23" s="1066"/>
      <c r="AB23" s="1066"/>
      <c r="AC23" s="1066"/>
      <c r="AD23" s="1066"/>
      <c r="AE23" s="1066"/>
      <c r="AF23" s="1066"/>
      <c r="AG23" s="1066"/>
      <c r="AH23" s="1066"/>
      <c r="AI23" s="1066"/>
      <c r="AJ23" s="1066"/>
      <c r="AK23" s="1098"/>
    </row>
    <row r="24" spans="1:37" s="6" customFormat="1" ht="18.75" customHeight="1" x14ac:dyDescent="0.15">
      <c r="A24" s="1097"/>
      <c r="B24" s="1082"/>
      <c r="C24" s="1082"/>
      <c r="D24" s="1082"/>
      <c r="E24" s="1082"/>
      <c r="F24" s="1082"/>
      <c r="G24" s="1082"/>
      <c r="H24" s="1082"/>
      <c r="I24" s="1082"/>
      <c r="J24" s="1082"/>
      <c r="K24" s="1082"/>
      <c r="L24" s="1066"/>
      <c r="M24" s="1066"/>
      <c r="N24" s="1066"/>
      <c r="O24" s="1066"/>
      <c r="P24" s="1066"/>
      <c r="Q24" s="1066"/>
      <c r="R24" s="1066"/>
      <c r="S24" s="1066"/>
      <c r="T24" s="1066"/>
      <c r="U24" s="1066"/>
      <c r="V24" s="1066"/>
      <c r="W24" s="1066"/>
      <c r="X24" s="1066"/>
      <c r="Y24" s="1066"/>
      <c r="Z24" s="1066"/>
      <c r="AA24" s="1066"/>
      <c r="AB24" s="1066"/>
      <c r="AC24" s="1066"/>
      <c r="AD24" s="1066"/>
      <c r="AE24" s="1066"/>
      <c r="AF24" s="1066"/>
      <c r="AG24" s="1066"/>
      <c r="AH24" s="1066"/>
      <c r="AI24" s="1066"/>
      <c r="AJ24" s="1066"/>
      <c r="AK24" s="1098"/>
    </row>
    <row r="25" spans="1:37" s="6" customFormat="1" ht="18.75" customHeight="1" thickBot="1" x14ac:dyDescent="0.2">
      <c r="A25" s="1094"/>
      <c r="B25" s="1084"/>
      <c r="C25" s="1084"/>
      <c r="D25" s="1084"/>
      <c r="E25" s="1084"/>
      <c r="F25" s="1084"/>
      <c r="G25" s="1084"/>
      <c r="H25" s="1084"/>
      <c r="I25" s="1084"/>
      <c r="J25" s="1084"/>
      <c r="K25" s="1084"/>
      <c r="L25" s="1068"/>
      <c r="M25" s="1068"/>
      <c r="N25" s="1068"/>
      <c r="O25" s="1068"/>
      <c r="P25" s="1068"/>
      <c r="Q25" s="1068"/>
      <c r="R25" s="1068"/>
      <c r="S25" s="1068"/>
      <c r="T25" s="1068"/>
      <c r="U25" s="1068"/>
      <c r="V25" s="1068"/>
      <c r="W25" s="1068"/>
      <c r="X25" s="1068"/>
      <c r="Y25" s="1068"/>
      <c r="Z25" s="1068"/>
      <c r="AA25" s="1068"/>
      <c r="AB25" s="1068"/>
      <c r="AC25" s="1068"/>
      <c r="AD25" s="1068"/>
      <c r="AE25" s="1068"/>
      <c r="AF25" s="1068"/>
      <c r="AG25" s="1068"/>
      <c r="AH25" s="1068"/>
      <c r="AI25" s="1068"/>
      <c r="AJ25" s="1068"/>
      <c r="AK25" s="1095"/>
    </row>
    <row r="26" spans="1:37" s="7" customFormat="1" ht="7.5" customHeight="1" thickBot="1" x14ac:dyDescent="0.2">
      <c r="A26" s="1096"/>
      <c r="B26" s="1096"/>
      <c r="C26" s="1096"/>
      <c r="D26" s="1096"/>
      <c r="E26" s="1096"/>
      <c r="F26" s="1096"/>
      <c r="G26" s="1096"/>
      <c r="H26" s="1096"/>
      <c r="I26" s="1096"/>
      <c r="J26" s="1096"/>
      <c r="K26" s="1096"/>
      <c r="L26" s="1096"/>
      <c r="M26" s="1096"/>
      <c r="N26" s="1096"/>
      <c r="O26" s="1096"/>
      <c r="P26" s="1096"/>
      <c r="Q26" s="1096"/>
      <c r="R26" s="1096"/>
      <c r="S26" s="1096"/>
      <c r="T26" s="1096"/>
      <c r="U26" s="1096"/>
      <c r="V26" s="1096"/>
      <c r="W26" s="1096"/>
      <c r="X26" s="1096"/>
      <c r="Y26" s="1096"/>
      <c r="Z26" s="1096"/>
      <c r="AA26" s="1096"/>
      <c r="AB26" s="1096"/>
      <c r="AC26" s="1096"/>
      <c r="AD26" s="1096"/>
      <c r="AE26" s="1096"/>
      <c r="AF26" s="1096"/>
      <c r="AG26" s="1096"/>
      <c r="AH26" s="1096"/>
      <c r="AI26" s="1096"/>
      <c r="AJ26" s="1096"/>
      <c r="AK26" s="1096"/>
    </row>
    <row r="27" spans="1:37" s="6" customFormat="1" ht="24" customHeight="1" x14ac:dyDescent="0.15">
      <c r="A27" s="1069" t="s">
        <v>283</v>
      </c>
      <c r="B27" s="1070"/>
      <c r="C27" s="1070"/>
      <c r="D27" s="1070"/>
      <c r="E27" s="1070"/>
      <c r="F27" s="1070"/>
      <c r="G27" s="1070"/>
      <c r="H27" s="1070"/>
      <c r="I27" s="1070"/>
      <c r="J27" s="1070"/>
      <c r="K27" s="1070"/>
      <c r="L27" s="1070"/>
      <c r="M27" s="1070"/>
      <c r="N27" s="1070"/>
      <c r="O27" s="1070"/>
      <c r="P27" s="1070"/>
      <c r="Q27" s="1070"/>
      <c r="R27" s="1070"/>
      <c r="S27" s="1070"/>
      <c r="T27" s="1070"/>
      <c r="U27" s="1070"/>
      <c r="V27" s="1070"/>
      <c r="W27" s="1070"/>
      <c r="X27" s="1070"/>
      <c r="Y27" s="1070"/>
      <c r="Z27" s="1070"/>
      <c r="AA27" s="1070"/>
      <c r="AB27" s="1070"/>
      <c r="AC27" s="1070"/>
      <c r="AD27" s="1070"/>
      <c r="AE27" s="1070"/>
      <c r="AF27" s="1070"/>
      <c r="AG27" s="1070"/>
      <c r="AH27" s="1070"/>
      <c r="AI27" s="1070"/>
      <c r="AJ27" s="1070"/>
      <c r="AK27" s="1071"/>
    </row>
    <row r="28" spans="1:37" s="6" customFormat="1" ht="13.5" customHeight="1" x14ac:dyDescent="0.15">
      <c r="A28" s="1072" t="s">
        <v>284</v>
      </c>
      <c r="B28" s="1073"/>
      <c r="C28" s="1073"/>
      <c r="D28" s="1073"/>
      <c r="E28" s="1073"/>
      <c r="F28" s="1073"/>
      <c r="G28" s="1073"/>
      <c r="H28" s="1073"/>
      <c r="I28" s="1073"/>
      <c r="J28" s="1073"/>
      <c r="K28" s="1073"/>
      <c r="L28" s="1073"/>
      <c r="M28" s="1073"/>
      <c r="N28" s="1073"/>
      <c r="O28" s="1073"/>
      <c r="P28" s="1073"/>
      <c r="Q28" s="1073"/>
      <c r="R28" s="1073"/>
      <c r="S28" s="1073"/>
      <c r="T28" s="1073"/>
      <c r="U28" s="1073"/>
      <c r="V28" s="1073"/>
      <c r="W28" s="1073"/>
      <c r="X28" s="1073" t="s">
        <v>285</v>
      </c>
      <c r="Y28" s="1073"/>
      <c r="Z28" s="1073"/>
      <c r="AA28" s="1073"/>
      <c r="AB28" s="1073"/>
      <c r="AC28" s="1073"/>
      <c r="AD28" s="1073"/>
      <c r="AE28" s="1073"/>
      <c r="AF28" s="1073"/>
      <c r="AG28" s="1073"/>
      <c r="AH28" s="1073"/>
      <c r="AI28" s="1073"/>
      <c r="AJ28" s="1073"/>
      <c r="AK28" s="1074"/>
    </row>
    <row r="29" spans="1:37" s="6" customFormat="1" ht="17.25" customHeight="1" x14ac:dyDescent="0.15">
      <c r="A29" s="1090"/>
      <c r="B29" s="1091"/>
      <c r="C29" s="1091"/>
      <c r="D29" s="1091"/>
      <c r="E29" s="1091"/>
      <c r="F29" s="1091"/>
      <c r="G29" s="1091"/>
      <c r="H29" s="1091"/>
      <c r="I29" s="1091"/>
      <c r="J29" s="1091"/>
      <c r="K29" s="1091"/>
      <c r="L29" s="1091"/>
      <c r="M29" s="1091"/>
      <c r="N29" s="1091"/>
      <c r="O29" s="1091"/>
      <c r="P29" s="1091"/>
      <c r="Q29" s="1091"/>
      <c r="R29" s="1091"/>
      <c r="S29" s="1091"/>
      <c r="T29" s="1091"/>
      <c r="U29" s="1091"/>
      <c r="V29" s="1091"/>
      <c r="W29" s="1091"/>
      <c r="X29" s="1092"/>
      <c r="Y29" s="1092"/>
      <c r="Z29" s="1092"/>
      <c r="AA29" s="1092"/>
      <c r="AB29" s="1092"/>
      <c r="AC29" s="1092"/>
      <c r="AD29" s="1092"/>
      <c r="AE29" s="1092"/>
      <c r="AF29" s="1092"/>
      <c r="AG29" s="1092"/>
      <c r="AH29" s="1092"/>
      <c r="AI29" s="1092"/>
      <c r="AJ29" s="1092"/>
      <c r="AK29" s="1093"/>
    </row>
    <row r="30" spans="1:37" s="6" customFormat="1" ht="17.25" customHeight="1" x14ac:dyDescent="0.15">
      <c r="A30" s="1065"/>
      <c r="B30" s="1066"/>
      <c r="C30" s="1066"/>
      <c r="D30" s="1066"/>
      <c r="E30" s="1066"/>
      <c r="F30" s="1066"/>
      <c r="G30" s="1066"/>
      <c r="H30" s="1066"/>
      <c r="I30" s="1066"/>
      <c r="J30" s="1066"/>
      <c r="K30" s="1066"/>
      <c r="L30" s="1066"/>
      <c r="M30" s="1066"/>
      <c r="N30" s="1066"/>
      <c r="O30" s="1066"/>
      <c r="P30" s="1066"/>
      <c r="Q30" s="1066"/>
      <c r="R30" s="1066"/>
      <c r="S30" s="1066"/>
      <c r="T30" s="1066"/>
      <c r="U30" s="1066"/>
      <c r="V30" s="1066"/>
      <c r="W30" s="1066"/>
      <c r="X30" s="1082"/>
      <c r="Y30" s="1082"/>
      <c r="Z30" s="1082"/>
      <c r="AA30" s="1082"/>
      <c r="AB30" s="1082"/>
      <c r="AC30" s="1082"/>
      <c r="AD30" s="1082"/>
      <c r="AE30" s="1082"/>
      <c r="AF30" s="1082"/>
      <c r="AG30" s="1082"/>
      <c r="AH30" s="1082"/>
      <c r="AI30" s="1082"/>
      <c r="AJ30" s="1082"/>
      <c r="AK30" s="1083"/>
    </row>
    <row r="31" spans="1:37" s="6" customFormat="1" ht="17.25" customHeight="1" x14ac:dyDescent="0.15">
      <c r="A31" s="1065"/>
      <c r="B31" s="1066"/>
      <c r="C31" s="1066"/>
      <c r="D31" s="1066"/>
      <c r="E31" s="1066"/>
      <c r="F31" s="1066"/>
      <c r="G31" s="1066"/>
      <c r="H31" s="1066"/>
      <c r="I31" s="1066"/>
      <c r="J31" s="1066"/>
      <c r="K31" s="1066"/>
      <c r="L31" s="1066"/>
      <c r="M31" s="1066"/>
      <c r="N31" s="1066"/>
      <c r="O31" s="1066"/>
      <c r="P31" s="1066"/>
      <c r="Q31" s="1066"/>
      <c r="R31" s="1066"/>
      <c r="S31" s="1066"/>
      <c r="T31" s="1066"/>
      <c r="U31" s="1066"/>
      <c r="V31" s="1066"/>
      <c r="W31" s="1066"/>
      <c r="X31" s="1082"/>
      <c r="Y31" s="1082"/>
      <c r="Z31" s="1082"/>
      <c r="AA31" s="1082"/>
      <c r="AB31" s="1082"/>
      <c r="AC31" s="1082"/>
      <c r="AD31" s="1082"/>
      <c r="AE31" s="1082"/>
      <c r="AF31" s="1082"/>
      <c r="AG31" s="1082"/>
      <c r="AH31" s="1082"/>
      <c r="AI31" s="1082"/>
      <c r="AJ31" s="1082"/>
      <c r="AK31" s="1083"/>
    </row>
    <row r="32" spans="1:37" s="6" customFormat="1" ht="17.25" customHeight="1" x14ac:dyDescent="0.15">
      <c r="A32" s="1065"/>
      <c r="B32" s="1066"/>
      <c r="C32" s="1066"/>
      <c r="D32" s="1066"/>
      <c r="E32" s="1066"/>
      <c r="F32" s="1066"/>
      <c r="G32" s="1066"/>
      <c r="H32" s="1066"/>
      <c r="I32" s="1066"/>
      <c r="J32" s="1066"/>
      <c r="K32" s="1066"/>
      <c r="L32" s="1066"/>
      <c r="M32" s="1066"/>
      <c r="N32" s="1066"/>
      <c r="O32" s="1066"/>
      <c r="P32" s="1066"/>
      <c r="Q32" s="1066"/>
      <c r="R32" s="1066"/>
      <c r="S32" s="1066"/>
      <c r="T32" s="1066"/>
      <c r="U32" s="1066"/>
      <c r="V32" s="1066"/>
      <c r="W32" s="1066"/>
      <c r="X32" s="1082"/>
      <c r="Y32" s="1082"/>
      <c r="Z32" s="1082"/>
      <c r="AA32" s="1082"/>
      <c r="AB32" s="1082"/>
      <c r="AC32" s="1082"/>
      <c r="AD32" s="1082"/>
      <c r="AE32" s="1082"/>
      <c r="AF32" s="1082"/>
      <c r="AG32" s="1082"/>
      <c r="AH32" s="1082"/>
      <c r="AI32" s="1082"/>
      <c r="AJ32" s="1082"/>
      <c r="AK32" s="1083"/>
    </row>
    <row r="33" spans="1:43" s="6" customFormat="1" ht="17.25" customHeight="1" x14ac:dyDescent="0.15">
      <c r="A33" s="1065"/>
      <c r="B33" s="1066"/>
      <c r="C33" s="1066"/>
      <c r="D33" s="1066"/>
      <c r="E33" s="1066"/>
      <c r="F33" s="1066"/>
      <c r="G33" s="1066"/>
      <c r="H33" s="1066"/>
      <c r="I33" s="1066"/>
      <c r="J33" s="1066"/>
      <c r="K33" s="1066"/>
      <c r="L33" s="1066"/>
      <c r="M33" s="1066"/>
      <c r="N33" s="1066"/>
      <c r="O33" s="1066"/>
      <c r="P33" s="1066"/>
      <c r="Q33" s="1066"/>
      <c r="R33" s="1066"/>
      <c r="S33" s="1066"/>
      <c r="T33" s="1066"/>
      <c r="U33" s="1066"/>
      <c r="V33" s="1066"/>
      <c r="W33" s="1066"/>
      <c r="X33" s="1082"/>
      <c r="Y33" s="1082"/>
      <c r="Z33" s="1082"/>
      <c r="AA33" s="1082"/>
      <c r="AB33" s="1082"/>
      <c r="AC33" s="1082"/>
      <c r="AD33" s="1082"/>
      <c r="AE33" s="1082"/>
      <c r="AF33" s="1082"/>
      <c r="AG33" s="1082"/>
      <c r="AH33" s="1082"/>
      <c r="AI33" s="1082"/>
      <c r="AJ33" s="1082"/>
      <c r="AK33" s="1083"/>
    </row>
    <row r="34" spans="1:43" s="6" customFormat="1" ht="17.25" customHeight="1" thickBot="1" x14ac:dyDescent="0.2">
      <c r="A34" s="1067"/>
      <c r="B34" s="1068"/>
      <c r="C34" s="1068"/>
      <c r="D34" s="1068"/>
      <c r="E34" s="1068"/>
      <c r="F34" s="1068"/>
      <c r="G34" s="1068"/>
      <c r="H34" s="1068"/>
      <c r="I34" s="1068"/>
      <c r="J34" s="1068"/>
      <c r="K34" s="1068"/>
      <c r="L34" s="1068"/>
      <c r="M34" s="1068"/>
      <c r="N34" s="1068"/>
      <c r="O34" s="1068"/>
      <c r="P34" s="1068"/>
      <c r="Q34" s="1068"/>
      <c r="R34" s="1068"/>
      <c r="S34" s="1068"/>
      <c r="T34" s="1068"/>
      <c r="U34" s="1068"/>
      <c r="V34" s="1068"/>
      <c r="W34" s="1068"/>
      <c r="X34" s="1084"/>
      <c r="Y34" s="1084"/>
      <c r="Z34" s="1084"/>
      <c r="AA34" s="1084"/>
      <c r="AB34" s="1084"/>
      <c r="AC34" s="1084"/>
      <c r="AD34" s="1084"/>
      <c r="AE34" s="1084"/>
      <c r="AF34" s="1084"/>
      <c r="AG34" s="1084"/>
      <c r="AH34" s="1084"/>
      <c r="AI34" s="1084"/>
      <c r="AJ34" s="1084"/>
      <c r="AK34" s="1085"/>
    </row>
    <row r="35" spans="1:43" s="6" customFormat="1" ht="6" customHeight="1" thickBot="1" x14ac:dyDescent="0.2">
      <c r="A35" s="902"/>
      <c r="B35" s="902"/>
      <c r="C35" s="902"/>
      <c r="D35" s="902"/>
      <c r="E35" s="902"/>
      <c r="F35" s="902"/>
      <c r="G35" s="902"/>
      <c r="H35" s="902"/>
      <c r="I35" s="902"/>
      <c r="J35" s="902"/>
      <c r="K35" s="902"/>
      <c r="L35" s="902"/>
      <c r="M35" s="902"/>
      <c r="N35" s="902"/>
      <c r="O35" s="902"/>
      <c r="P35" s="902"/>
      <c r="Q35" s="902"/>
      <c r="R35" s="902"/>
      <c r="S35" s="902"/>
      <c r="T35" s="902"/>
      <c r="U35" s="902"/>
      <c r="V35" s="902"/>
      <c r="W35" s="902"/>
      <c r="X35" s="902"/>
      <c r="Y35" s="902"/>
      <c r="Z35" s="902"/>
      <c r="AA35" s="902"/>
      <c r="AB35" s="902"/>
      <c r="AC35" s="902"/>
      <c r="AD35" s="902"/>
      <c r="AE35" s="902"/>
      <c r="AF35" s="902"/>
      <c r="AG35" s="902"/>
      <c r="AH35" s="902"/>
      <c r="AI35" s="902"/>
      <c r="AJ35" s="902"/>
      <c r="AK35" s="902"/>
    </row>
    <row r="36" spans="1:43" s="6" customFormat="1" ht="24" customHeight="1" x14ac:dyDescent="0.15">
      <c r="A36" s="1069" t="s">
        <v>288</v>
      </c>
      <c r="B36" s="1070"/>
      <c r="C36" s="1070"/>
      <c r="D36" s="1070"/>
      <c r="E36" s="1070"/>
      <c r="F36" s="1070"/>
      <c r="G36" s="1070"/>
      <c r="H36" s="1070"/>
      <c r="I36" s="1070"/>
      <c r="J36" s="1070"/>
      <c r="K36" s="1070"/>
      <c r="L36" s="1070"/>
      <c r="M36" s="1070"/>
      <c r="N36" s="1070"/>
      <c r="O36" s="1070"/>
      <c r="P36" s="1070"/>
      <c r="Q36" s="1070"/>
      <c r="R36" s="1070"/>
      <c r="S36" s="1070"/>
      <c r="T36" s="1070"/>
      <c r="U36" s="1070"/>
      <c r="V36" s="1070"/>
      <c r="W36" s="1070"/>
      <c r="X36" s="1070"/>
      <c r="Y36" s="1070"/>
      <c r="Z36" s="1070"/>
      <c r="AA36" s="1070"/>
      <c r="AB36" s="1070"/>
      <c r="AC36" s="1070"/>
      <c r="AD36" s="1070"/>
      <c r="AE36" s="1070"/>
      <c r="AF36" s="1070"/>
      <c r="AG36" s="1070"/>
      <c r="AH36" s="1070"/>
      <c r="AI36" s="1070"/>
      <c r="AJ36" s="1070"/>
      <c r="AK36" s="1071"/>
    </row>
    <row r="37" spans="1:43" s="6" customFormat="1" ht="13.5" customHeight="1" x14ac:dyDescent="0.15">
      <c r="A37" s="1072" t="s">
        <v>286</v>
      </c>
      <c r="B37" s="1073"/>
      <c r="C37" s="1073"/>
      <c r="D37" s="1073"/>
      <c r="E37" s="1073"/>
      <c r="F37" s="1073"/>
      <c r="G37" s="1073"/>
      <c r="H37" s="1073"/>
      <c r="I37" s="1073"/>
      <c r="J37" s="1073"/>
      <c r="K37" s="1073"/>
      <c r="L37" s="1073"/>
      <c r="M37" s="1073"/>
      <c r="N37" s="1073"/>
      <c r="O37" s="1073"/>
      <c r="P37" s="1073"/>
      <c r="Q37" s="1073"/>
      <c r="R37" s="1073"/>
      <c r="S37" s="1073"/>
      <c r="T37" s="1073"/>
      <c r="U37" s="1073"/>
      <c r="V37" s="1073"/>
      <c r="W37" s="1073"/>
      <c r="X37" s="1073" t="s">
        <v>287</v>
      </c>
      <c r="Y37" s="1073"/>
      <c r="Z37" s="1073"/>
      <c r="AA37" s="1073"/>
      <c r="AB37" s="1073"/>
      <c r="AC37" s="1073"/>
      <c r="AD37" s="1073"/>
      <c r="AE37" s="1073"/>
      <c r="AF37" s="1073"/>
      <c r="AG37" s="1073"/>
      <c r="AH37" s="1073"/>
      <c r="AI37" s="1073"/>
      <c r="AJ37" s="1073"/>
      <c r="AK37" s="1074"/>
    </row>
    <row r="38" spans="1:43" s="6" customFormat="1" ht="17.25" customHeight="1" x14ac:dyDescent="0.15">
      <c r="A38" s="1075" t="s">
        <v>290</v>
      </c>
      <c r="B38" s="1076"/>
      <c r="C38" s="1076"/>
      <c r="D38" s="1076"/>
      <c r="E38" s="1076"/>
      <c r="F38" s="1076"/>
      <c r="G38" s="1076"/>
      <c r="H38" s="1076"/>
      <c r="I38" s="1076"/>
      <c r="J38" s="1076"/>
      <c r="K38" s="1076"/>
      <c r="L38" s="1076"/>
      <c r="M38" s="1076"/>
      <c r="N38" s="1076"/>
      <c r="O38" s="1076"/>
      <c r="P38" s="1076"/>
      <c r="Q38" s="1076"/>
      <c r="R38" s="1076"/>
      <c r="S38" s="1076"/>
      <c r="T38" s="1076"/>
      <c r="U38" s="1076"/>
      <c r="V38" s="1076"/>
      <c r="W38" s="1076"/>
      <c r="X38" s="1269"/>
      <c r="Y38" s="1270"/>
      <c r="Z38" s="1270"/>
      <c r="AA38" s="1270"/>
      <c r="AB38" s="1271"/>
      <c r="AC38" s="1264"/>
      <c r="AD38" s="1265"/>
      <c r="AE38" s="75" t="s">
        <v>270</v>
      </c>
      <c r="AF38" s="1264"/>
      <c r="AG38" s="1265"/>
      <c r="AH38" s="1266" t="s">
        <v>271</v>
      </c>
      <c r="AI38" s="1266"/>
      <c r="AJ38" s="1266"/>
      <c r="AK38" s="1267"/>
      <c r="AQ38" s="210"/>
    </row>
    <row r="39" spans="1:43" s="6" customFormat="1" ht="17.25" customHeight="1" x14ac:dyDescent="0.15">
      <c r="A39" s="1279" t="s">
        <v>291</v>
      </c>
      <c r="B39" s="1280"/>
      <c r="C39" s="1280"/>
      <c r="D39" s="1280"/>
      <c r="E39" s="1280"/>
      <c r="F39" s="1280"/>
      <c r="G39" s="1280"/>
      <c r="H39" s="1280"/>
      <c r="I39" s="1280"/>
      <c r="J39" s="1280"/>
      <c r="K39" s="1280"/>
      <c r="L39" s="1280"/>
      <c r="M39" s="1280"/>
      <c r="N39" s="1280"/>
      <c r="O39" s="1280"/>
      <c r="P39" s="1280"/>
      <c r="Q39" s="1280"/>
      <c r="R39" s="1280"/>
      <c r="S39" s="1280"/>
      <c r="T39" s="1280"/>
      <c r="U39" s="1280"/>
      <c r="V39" s="1280"/>
      <c r="W39" s="1280"/>
      <c r="X39" s="1272"/>
      <c r="Y39" s="1273"/>
      <c r="Z39" s="1273"/>
      <c r="AA39" s="1273"/>
      <c r="AB39" s="1274"/>
      <c r="AC39" s="1275"/>
      <c r="AD39" s="1276"/>
      <c r="AE39" s="76" t="s">
        <v>270</v>
      </c>
      <c r="AF39" s="1275"/>
      <c r="AG39" s="1276"/>
      <c r="AH39" s="1277" t="s">
        <v>292</v>
      </c>
      <c r="AI39" s="1277"/>
      <c r="AJ39" s="1277"/>
      <c r="AK39" s="1278"/>
    </row>
    <row r="40" spans="1:43" s="6" customFormat="1" ht="17.25" customHeight="1" x14ac:dyDescent="0.15">
      <c r="A40" s="1281" t="s">
        <v>420</v>
      </c>
      <c r="B40" s="1282"/>
      <c r="C40" s="1282"/>
      <c r="D40" s="1282"/>
      <c r="E40" s="1282"/>
      <c r="F40" s="1282"/>
      <c r="G40" s="1282"/>
      <c r="H40" s="1282"/>
      <c r="I40" s="1282"/>
      <c r="J40" s="1282"/>
      <c r="K40" s="1282"/>
      <c r="L40" s="1282"/>
      <c r="M40" s="1282"/>
      <c r="N40" s="1282"/>
      <c r="O40" s="1282"/>
      <c r="P40" s="1282"/>
      <c r="Q40" s="1282"/>
      <c r="R40" s="1282"/>
      <c r="S40" s="1282"/>
      <c r="T40" s="1282"/>
      <c r="U40" s="1282"/>
      <c r="V40" s="1282"/>
      <c r="W40" s="1282"/>
      <c r="X40" s="1283"/>
      <c r="Y40" s="1284"/>
      <c r="Z40" s="1284"/>
      <c r="AA40" s="1284"/>
      <c r="AB40" s="1285"/>
      <c r="AC40" s="1275"/>
      <c r="AD40" s="1276"/>
      <c r="AE40" s="76" t="s">
        <v>270</v>
      </c>
      <c r="AF40" s="1275"/>
      <c r="AG40" s="1276"/>
      <c r="AH40" s="1286" t="s">
        <v>271</v>
      </c>
      <c r="AI40" s="1277"/>
      <c r="AJ40" s="1277"/>
      <c r="AK40" s="1278"/>
    </row>
    <row r="41" spans="1:43" s="6" customFormat="1" ht="17.25" customHeight="1" x14ac:dyDescent="0.15">
      <c r="A41" s="1065"/>
      <c r="B41" s="1066"/>
      <c r="C41" s="1066"/>
      <c r="D41" s="1066"/>
      <c r="E41" s="1066"/>
      <c r="F41" s="1066"/>
      <c r="G41" s="1066"/>
      <c r="H41" s="1066"/>
      <c r="I41" s="1066"/>
      <c r="J41" s="1066"/>
      <c r="K41" s="1066"/>
      <c r="L41" s="1066"/>
      <c r="M41" s="1066"/>
      <c r="N41" s="1066"/>
      <c r="O41" s="1066"/>
      <c r="P41" s="1066"/>
      <c r="Q41" s="1066"/>
      <c r="R41" s="1066"/>
      <c r="S41" s="1066"/>
      <c r="T41" s="1066"/>
      <c r="U41" s="1066"/>
      <c r="V41" s="1066"/>
      <c r="W41" s="1066"/>
      <c r="X41" s="1082"/>
      <c r="Y41" s="1082"/>
      <c r="Z41" s="1082"/>
      <c r="AA41" s="1082"/>
      <c r="AB41" s="1082"/>
      <c r="AC41" s="1082"/>
      <c r="AD41" s="1082"/>
      <c r="AE41" s="1082"/>
      <c r="AF41" s="1082"/>
      <c r="AG41" s="1082"/>
      <c r="AH41" s="1082"/>
      <c r="AI41" s="1082"/>
      <c r="AJ41" s="1082"/>
      <c r="AK41" s="1083"/>
    </row>
    <row r="42" spans="1:43" s="6" customFormat="1" ht="17.25" customHeight="1" x14ac:dyDescent="0.15">
      <c r="A42" s="1065"/>
      <c r="B42" s="1066"/>
      <c r="C42" s="1066"/>
      <c r="D42" s="1066"/>
      <c r="E42" s="1066"/>
      <c r="F42" s="1066"/>
      <c r="G42" s="1066"/>
      <c r="H42" s="1066"/>
      <c r="I42" s="1066"/>
      <c r="J42" s="1066"/>
      <c r="K42" s="1066"/>
      <c r="L42" s="1066"/>
      <c r="M42" s="1066"/>
      <c r="N42" s="1066"/>
      <c r="O42" s="1066"/>
      <c r="P42" s="1066"/>
      <c r="Q42" s="1066"/>
      <c r="R42" s="1066"/>
      <c r="S42" s="1066"/>
      <c r="T42" s="1066"/>
      <c r="U42" s="1066"/>
      <c r="V42" s="1066"/>
      <c r="W42" s="1066"/>
      <c r="X42" s="1082"/>
      <c r="Y42" s="1082"/>
      <c r="Z42" s="1082"/>
      <c r="AA42" s="1082"/>
      <c r="AB42" s="1082"/>
      <c r="AC42" s="1082"/>
      <c r="AD42" s="1082"/>
      <c r="AE42" s="1082"/>
      <c r="AF42" s="1082"/>
      <c r="AG42" s="1082"/>
      <c r="AH42" s="1082"/>
      <c r="AI42" s="1082"/>
      <c r="AJ42" s="1082"/>
      <c r="AK42" s="1083"/>
    </row>
    <row r="43" spans="1:43" s="6" customFormat="1" ht="17.25" customHeight="1" thickBot="1" x14ac:dyDescent="0.2">
      <c r="A43" s="1067"/>
      <c r="B43" s="1068"/>
      <c r="C43" s="1068"/>
      <c r="D43" s="1068"/>
      <c r="E43" s="1068"/>
      <c r="F43" s="1068"/>
      <c r="G43" s="1068"/>
      <c r="H43" s="1068"/>
      <c r="I43" s="1068"/>
      <c r="J43" s="1068"/>
      <c r="K43" s="1068"/>
      <c r="L43" s="1068"/>
      <c r="M43" s="1068"/>
      <c r="N43" s="1068"/>
      <c r="O43" s="1068"/>
      <c r="P43" s="1068"/>
      <c r="Q43" s="1068"/>
      <c r="R43" s="1068"/>
      <c r="S43" s="1068"/>
      <c r="T43" s="1068"/>
      <c r="U43" s="1068"/>
      <c r="V43" s="1068"/>
      <c r="W43" s="1068"/>
      <c r="X43" s="1084"/>
      <c r="Y43" s="1084"/>
      <c r="Z43" s="1084"/>
      <c r="AA43" s="1084"/>
      <c r="AB43" s="1084"/>
      <c r="AC43" s="1084"/>
      <c r="AD43" s="1084"/>
      <c r="AE43" s="1084"/>
      <c r="AF43" s="1084"/>
      <c r="AG43" s="1084"/>
      <c r="AH43" s="1084"/>
      <c r="AI43" s="1084"/>
      <c r="AJ43" s="1084"/>
      <c r="AK43" s="1085"/>
    </row>
    <row r="44" spans="1:43" s="6" customFormat="1" ht="13.5" customHeight="1" x14ac:dyDescent="0.15"/>
    <row r="45" spans="1:43" s="6" customFormat="1" ht="13.5" customHeight="1" x14ac:dyDescent="0.15">
      <c r="A45" s="67"/>
      <c r="B45" s="1268" t="s">
        <v>764</v>
      </c>
      <c r="C45" s="1268"/>
      <c r="D45" s="1268"/>
      <c r="E45" s="1268"/>
      <c r="F45" s="1268"/>
      <c r="G45" s="1268"/>
      <c r="H45" s="1268"/>
      <c r="I45" s="1268"/>
      <c r="J45" s="1268"/>
      <c r="K45" s="1268"/>
      <c r="L45" s="1268"/>
      <c r="M45" s="1268"/>
      <c r="N45" s="1268"/>
      <c r="O45" s="1268"/>
      <c r="P45" s="1268"/>
      <c r="Q45" s="1268"/>
      <c r="R45" s="1268"/>
      <c r="S45" s="1268"/>
      <c r="T45" s="1268"/>
      <c r="U45" s="1268"/>
      <c r="V45" s="1268"/>
      <c r="W45" s="1268"/>
      <c r="X45" s="1268"/>
      <c r="Y45" s="1268"/>
      <c r="Z45" s="1268"/>
      <c r="AA45" s="1268"/>
      <c r="AB45" s="1268"/>
      <c r="AC45" s="1268"/>
      <c r="AD45" s="1268"/>
      <c r="AE45" s="1268"/>
      <c r="AF45" s="1268"/>
      <c r="AG45" s="1268"/>
      <c r="AH45" s="1268"/>
      <c r="AI45" s="1268"/>
      <c r="AJ45" s="1268"/>
      <c r="AK45" s="1268"/>
    </row>
    <row r="46" spans="1:43" s="6" customFormat="1" ht="13.5" customHeight="1" x14ac:dyDescent="0.15">
      <c r="B46" s="1268"/>
      <c r="C46" s="1268"/>
      <c r="D46" s="1268"/>
      <c r="E46" s="1268"/>
      <c r="F46" s="1268"/>
      <c r="G46" s="1268"/>
      <c r="H46" s="1268"/>
      <c r="I46" s="1268"/>
      <c r="J46" s="1268"/>
      <c r="K46" s="1268"/>
      <c r="L46" s="1268"/>
      <c r="M46" s="1268"/>
      <c r="N46" s="1268"/>
      <c r="O46" s="1268"/>
      <c r="P46" s="1268"/>
      <c r="Q46" s="1268"/>
      <c r="R46" s="1268"/>
      <c r="S46" s="1268"/>
      <c r="T46" s="1268"/>
      <c r="U46" s="1268"/>
      <c r="V46" s="1268"/>
      <c r="W46" s="1268"/>
      <c r="X46" s="1268"/>
      <c r="Y46" s="1268"/>
      <c r="Z46" s="1268"/>
      <c r="AA46" s="1268"/>
      <c r="AB46" s="1268"/>
      <c r="AC46" s="1268"/>
      <c r="AD46" s="1268"/>
      <c r="AE46" s="1268"/>
      <c r="AF46" s="1268"/>
      <c r="AG46" s="1268"/>
      <c r="AH46" s="1268"/>
      <c r="AI46" s="1268"/>
      <c r="AJ46" s="1268"/>
      <c r="AK46" s="1268"/>
    </row>
    <row r="47" spans="1:43" s="6" customFormat="1" ht="13.5" customHeight="1" x14ac:dyDescent="0.15">
      <c r="B47" s="1268"/>
      <c r="C47" s="1268"/>
      <c r="D47" s="1268"/>
      <c r="E47" s="1268"/>
      <c r="F47" s="1268"/>
      <c r="G47" s="1268"/>
      <c r="H47" s="1268"/>
      <c r="I47" s="1268"/>
      <c r="J47" s="1268"/>
      <c r="K47" s="1268"/>
      <c r="L47" s="1268"/>
      <c r="M47" s="1268"/>
      <c r="N47" s="1268"/>
      <c r="O47" s="1268"/>
      <c r="P47" s="1268"/>
      <c r="Q47" s="1268"/>
      <c r="R47" s="1268"/>
      <c r="S47" s="1268"/>
      <c r="T47" s="1268"/>
      <c r="U47" s="1268"/>
      <c r="V47" s="1268"/>
      <c r="W47" s="1268"/>
      <c r="X47" s="1268"/>
      <c r="Y47" s="1268"/>
      <c r="Z47" s="1268"/>
      <c r="AA47" s="1268"/>
      <c r="AB47" s="1268"/>
      <c r="AC47" s="1268"/>
      <c r="AD47" s="1268"/>
      <c r="AE47" s="1268"/>
      <c r="AF47" s="1268"/>
      <c r="AG47" s="1268"/>
      <c r="AH47" s="1268"/>
      <c r="AI47" s="1268"/>
      <c r="AJ47" s="1268"/>
      <c r="AK47" s="1268"/>
    </row>
    <row r="48" spans="1:43" s="6" customFormat="1" ht="13.5" customHeight="1" x14ac:dyDescent="0.15"/>
    <row r="49" s="6" customFormat="1" ht="13.5" customHeight="1" x14ac:dyDescent="0.15"/>
    <row r="50" s="6" customFormat="1" ht="13.5" customHeight="1" x14ac:dyDescent="0.15"/>
    <row r="51" s="6" customFormat="1" ht="13.5" customHeight="1" x14ac:dyDescent="0.15"/>
    <row r="52" s="6" customFormat="1" ht="13.5" customHeight="1" x14ac:dyDescent="0.15"/>
    <row r="53" s="6" customFormat="1" ht="13.5" customHeight="1" x14ac:dyDescent="0.15"/>
    <row r="54" s="6" customFormat="1" ht="13.5" customHeight="1" x14ac:dyDescent="0.15"/>
    <row r="55" s="6" customFormat="1" ht="13.5" customHeight="1" x14ac:dyDescent="0.15"/>
    <row r="56" s="6" customFormat="1" ht="13.5" customHeight="1" x14ac:dyDescent="0.15"/>
    <row r="57" s="6" customFormat="1" ht="13.5" customHeight="1" x14ac:dyDescent="0.15"/>
    <row r="58" s="6" customFormat="1" ht="13.5" customHeight="1" x14ac:dyDescent="0.15"/>
    <row r="59" s="6" customFormat="1" ht="13.5" customHeight="1" x14ac:dyDescent="0.15"/>
    <row r="60" s="6" customFormat="1" ht="13.5" customHeight="1" x14ac:dyDescent="0.15"/>
    <row r="61" s="6" customFormat="1" ht="13.5" customHeight="1" x14ac:dyDescent="0.15"/>
    <row r="62" s="6" customFormat="1" ht="13.5" customHeight="1" x14ac:dyDescent="0.15"/>
    <row r="63" s="6" customFormat="1" ht="13.5" customHeight="1" x14ac:dyDescent="0.15"/>
    <row r="64" s="6" customFormat="1" ht="13.5" customHeight="1" x14ac:dyDescent="0.15"/>
    <row r="65" s="6" customFormat="1" ht="13.5" customHeight="1" x14ac:dyDescent="0.15"/>
    <row r="66" s="6" customFormat="1" ht="13.5" customHeight="1" x14ac:dyDescent="0.15"/>
    <row r="67" s="6" customFormat="1" ht="13.5" customHeight="1" x14ac:dyDescent="0.15"/>
    <row r="68" s="6" customFormat="1" ht="13.5" customHeight="1" x14ac:dyDescent="0.15"/>
    <row r="69" s="6" customFormat="1" ht="13.5" customHeight="1" x14ac:dyDescent="0.15"/>
    <row r="70" s="6" customFormat="1" ht="13.5" customHeight="1" x14ac:dyDescent="0.15"/>
    <row r="71" s="6" customFormat="1" ht="13.5" customHeight="1" x14ac:dyDescent="0.15"/>
    <row r="72" s="6" customFormat="1" ht="13.5" customHeight="1" x14ac:dyDescent="0.15"/>
    <row r="73" s="6" customFormat="1" ht="13.5" customHeight="1" x14ac:dyDescent="0.15"/>
    <row r="74" s="6" customFormat="1" ht="13.5" customHeight="1" x14ac:dyDescent="0.15"/>
    <row r="75" s="6" customFormat="1" ht="13.5" customHeight="1" x14ac:dyDescent="0.15"/>
    <row r="76" s="6" customFormat="1" ht="13.5" customHeight="1" x14ac:dyDescent="0.15"/>
    <row r="77" s="6" customFormat="1" ht="13.5" customHeight="1" x14ac:dyDescent="0.15"/>
    <row r="78" s="6" customFormat="1" ht="13.5" customHeight="1" x14ac:dyDescent="0.15"/>
    <row r="79" s="6" customFormat="1" ht="13.5" customHeight="1" x14ac:dyDescent="0.15"/>
    <row r="80" s="6" customFormat="1" ht="13.5" customHeight="1" x14ac:dyDescent="0.15"/>
    <row r="81" s="6" customFormat="1" ht="13.5" customHeight="1" x14ac:dyDescent="0.15"/>
    <row r="82" s="6" customFormat="1" ht="13.5" customHeight="1" x14ac:dyDescent="0.15"/>
    <row r="83" s="6" customFormat="1" ht="13.5" customHeight="1" x14ac:dyDescent="0.15"/>
    <row r="84" s="6" customFormat="1" ht="13.5" customHeight="1" x14ac:dyDescent="0.15"/>
    <row r="85" s="6" customFormat="1" ht="13.5" customHeight="1" x14ac:dyDescent="0.15"/>
    <row r="86" ht="13.5" customHeight="1" x14ac:dyDescent="0.15"/>
    <row r="87" ht="13.5" customHeight="1" x14ac:dyDescent="0.15"/>
    <row r="88" ht="13.5" customHeight="1" x14ac:dyDescent="0.15"/>
    <row r="89" ht="13.5" customHeight="1" x14ac:dyDescent="0.15"/>
  </sheetData>
  <mergeCells count="108">
    <mergeCell ref="X42:AK42"/>
    <mergeCell ref="B45:AK47"/>
    <mergeCell ref="A35:AK35"/>
    <mergeCell ref="A36:AK36"/>
    <mergeCell ref="A37:W37"/>
    <mergeCell ref="X37:AK37"/>
    <mergeCell ref="A38:W38"/>
    <mergeCell ref="X38:AB38"/>
    <mergeCell ref="A43:W43"/>
    <mergeCell ref="AC38:AD38"/>
    <mergeCell ref="X43:AK43"/>
    <mergeCell ref="X39:AB39"/>
    <mergeCell ref="AC39:AD39"/>
    <mergeCell ref="AF39:AG39"/>
    <mergeCell ref="AH39:AK39"/>
    <mergeCell ref="A41:W41"/>
    <mergeCell ref="X41:AK41"/>
    <mergeCell ref="A39:W39"/>
    <mergeCell ref="A40:W40"/>
    <mergeCell ref="A42:W42"/>
    <mergeCell ref="X40:AB40"/>
    <mergeCell ref="AC40:AD40"/>
    <mergeCell ref="AF40:AG40"/>
    <mergeCell ref="AH40:AK40"/>
    <mergeCell ref="A30:W30"/>
    <mergeCell ref="X30:AK30"/>
    <mergeCell ref="A31:W31"/>
    <mergeCell ref="X31:AK31"/>
    <mergeCell ref="AF38:AG38"/>
    <mergeCell ref="AH38:AK38"/>
    <mergeCell ref="A32:W32"/>
    <mergeCell ref="X32:AK32"/>
    <mergeCell ref="A33:W33"/>
    <mergeCell ref="X33:AK33"/>
    <mergeCell ref="A34:W34"/>
    <mergeCell ref="X34:AK34"/>
    <mergeCell ref="A25:K25"/>
    <mergeCell ref="L25:Y25"/>
    <mergeCell ref="Z25:AK25"/>
    <mergeCell ref="A26:AK26"/>
    <mergeCell ref="A27:AK27"/>
    <mergeCell ref="A28:W28"/>
    <mergeCell ref="X28:AK28"/>
    <mergeCell ref="A29:W29"/>
    <mergeCell ref="X29:AK29"/>
    <mergeCell ref="A22:K22"/>
    <mergeCell ref="L22:Y22"/>
    <mergeCell ref="Z22:AK22"/>
    <mergeCell ref="A23:K23"/>
    <mergeCell ref="L23:Y23"/>
    <mergeCell ref="Z23:AK23"/>
    <mergeCell ref="A24:K24"/>
    <mergeCell ref="L24:Y24"/>
    <mergeCell ref="Z24:AK24"/>
    <mergeCell ref="A19:K19"/>
    <mergeCell ref="L19:Y19"/>
    <mergeCell ref="Z19:AK19"/>
    <mergeCell ref="A20:K20"/>
    <mergeCell ref="L20:Y20"/>
    <mergeCell ref="Z20:AK20"/>
    <mergeCell ref="A21:K21"/>
    <mergeCell ref="L21:Y21"/>
    <mergeCell ref="Z21:AK21"/>
    <mergeCell ref="A15:K15"/>
    <mergeCell ref="L15:Y15"/>
    <mergeCell ref="Z15:AK15"/>
    <mergeCell ref="A18:K18"/>
    <mergeCell ref="L18:Y18"/>
    <mergeCell ref="Z18:AK18"/>
    <mergeCell ref="A16:K16"/>
    <mergeCell ref="L16:Y16"/>
    <mergeCell ref="Z16:AK16"/>
    <mergeCell ref="A17:K17"/>
    <mergeCell ref="L17:Y17"/>
    <mergeCell ref="Z17:AK17"/>
    <mergeCell ref="J6:L6"/>
    <mergeCell ref="N6:Q6"/>
    <mergeCell ref="S6:AK6"/>
    <mergeCell ref="I7:AK7"/>
    <mergeCell ref="W4:Z5"/>
    <mergeCell ref="AH4:AH5"/>
    <mergeCell ref="A14:K14"/>
    <mergeCell ref="L14:Y14"/>
    <mergeCell ref="Z14:AK14"/>
    <mergeCell ref="A12:K12"/>
    <mergeCell ref="L12:Y12"/>
    <mergeCell ref="Z12:AK12"/>
    <mergeCell ref="A13:K13"/>
    <mergeCell ref="L13:Y13"/>
    <mergeCell ref="Z13:AK13"/>
    <mergeCell ref="A8:AK8"/>
    <mergeCell ref="A9:AK9"/>
    <mergeCell ref="A11:AK11"/>
    <mergeCell ref="A6:H7"/>
    <mergeCell ref="A1:AK1"/>
    <mergeCell ref="A2:AK2"/>
    <mergeCell ref="A3:H3"/>
    <mergeCell ref="I3:AK3"/>
    <mergeCell ref="A4:H4"/>
    <mergeCell ref="I4:V4"/>
    <mergeCell ref="AA4:AB5"/>
    <mergeCell ref="AC4:AD5"/>
    <mergeCell ref="AE4:AE5"/>
    <mergeCell ref="AF4:AG5"/>
    <mergeCell ref="AI4:AJ5"/>
    <mergeCell ref="AK4:AK5"/>
    <mergeCell ref="A5:H5"/>
    <mergeCell ref="I5:V5"/>
  </mergeCells>
  <phoneticPr fontId="13"/>
  <dataValidations count="2">
    <dataValidation type="list" allowBlank="1" showInputMessage="1" showErrorMessage="1" sqref="AA4:AB5" xr:uid="{00000000-0002-0000-0900-000000000000}">
      <formula1>"昭和,平成"</formula1>
    </dataValidation>
    <dataValidation type="list" allowBlank="1" showInputMessage="1" showErrorMessage="1" sqref="X38:AB40" xr:uid="{00000000-0002-0000-0900-000001000000}">
      <formula1>"令和,平成"</formula1>
    </dataValidation>
  </dataValidations>
  <pageMargins left="0.43307086614173229" right="0.31496062992125984" top="0.59055118110236227" bottom="0.39370078740157483" header="0.31496062992125984" footer="0.19685039370078741"/>
  <pageSetup paperSize="9" scale="98" orientation="portrait" r:id="rId1"/>
  <headerFooter>
    <oddHeader>&amp;R（様式１１-①）</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K89"/>
  <sheetViews>
    <sheetView zoomScaleNormal="100" zoomScaleSheetLayoutView="100" workbookViewId="0">
      <selection activeCell="AX25" sqref="AX25"/>
    </sheetView>
  </sheetViews>
  <sheetFormatPr defaultColWidth="9" defaultRowHeight="14.25" x14ac:dyDescent="0.15"/>
  <cols>
    <col min="1" max="74" width="2.625" style="2" customWidth="1"/>
    <col min="75" max="16384" width="9" style="2"/>
  </cols>
  <sheetData>
    <row r="1" spans="1:37" s="65" customFormat="1" ht="25.5" customHeight="1" x14ac:dyDescent="0.15">
      <c r="A1" s="901" t="s">
        <v>314</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row>
    <row r="2" spans="1:37" s="6" customFormat="1" ht="13.5" customHeight="1" thickBot="1" x14ac:dyDescent="0.2">
      <c r="A2" s="902"/>
      <c r="B2" s="902"/>
      <c r="C2" s="902"/>
      <c r="D2" s="902"/>
      <c r="E2" s="902"/>
      <c r="F2" s="902"/>
      <c r="G2" s="902"/>
      <c r="H2" s="902"/>
      <c r="I2" s="902"/>
      <c r="J2" s="902"/>
      <c r="K2" s="902"/>
      <c r="L2" s="902"/>
      <c r="M2" s="902"/>
      <c r="N2" s="902"/>
      <c r="O2" s="902"/>
      <c r="P2" s="902"/>
      <c r="Q2" s="902"/>
      <c r="R2" s="902"/>
      <c r="S2" s="902"/>
      <c r="T2" s="902"/>
      <c r="U2" s="902"/>
      <c r="V2" s="902"/>
      <c r="W2" s="902"/>
      <c r="X2" s="902"/>
      <c r="Y2" s="902"/>
      <c r="Z2" s="902"/>
      <c r="AA2" s="902"/>
      <c r="AB2" s="902"/>
      <c r="AC2" s="902"/>
      <c r="AD2" s="902"/>
      <c r="AE2" s="902"/>
      <c r="AF2" s="902"/>
      <c r="AG2" s="902"/>
      <c r="AH2" s="902"/>
      <c r="AI2" s="902"/>
      <c r="AJ2" s="902"/>
      <c r="AK2" s="902"/>
    </row>
    <row r="3" spans="1:37" s="6" customFormat="1" ht="30.75" customHeight="1" x14ac:dyDescent="0.15">
      <c r="A3" s="1069" t="s">
        <v>266</v>
      </c>
      <c r="B3" s="1070"/>
      <c r="C3" s="1070"/>
      <c r="D3" s="1070"/>
      <c r="E3" s="1070"/>
      <c r="F3" s="1070"/>
      <c r="G3" s="1070"/>
      <c r="H3" s="1070"/>
      <c r="I3" s="1112"/>
      <c r="J3" s="1112"/>
      <c r="K3" s="1112"/>
      <c r="L3" s="1112"/>
      <c r="M3" s="1112"/>
      <c r="N3" s="1112"/>
      <c r="O3" s="1112"/>
      <c r="P3" s="1112"/>
      <c r="Q3" s="1112"/>
      <c r="R3" s="1112"/>
      <c r="S3" s="1112"/>
      <c r="T3" s="1112"/>
      <c r="U3" s="1112"/>
      <c r="V3" s="1112"/>
      <c r="W3" s="1112"/>
      <c r="X3" s="1112"/>
      <c r="Y3" s="1112"/>
      <c r="Z3" s="1112"/>
      <c r="AA3" s="1112"/>
      <c r="AB3" s="1112"/>
      <c r="AC3" s="1112"/>
      <c r="AD3" s="1112"/>
      <c r="AE3" s="1112"/>
      <c r="AF3" s="1112"/>
      <c r="AG3" s="1112"/>
      <c r="AH3" s="1112"/>
      <c r="AI3" s="1112"/>
      <c r="AJ3" s="1112"/>
      <c r="AK3" s="1113"/>
    </row>
    <row r="4" spans="1:37" s="6" customFormat="1" ht="15.75" customHeight="1" x14ac:dyDescent="0.15">
      <c r="A4" s="1108" t="s">
        <v>267</v>
      </c>
      <c r="B4" s="1109"/>
      <c r="C4" s="1109"/>
      <c r="D4" s="1109"/>
      <c r="E4" s="1109"/>
      <c r="F4" s="1109"/>
      <c r="G4" s="1109"/>
      <c r="H4" s="1109"/>
      <c r="I4" s="1116"/>
      <c r="J4" s="1116"/>
      <c r="K4" s="1116"/>
      <c r="L4" s="1116"/>
      <c r="M4" s="1116"/>
      <c r="N4" s="1116"/>
      <c r="O4" s="1116"/>
      <c r="P4" s="1116"/>
      <c r="Q4" s="1116"/>
      <c r="R4" s="1116"/>
      <c r="S4" s="1116"/>
      <c r="T4" s="1116"/>
      <c r="U4" s="1116"/>
      <c r="V4" s="1116"/>
      <c r="W4" s="1073" t="s">
        <v>269</v>
      </c>
      <c r="X4" s="1073"/>
      <c r="Y4" s="1073"/>
      <c r="Z4" s="1073"/>
      <c r="AA4" s="1126"/>
      <c r="AB4" s="1100"/>
      <c r="AC4" s="1099"/>
      <c r="AD4" s="1100"/>
      <c r="AE4" s="1115" t="s">
        <v>270</v>
      </c>
      <c r="AF4" s="1101"/>
      <c r="AG4" s="1101"/>
      <c r="AH4" s="1115" t="s">
        <v>271</v>
      </c>
      <c r="AI4" s="1101"/>
      <c r="AJ4" s="1101"/>
      <c r="AK4" s="1114" t="s">
        <v>272</v>
      </c>
    </row>
    <row r="5" spans="1:37" s="6" customFormat="1" ht="33" customHeight="1" x14ac:dyDescent="0.15">
      <c r="A5" s="1110" t="s">
        <v>268</v>
      </c>
      <c r="B5" s="1111"/>
      <c r="C5" s="1111"/>
      <c r="D5" s="1111"/>
      <c r="E5" s="1111"/>
      <c r="F5" s="1111"/>
      <c r="G5" s="1111"/>
      <c r="H5" s="1111"/>
      <c r="I5" s="1117"/>
      <c r="J5" s="1117"/>
      <c r="K5" s="1117"/>
      <c r="L5" s="1117"/>
      <c r="M5" s="1117"/>
      <c r="N5" s="1117"/>
      <c r="O5" s="1117"/>
      <c r="P5" s="1117"/>
      <c r="Q5" s="1117"/>
      <c r="R5" s="1117"/>
      <c r="S5" s="1117"/>
      <c r="T5" s="1117"/>
      <c r="U5" s="1117"/>
      <c r="V5" s="1117"/>
      <c r="W5" s="1073"/>
      <c r="X5" s="1073"/>
      <c r="Y5" s="1073"/>
      <c r="Z5" s="1073"/>
      <c r="AA5" s="1126"/>
      <c r="AB5" s="1100"/>
      <c r="AC5" s="1099"/>
      <c r="AD5" s="1100"/>
      <c r="AE5" s="1115"/>
      <c r="AF5" s="1101"/>
      <c r="AG5" s="1101"/>
      <c r="AH5" s="1115"/>
      <c r="AI5" s="1101"/>
      <c r="AJ5" s="1101"/>
      <c r="AK5" s="1114"/>
    </row>
    <row r="6" spans="1:37" s="6" customFormat="1" ht="18" customHeight="1" x14ac:dyDescent="0.15">
      <c r="A6" s="1072" t="s">
        <v>276</v>
      </c>
      <c r="B6" s="1073"/>
      <c r="C6" s="1073"/>
      <c r="D6" s="1073"/>
      <c r="E6" s="1073"/>
      <c r="F6" s="1073"/>
      <c r="G6" s="1073"/>
      <c r="H6" s="1073"/>
      <c r="I6" s="71" t="s">
        <v>277</v>
      </c>
      <c r="J6" s="1120"/>
      <c r="K6" s="1121"/>
      <c r="L6" s="1122"/>
      <c r="M6" s="72" t="s">
        <v>278</v>
      </c>
      <c r="N6" s="1120"/>
      <c r="O6" s="1121"/>
      <c r="P6" s="1121"/>
      <c r="Q6" s="1122"/>
      <c r="R6" s="74" t="s">
        <v>279</v>
      </c>
      <c r="S6" s="1123"/>
      <c r="T6" s="1124"/>
      <c r="U6" s="1124"/>
      <c r="V6" s="1124"/>
      <c r="W6" s="1124"/>
      <c r="X6" s="1124"/>
      <c r="Y6" s="1124"/>
      <c r="Z6" s="1124"/>
      <c r="AA6" s="1124"/>
      <c r="AB6" s="1124"/>
      <c r="AC6" s="1124"/>
      <c r="AD6" s="1124"/>
      <c r="AE6" s="1124"/>
      <c r="AF6" s="1124"/>
      <c r="AG6" s="1124"/>
      <c r="AH6" s="1124"/>
      <c r="AI6" s="1124"/>
      <c r="AJ6" s="1124"/>
      <c r="AK6" s="1125"/>
    </row>
    <row r="7" spans="1:37" s="6" customFormat="1" ht="32.25" customHeight="1" thickBot="1" x14ac:dyDescent="0.2">
      <c r="A7" s="1118"/>
      <c r="B7" s="1119"/>
      <c r="C7" s="1119"/>
      <c r="D7" s="1119"/>
      <c r="E7" s="1119"/>
      <c r="F7" s="1119"/>
      <c r="G7" s="1119"/>
      <c r="H7" s="1119"/>
      <c r="I7" s="1287"/>
      <c r="J7" s="1287"/>
      <c r="K7" s="1287"/>
      <c r="L7" s="1287"/>
      <c r="M7" s="1287"/>
      <c r="N7" s="1287"/>
      <c r="O7" s="1287"/>
      <c r="P7" s="1287"/>
      <c r="Q7" s="1287"/>
      <c r="R7" s="1287"/>
      <c r="S7" s="1287"/>
      <c r="T7" s="1287"/>
      <c r="U7" s="1287"/>
      <c r="V7" s="1287"/>
      <c r="W7" s="1287"/>
      <c r="X7" s="1287"/>
      <c r="Y7" s="1287"/>
      <c r="Z7" s="1287"/>
      <c r="AA7" s="1287"/>
      <c r="AB7" s="1287"/>
      <c r="AC7" s="1287"/>
      <c r="AD7" s="1287"/>
      <c r="AE7" s="1287"/>
      <c r="AF7" s="1287"/>
      <c r="AG7" s="1287"/>
      <c r="AH7" s="1287"/>
      <c r="AI7" s="1287"/>
      <c r="AJ7" s="1287"/>
      <c r="AK7" s="1288"/>
    </row>
    <row r="8" spans="1:37" s="7" customFormat="1" ht="7.5" customHeight="1" x14ac:dyDescent="0.15">
      <c r="A8" s="1096"/>
      <c r="B8" s="1096"/>
      <c r="C8" s="1096"/>
      <c r="D8" s="1096"/>
      <c r="E8" s="1096"/>
      <c r="F8" s="1096"/>
      <c r="G8" s="1096"/>
      <c r="H8" s="1096"/>
      <c r="I8" s="1096"/>
      <c r="J8" s="1096"/>
      <c r="K8" s="1096"/>
      <c r="L8" s="1096"/>
      <c r="M8" s="1096"/>
      <c r="N8" s="1096"/>
      <c r="O8" s="1096"/>
      <c r="P8" s="1096"/>
      <c r="Q8" s="1096"/>
      <c r="R8" s="1096"/>
      <c r="S8" s="1096"/>
      <c r="T8" s="1096"/>
      <c r="U8" s="1096"/>
      <c r="V8" s="1096"/>
      <c r="W8" s="1096"/>
      <c r="X8" s="1096"/>
      <c r="Y8" s="1096"/>
      <c r="Z8" s="1096"/>
      <c r="AA8" s="1096"/>
      <c r="AB8" s="1096"/>
      <c r="AC8" s="1096"/>
      <c r="AD8" s="1096"/>
      <c r="AE8" s="1096"/>
      <c r="AF8" s="1096"/>
      <c r="AG8" s="1096"/>
      <c r="AH8" s="1096"/>
      <c r="AI8" s="1096"/>
      <c r="AJ8" s="1096"/>
      <c r="AK8" s="1096"/>
    </row>
    <row r="9" spans="1:37" s="7" customFormat="1" ht="18" customHeight="1" x14ac:dyDescent="0.15">
      <c r="A9" s="1107" t="s">
        <v>763</v>
      </c>
      <c r="B9" s="1107"/>
      <c r="C9" s="1107"/>
      <c r="D9" s="1107"/>
      <c r="E9" s="1107"/>
      <c r="F9" s="1107"/>
      <c r="G9" s="1107"/>
      <c r="H9" s="1107"/>
      <c r="I9" s="1107"/>
      <c r="J9" s="1107"/>
      <c r="K9" s="1107"/>
      <c r="L9" s="1107"/>
      <c r="M9" s="1107"/>
      <c r="N9" s="1107"/>
      <c r="O9" s="1107"/>
      <c r="P9" s="1107"/>
      <c r="Q9" s="1107"/>
      <c r="R9" s="1107"/>
      <c r="S9" s="1107"/>
      <c r="T9" s="1107"/>
      <c r="U9" s="1107"/>
      <c r="V9" s="1107"/>
      <c r="W9" s="1107"/>
      <c r="X9" s="1107"/>
      <c r="Y9" s="1107"/>
      <c r="Z9" s="1107"/>
      <c r="AA9" s="1107"/>
      <c r="AB9" s="1107"/>
      <c r="AC9" s="1107"/>
      <c r="AD9" s="1107"/>
      <c r="AE9" s="1107"/>
      <c r="AF9" s="1107"/>
      <c r="AG9" s="1107"/>
      <c r="AH9" s="1107"/>
      <c r="AI9" s="1107"/>
      <c r="AJ9" s="1107"/>
      <c r="AK9" s="1107"/>
    </row>
    <row r="10" spans="1:37" s="7" customFormat="1" ht="6" customHeight="1" thickBo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6" customFormat="1" ht="24" customHeight="1" x14ac:dyDescent="0.15">
      <c r="A11" s="1069" t="s">
        <v>289</v>
      </c>
      <c r="B11" s="1070"/>
      <c r="C11" s="1070"/>
      <c r="D11" s="1070"/>
      <c r="E11" s="1070"/>
      <c r="F11" s="1070"/>
      <c r="G11" s="1070"/>
      <c r="H11" s="1070"/>
      <c r="I11" s="1070"/>
      <c r="J11" s="1070"/>
      <c r="K11" s="1070"/>
      <c r="L11" s="1070"/>
      <c r="M11" s="1070"/>
      <c r="N11" s="1070"/>
      <c r="O11" s="1070"/>
      <c r="P11" s="1070"/>
      <c r="Q11" s="1070"/>
      <c r="R11" s="1070"/>
      <c r="S11" s="1070"/>
      <c r="T11" s="1070"/>
      <c r="U11" s="1070"/>
      <c r="V11" s="1070"/>
      <c r="W11" s="1070"/>
      <c r="X11" s="1070"/>
      <c r="Y11" s="1070"/>
      <c r="Z11" s="1070"/>
      <c r="AA11" s="1070"/>
      <c r="AB11" s="1070"/>
      <c r="AC11" s="1070"/>
      <c r="AD11" s="1070"/>
      <c r="AE11" s="1070"/>
      <c r="AF11" s="1070"/>
      <c r="AG11" s="1070"/>
      <c r="AH11" s="1070"/>
      <c r="AI11" s="1070"/>
      <c r="AJ11" s="1070"/>
      <c r="AK11" s="1071"/>
    </row>
    <row r="12" spans="1:37" s="6" customFormat="1" ht="19.5" customHeight="1" x14ac:dyDescent="0.15">
      <c r="A12" s="1072" t="s">
        <v>282</v>
      </c>
      <c r="B12" s="1073"/>
      <c r="C12" s="1073"/>
      <c r="D12" s="1073"/>
      <c r="E12" s="1073"/>
      <c r="F12" s="1073"/>
      <c r="G12" s="1073"/>
      <c r="H12" s="1073"/>
      <c r="I12" s="1073"/>
      <c r="J12" s="1073"/>
      <c r="K12" s="1073"/>
      <c r="L12" s="1073" t="s">
        <v>280</v>
      </c>
      <c r="M12" s="1073"/>
      <c r="N12" s="1073"/>
      <c r="O12" s="1073"/>
      <c r="P12" s="1073"/>
      <c r="Q12" s="1073"/>
      <c r="R12" s="1073"/>
      <c r="S12" s="1073"/>
      <c r="T12" s="1073"/>
      <c r="U12" s="1073"/>
      <c r="V12" s="1073"/>
      <c r="W12" s="1073"/>
      <c r="X12" s="1073"/>
      <c r="Y12" s="1073"/>
      <c r="Z12" s="1073" t="s">
        <v>281</v>
      </c>
      <c r="AA12" s="1073"/>
      <c r="AB12" s="1073"/>
      <c r="AC12" s="1073"/>
      <c r="AD12" s="1073"/>
      <c r="AE12" s="1073"/>
      <c r="AF12" s="1073"/>
      <c r="AG12" s="1073"/>
      <c r="AH12" s="1073"/>
      <c r="AI12" s="1073"/>
      <c r="AJ12" s="1073"/>
      <c r="AK12" s="1074"/>
    </row>
    <row r="13" spans="1:37" s="6" customFormat="1" ht="18.75" customHeight="1" x14ac:dyDescent="0.15">
      <c r="A13" s="1102"/>
      <c r="B13" s="1092"/>
      <c r="C13" s="1092"/>
      <c r="D13" s="1092"/>
      <c r="E13" s="1092"/>
      <c r="F13" s="1092"/>
      <c r="G13" s="1092"/>
      <c r="H13" s="1092"/>
      <c r="I13" s="1092"/>
      <c r="J13" s="1092"/>
      <c r="K13" s="1092"/>
      <c r="L13" s="1091"/>
      <c r="M13" s="1091"/>
      <c r="N13" s="1091"/>
      <c r="O13" s="1091"/>
      <c r="P13" s="1091"/>
      <c r="Q13" s="1091"/>
      <c r="R13" s="1091"/>
      <c r="S13" s="1091"/>
      <c r="T13" s="1091"/>
      <c r="U13" s="1091"/>
      <c r="V13" s="1091"/>
      <c r="W13" s="1091"/>
      <c r="X13" s="1091"/>
      <c r="Y13" s="1091"/>
      <c r="Z13" s="1091"/>
      <c r="AA13" s="1091"/>
      <c r="AB13" s="1091"/>
      <c r="AC13" s="1091"/>
      <c r="AD13" s="1091"/>
      <c r="AE13" s="1091"/>
      <c r="AF13" s="1091"/>
      <c r="AG13" s="1091"/>
      <c r="AH13" s="1091"/>
      <c r="AI13" s="1091"/>
      <c r="AJ13" s="1091"/>
      <c r="AK13" s="1103"/>
    </row>
    <row r="14" spans="1:37" s="6" customFormat="1" ht="18.75" customHeight="1" x14ac:dyDescent="0.15">
      <c r="A14" s="1097"/>
      <c r="B14" s="1082"/>
      <c r="C14" s="1082"/>
      <c r="D14" s="1082"/>
      <c r="E14" s="1082"/>
      <c r="F14" s="1082"/>
      <c r="G14" s="1082"/>
      <c r="H14" s="1082"/>
      <c r="I14" s="1082"/>
      <c r="J14" s="1082"/>
      <c r="K14" s="1082"/>
      <c r="L14" s="1066"/>
      <c r="M14" s="1066"/>
      <c r="N14" s="1066"/>
      <c r="O14" s="1066"/>
      <c r="P14" s="1066"/>
      <c r="Q14" s="1066"/>
      <c r="R14" s="1066"/>
      <c r="S14" s="1066"/>
      <c r="T14" s="1066"/>
      <c r="U14" s="1066"/>
      <c r="V14" s="1066"/>
      <c r="W14" s="1066"/>
      <c r="X14" s="1066"/>
      <c r="Y14" s="1066"/>
      <c r="Z14" s="1066"/>
      <c r="AA14" s="1066"/>
      <c r="AB14" s="1066"/>
      <c r="AC14" s="1066"/>
      <c r="AD14" s="1066"/>
      <c r="AE14" s="1066"/>
      <c r="AF14" s="1066"/>
      <c r="AG14" s="1066"/>
      <c r="AH14" s="1066"/>
      <c r="AI14" s="1066"/>
      <c r="AJ14" s="1066"/>
      <c r="AK14" s="1098"/>
    </row>
    <row r="15" spans="1:37" s="6" customFormat="1" ht="18.75" customHeight="1" x14ac:dyDescent="0.15">
      <c r="A15" s="1097"/>
      <c r="B15" s="1082"/>
      <c r="C15" s="1082"/>
      <c r="D15" s="1082"/>
      <c r="E15" s="1082"/>
      <c r="F15" s="1082"/>
      <c r="G15" s="1082"/>
      <c r="H15" s="1082"/>
      <c r="I15" s="1082"/>
      <c r="J15" s="1082"/>
      <c r="K15" s="1082"/>
      <c r="L15" s="1066"/>
      <c r="M15" s="1066"/>
      <c r="N15" s="1066"/>
      <c r="O15" s="1066"/>
      <c r="P15" s="1066"/>
      <c r="Q15" s="1066"/>
      <c r="R15" s="1066"/>
      <c r="S15" s="1066"/>
      <c r="T15" s="1066"/>
      <c r="U15" s="1066"/>
      <c r="V15" s="1066"/>
      <c r="W15" s="1066"/>
      <c r="X15" s="1066"/>
      <c r="Y15" s="1066"/>
      <c r="Z15" s="1066"/>
      <c r="AA15" s="1066"/>
      <c r="AB15" s="1066"/>
      <c r="AC15" s="1066"/>
      <c r="AD15" s="1066"/>
      <c r="AE15" s="1066"/>
      <c r="AF15" s="1066"/>
      <c r="AG15" s="1066"/>
      <c r="AH15" s="1066"/>
      <c r="AI15" s="1066"/>
      <c r="AJ15" s="1066"/>
      <c r="AK15" s="1098"/>
    </row>
    <row r="16" spans="1:37" s="6" customFormat="1" ht="18.75" customHeight="1" x14ac:dyDescent="0.15">
      <c r="A16" s="1097"/>
      <c r="B16" s="1082"/>
      <c r="C16" s="1082"/>
      <c r="D16" s="1082"/>
      <c r="E16" s="1082"/>
      <c r="F16" s="1082"/>
      <c r="G16" s="1082"/>
      <c r="H16" s="1082"/>
      <c r="I16" s="1082"/>
      <c r="J16" s="1082"/>
      <c r="K16" s="1082"/>
      <c r="L16" s="1066"/>
      <c r="M16" s="1066"/>
      <c r="N16" s="1066"/>
      <c r="O16" s="1066"/>
      <c r="P16" s="1066"/>
      <c r="Q16" s="1066"/>
      <c r="R16" s="1066"/>
      <c r="S16" s="1066"/>
      <c r="T16" s="1066"/>
      <c r="U16" s="1066"/>
      <c r="V16" s="1066"/>
      <c r="W16" s="1066"/>
      <c r="X16" s="1066"/>
      <c r="Y16" s="1066"/>
      <c r="Z16" s="1066"/>
      <c r="AA16" s="1066"/>
      <c r="AB16" s="1066"/>
      <c r="AC16" s="1066"/>
      <c r="AD16" s="1066"/>
      <c r="AE16" s="1066"/>
      <c r="AF16" s="1066"/>
      <c r="AG16" s="1066"/>
      <c r="AH16" s="1066"/>
      <c r="AI16" s="1066"/>
      <c r="AJ16" s="1066"/>
      <c r="AK16" s="1098"/>
    </row>
    <row r="17" spans="1:37" s="6" customFormat="1" ht="18.75" customHeight="1" x14ac:dyDescent="0.15">
      <c r="A17" s="1097"/>
      <c r="B17" s="1082"/>
      <c r="C17" s="1082"/>
      <c r="D17" s="1082"/>
      <c r="E17" s="1082"/>
      <c r="F17" s="1082"/>
      <c r="G17" s="1082"/>
      <c r="H17" s="1082"/>
      <c r="I17" s="1082"/>
      <c r="J17" s="1082"/>
      <c r="K17" s="1082"/>
      <c r="L17" s="1066"/>
      <c r="M17" s="1066"/>
      <c r="N17" s="1066"/>
      <c r="O17" s="1066"/>
      <c r="P17" s="1066"/>
      <c r="Q17" s="1066"/>
      <c r="R17" s="1066"/>
      <c r="S17" s="1066"/>
      <c r="T17" s="1066"/>
      <c r="U17" s="1066"/>
      <c r="V17" s="1066"/>
      <c r="W17" s="1066"/>
      <c r="X17" s="1066"/>
      <c r="Y17" s="1066"/>
      <c r="Z17" s="1066"/>
      <c r="AA17" s="1066"/>
      <c r="AB17" s="1066"/>
      <c r="AC17" s="1066"/>
      <c r="AD17" s="1066"/>
      <c r="AE17" s="1066"/>
      <c r="AF17" s="1066"/>
      <c r="AG17" s="1066"/>
      <c r="AH17" s="1066"/>
      <c r="AI17" s="1066"/>
      <c r="AJ17" s="1066"/>
      <c r="AK17" s="1098"/>
    </row>
    <row r="18" spans="1:37" s="6" customFormat="1" ht="18.75" customHeight="1" x14ac:dyDescent="0.15">
      <c r="A18" s="1097"/>
      <c r="B18" s="1082"/>
      <c r="C18" s="1082"/>
      <c r="D18" s="1082"/>
      <c r="E18" s="1082"/>
      <c r="F18" s="1082"/>
      <c r="G18" s="1082"/>
      <c r="H18" s="1082"/>
      <c r="I18" s="1082"/>
      <c r="J18" s="1082"/>
      <c r="K18" s="1082"/>
      <c r="L18" s="1066"/>
      <c r="M18" s="1066"/>
      <c r="N18" s="1066"/>
      <c r="O18" s="1066"/>
      <c r="P18" s="1066"/>
      <c r="Q18" s="1066"/>
      <c r="R18" s="1066"/>
      <c r="S18" s="1066"/>
      <c r="T18" s="1066"/>
      <c r="U18" s="1066"/>
      <c r="V18" s="1066"/>
      <c r="W18" s="1066"/>
      <c r="X18" s="1066"/>
      <c r="Y18" s="1066"/>
      <c r="Z18" s="1066"/>
      <c r="AA18" s="1066"/>
      <c r="AB18" s="1066"/>
      <c r="AC18" s="1066"/>
      <c r="AD18" s="1066"/>
      <c r="AE18" s="1066"/>
      <c r="AF18" s="1066"/>
      <c r="AG18" s="1066"/>
      <c r="AH18" s="1066"/>
      <c r="AI18" s="1066"/>
      <c r="AJ18" s="1066"/>
      <c r="AK18" s="1098"/>
    </row>
    <row r="19" spans="1:37" s="6" customFormat="1" ht="18.75" customHeight="1" x14ac:dyDescent="0.15">
      <c r="A19" s="1097"/>
      <c r="B19" s="1082"/>
      <c r="C19" s="1082"/>
      <c r="D19" s="1082"/>
      <c r="E19" s="1082"/>
      <c r="F19" s="1082"/>
      <c r="G19" s="1082"/>
      <c r="H19" s="1082"/>
      <c r="I19" s="1082"/>
      <c r="J19" s="1082"/>
      <c r="K19" s="1082"/>
      <c r="L19" s="1066"/>
      <c r="M19" s="1066"/>
      <c r="N19" s="1066"/>
      <c r="O19" s="1066"/>
      <c r="P19" s="1066"/>
      <c r="Q19" s="1066"/>
      <c r="R19" s="1066"/>
      <c r="S19" s="1066"/>
      <c r="T19" s="1066"/>
      <c r="U19" s="1066"/>
      <c r="V19" s="1066"/>
      <c r="W19" s="1066"/>
      <c r="X19" s="1066"/>
      <c r="Y19" s="1066"/>
      <c r="Z19" s="1066"/>
      <c r="AA19" s="1066"/>
      <c r="AB19" s="1066"/>
      <c r="AC19" s="1066"/>
      <c r="AD19" s="1066"/>
      <c r="AE19" s="1066"/>
      <c r="AF19" s="1066"/>
      <c r="AG19" s="1066"/>
      <c r="AH19" s="1066"/>
      <c r="AI19" s="1066"/>
      <c r="AJ19" s="1066"/>
      <c r="AK19" s="1098"/>
    </row>
    <row r="20" spans="1:37" s="6" customFormat="1" ht="18.75" customHeight="1" x14ac:dyDescent="0.15">
      <c r="A20" s="1097"/>
      <c r="B20" s="1082"/>
      <c r="C20" s="1082"/>
      <c r="D20" s="1082"/>
      <c r="E20" s="1082"/>
      <c r="F20" s="1082"/>
      <c r="G20" s="1082"/>
      <c r="H20" s="1082"/>
      <c r="I20" s="1082"/>
      <c r="J20" s="1082"/>
      <c r="K20" s="1082"/>
      <c r="L20" s="1066"/>
      <c r="M20" s="1066"/>
      <c r="N20" s="1066"/>
      <c r="O20" s="1066"/>
      <c r="P20" s="1066"/>
      <c r="Q20" s="1066"/>
      <c r="R20" s="1066"/>
      <c r="S20" s="1066"/>
      <c r="T20" s="1066"/>
      <c r="U20" s="1066"/>
      <c r="V20" s="1066"/>
      <c r="W20" s="1066"/>
      <c r="X20" s="1066"/>
      <c r="Y20" s="1066"/>
      <c r="Z20" s="1066"/>
      <c r="AA20" s="1066"/>
      <c r="AB20" s="1066"/>
      <c r="AC20" s="1066"/>
      <c r="AD20" s="1066"/>
      <c r="AE20" s="1066"/>
      <c r="AF20" s="1066"/>
      <c r="AG20" s="1066"/>
      <c r="AH20" s="1066"/>
      <c r="AI20" s="1066"/>
      <c r="AJ20" s="1066"/>
      <c r="AK20" s="1098"/>
    </row>
    <row r="21" spans="1:37" s="6" customFormat="1" ht="18.75" customHeight="1" x14ac:dyDescent="0.15">
      <c r="A21" s="1097"/>
      <c r="B21" s="1082"/>
      <c r="C21" s="1082"/>
      <c r="D21" s="1082"/>
      <c r="E21" s="1082"/>
      <c r="F21" s="1082"/>
      <c r="G21" s="1082"/>
      <c r="H21" s="1082"/>
      <c r="I21" s="1082"/>
      <c r="J21" s="1082"/>
      <c r="K21" s="1082"/>
      <c r="L21" s="1066"/>
      <c r="M21" s="1066"/>
      <c r="N21" s="1066"/>
      <c r="O21" s="1066"/>
      <c r="P21" s="1066"/>
      <c r="Q21" s="1066"/>
      <c r="R21" s="1066"/>
      <c r="S21" s="1066"/>
      <c r="T21" s="1066"/>
      <c r="U21" s="1066"/>
      <c r="V21" s="1066"/>
      <c r="W21" s="1066"/>
      <c r="X21" s="1066"/>
      <c r="Y21" s="1066"/>
      <c r="Z21" s="1066"/>
      <c r="AA21" s="1066"/>
      <c r="AB21" s="1066"/>
      <c r="AC21" s="1066"/>
      <c r="AD21" s="1066"/>
      <c r="AE21" s="1066"/>
      <c r="AF21" s="1066"/>
      <c r="AG21" s="1066"/>
      <c r="AH21" s="1066"/>
      <c r="AI21" s="1066"/>
      <c r="AJ21" s="1066"/>
      <c r="AK21" s="1098"/>
    </row>
    <row r="22" spans="1:37" s="6" customFormat="1" ht="18.75" customHeight="1" x14ac:dyDescent="0.15">
      <c r="A22" s="1097"/>
      <c r="B22" s="1082"/>
      <c r="C22" s="1082"/>
      <c r="D22" s="1082"/>
      <c r="E22" s="1082"/>
      <c r="F22" s="1082"/>
      <c r="G22" s="1082"/>
      <c r="H22" s="1082"/>
      <c r="I22" s="1082"/>
      <c r="J22" s="1082"/>
      <c r="K22" s="1082"/>
      <c r="L22" s="1066"/>
      <c r="M22" s="1066"/>
      <c r="N22" s="1066"/>
      <c r="O22" s="1066"/>
      <c r="P22" s="1066"/>
      <c r="Q22" s="1066"/>
      <c r="R22" s="1066"/>
      <c r="S22" s="1066"/>
      <c r="T22" s="1066"/>
      <c r="U22" s="1066"/>
      <c r="V22" s="1066"/>
      <c r="W22" s="1066"/>
      <c r="X22" s="1066"/>
      <c r="Y22" s="1066"/>
      <c r="Z22" s="1066"/>
      <c r="AA22" s="1066"/>
      <c r="AB22" s="1066"/>
      <c r="AC22" s="1066"/>
      <c r="AD22" s="1066"/>
      <c r="AE22" s="1066"/>
      <c r="AF22" s="1066"/>
      <c r="AG22" s="1066"/>
      <c r="AH22" s="1066"/>
      <c r="AI22" s="1066"/>
      <c r="AJ22" s="1066"/>
      <c r="AK22" s="1098"/>
    </row>
    <row r="23" spans="1:37" s="6" customFormat="1" ht="18.75" customHeight="1" x14ac:dyDescent="0.15">
      <c r="A23" s="1097"/>
      <c r="B23" s="1082"/>
      <c r="C23" s="1082"/>
      <c r="D23" s="1082"/>
      <c r="E23" s="1082"/>
      <c r="F23" s="1082"/>
      <c r="G23" s="1082"/>
      <c r="H23" s="1082"/>
      <c r="I23" s="1082"/>
      <c r="J23" s="1082"/>
      <c r="K23" s="1082"/>
      <c r="L23" s="1066"/>
      <c r="M23" s="1066"/>
      <c r="N23" s="1066"/>
      <c r="O23" s="1066"/>
      <c r="P23" s="1066"/>
      <c r="Q23" s="1066"/>
      <c r="R23" s="1066"/>
      <c r="S23" s="1066"/>
      <c r="T23" s="1066"/>
      <c r="U23" s="1066"/>
      <c r="V23" s="1066"/>
      <c r="W23" s="1066"/>
      <c r="X23" s="1066"/>
      <c r="Y23" s="1066"/>
      <c r="Z23" s="1066"/>
      <c r="AA23" s="1066"/>
      <c r="AB23" s="1066"/>
      <c r="AC23" s="1066"/>
      <c r="AD23" s="1066"/>
      <c r="AE23" s="1066"/>
      <c r="AF23" s="1066"/>
      <c r="AG23" s="1066"/>
      <c r="AH23" s="1066"/>
      <c r="AI23" s="1066"/>
      <c r="AJ23" s="1066"/>
      <c r="AK23" s="1098"/>
    </row>
    <row r="24" spans="1:37" s="6" customFormat="1" ht="18.75" customHeight="1" x14ac:dyDescent="0.15">
      <c r="A24" s="1097"/>
      <c r="B24" s="1082"/>
      <c r="C24" s="1082"/>
      <c r="D24" s="1082"/>
      <c r="E24" s="1082"/>
      <c r="F24" s="1082"/>
      <c r="G24" s="1082"/>
      <c r="H24" s="1082"/>
      <c r="I24" s="1082"/>
      <c r="J24" s="1082"/>
      <c r="K24" s="1082"/>
      <c r="L24" s="1066"/>
      <c r="M24" s="1066"/>
      <c r="N24" s="1066"/>
      <c r="O24" s="1066"/>
      <c r="P24" s="1066"/>
      <c r="Q24" s="1066"/>
      <c r="R24" s="1066"/>
      <c r="S24" s="1066"/>
      <c r="T24" s="1066"/>
      <c r="U24" s="1066"/>
      <c r="V24" s="1066"/>
      <c r="W24" s="1066"/>
      <c r="X24" s="1066"/>
      <c r="Y24" s="1066"/>
      <c r="Z24" s="1066"/>
      <c r="AA24" s="1066"/>
      <c r="AB24" s="1066"/>
      <c r="AC24" s="1066"/>
      <c r="AD24" s="1066"/>
      <c r="AE24" s="1066"/>
      <c r="AF24" s="1066"/>
      <c r="AG24" s="1066"/>
      <c r="AH24" s="1066"/>
      <c r="AI24" s="1066"/>
      <c r="AJ24" s="1066"/>
      <c r="AK24" s="1098"/>
    </row>
    <row r="25" spans="1:37" s="6" customFormat="1" ht="18.75" customHeight="1" thickBot="1" x14ac:dyDescent="0.2">
      <c r="A25" s="1094"/>
      <c r="B25" s="1084"/>
      <c r="C25" s="1084"/>
      <c r="D25" s="1084"/>
      <c r="E25" s="1084"/>
      <c r="F25" s="1084"/>
      <c r="G25" s="1084"/>
      <c r="H25" s="1084"/>
      <c r="I25" s="1084"/>
      <c r="J25" s="1084"/>
      <c r="K25" s="1084"/>
      <c r="L25" s="1068"/>
      <c r="M25" s="1068"/>
      <c r="N25" s="1068"/>
      <c r="O25" s="1068"/>
      <c r="P25" s="1068"/>
      <c r="Q25" s="1068"/>
      <c r="R25" s="1068"/>
      <c r="S25" s="1068"/>
      <c r="T25" s="1068"/>
      <c r="U25" s="1068"/>
      <c r="V25" s="1068"/>
      <c r="W25" s="1068"/>
      <c r="X25" s="1068"/>
      <c r="Y25" s="1068"/>
      <c r="Z25" s="1068"/>
      <c r="AA25" s="1068"/>
      <c r="AB25" s="1068"/>
      <c r="AC25" s="1068"/>
      <c r="AD25" s="1068"/>
      <c r="AE25" s="1068"/>
      <c r="AF25" s="1068"/>
      <c r="AG25" s="1068"/>
      <c r="AH25" s="1068"/>
      <c r="AI25" s="1068"/>
      <c r="AJ25" s="1068"/>
      <c r="AK25" s="1095"/>
    </row>
    <row r="26" spans="1:37" s="7" customFormat="1" ht="7.5" customHeight="1" thickBot="1" x14ac:dyDescent="0.2">
      <c r="A26" s="1096"/>
      <c r="B26" s="1096"/>
      <c r="C26" s="1096"/>
      <c r="D26" s="1096"/>
      <c r="E26" s="1096"/>
      <c r="F26" s="1096"/>
      <c r="G26" s="1096"/>
      <c r="H26" s="1096"/>
      <c r="I26" s="1096"/>
      <c r="J26" s="1096"/>
      <c r="K26" s="1096"/>
      <c r="L26" s="1096"/>
      <c r="M26" s="1096"/>
      <c r="N26" s="1096"/>
      <c r="O26" s="1096"/>
      <c r="P26" s="1096"/>
      <c r="Q26" s="1096"/>
      <c r="R26" s="1096"/>
      <c r="S26" s="1096"/>
      <c r="T26" s="1096"/>
      <c r="U26" s="1096"/>
      <c r="V26" s="1096"/>
      <c r="W26" s="1096"/>
      <c r="X26" s="1096"/>
      <c r="Y26" s="1096"/>
      <c r="Z26" s="1096"/>
      <c r="AA26" s="1096"/>
      <c r="AB26" s="1096"/>
      <c r="AC26" s="1096"/>
      <c r="AD26" s="1096"/>
      <c r="AE26" s="1096"/>
      <c r="AF26" s="1096"/>
      <c r="AG26" s="1096"/>
      <c r="AH26" s="1096"/>
      <c r="AI26" s="1096"/>
      <c r="AJ26" s="1096"/>
      <c r="AK26" s="1096"/>
    </row>
    <row r="27" spans="1:37" s="6" customFormat="1" ht="24" customHeight="1" x14ac:dyDescent="0.15">
      <c r="A27" s="1069" t="s">
        <v>283</v>
      </c>
      <c r="B27" s="1070"/>
      <c r="C27" s="1070"/>
      <c r="D27" s="1070"/>
      <c r="E27" s="1070"/>
      <c r="F27" s="1070"/>
      <c r="G27" s="1070"/>
      <c r="H27" s="1070"/>
      <c r="I27" s="1070"/>
      <c r="J27" s="1070"/>
      <c r="K27" s="1070"/>
      <c r="L27" s="1070"/>
      <c r="M27" s="1070"/>
      <c r="N27" s="1070"/>
      <c r="O27" s="1070"/>
      <c r="P27" s="1070"/>
      <c r="Q27" s="1070"/>
      <c r="R27" s="1070"/>
      <c r="S27" s="1070"/>
      <c r="T27" s="1070"/>
      <c r="U27" s="1070"/>
      <c r="V27" s="1070"/>
      <c r="W27" s="1070"/>
      <c r="X27" s="1070"/>
      <c r="Y27" s="1070"/>
      <c r="Z27" s="1070"/>
      <c r="AA27" s="1070"/>
      <c r="AB27" s="1070"/>
      <c r="AC27" s="1070"/>
      <c r="AD27" s="1070"/>
      <c r="AE27" s="1070"/>
      <c r="AF27" s="1070"/>
      <c r="AG27" s="1070"/>
      <c r="AH27" s="1070"/>
      <c r="AI27" s="1070"/>
      <c r="AJ27" s="1070"/>
      <c r="AK27" s="1071"/>
    </row>
    <row r="28" spans="1:37" s="6" customFormat="1" ht="13.5" customHeight="1" x14ac:dyDescent="0.15">
      <c r="A28" s="1072" t="s">
        <v>284</v>
      </c>
      <c r="B28" s="1073"/>
      <c r="C28" s="1073"/>
      <c r="D28" s="1073"/>
      <c r="E28" s="1073"/>
      <c r="F28" s="1073"/>
      <c r="G28" s="1073"/>
      <c r="H28" s="1073"/>
      <c r="I28" s="1073"/>
      <c r="J28" s="1073"/>
      <c r="K28" s="1073"/>
      <c r="L28" s="1073"/>
      <c r="M28" s="1073"/>
      <c r="N28" s="1073"/>
      <c r="O28" s="1073"/>
      <c r="P28" s="1073"/>
      <c r="Q28" s="1073"/>
      <c r="R28" s="1073"/>
      <c r="S28" s="1073"/>
      <c r="T28" s="1073"/>
      <c r="U28" s="1073"/>
      <c r="V28" s="1073"/>
      <c r="W28" s="1073"/>
      <c r="X28" s="1073" t="s">
        <v>285</v>
      </c>
      <c r="Y28" s="1073"/>
      <c r="Z28" s="1073"/>
      <c r="AA28" s="1073"/>
      <c r="AB28" s="1073"/>
      <c r="AC28" s="1073"/>
      <c r="AD28" s="1073"/>
      <c r="AE28" s="1073"/>
      <c r="AF28" s="1073"/>
      <c r="AG28" s="1073"/>
      <c r="AH28" s="1073"/>
      <c r="AI28" s="1073"/>
      <c r="AJ28" s="1073"/>
      <c r="AK28" s="1074"/>
    </row>
    <row r="29" spans="1:37" s="6" customFormat="1" ht="17.25" customHeight="1" x14ac:dyDescent="0.15">
      <c r="A29" s="1090"/>
      <c r="B29" s="1091"/>
      <c r="C29" s="1091"/>
      <c r="D29" s="1091"/>
      <c r="E29" s="1091"/>
      <c r="F29" s="1091"/>
      <c r="G29" s="1091"/>
      <c r="H29" s="1091"/>
      <c r="I29" s="1091"/>
      <c r="J29" s="1091"/>
      <c r="K29" s="1091"/>
      <c r="L29" s="1091"/>
      <c r="M29" s="1091"/>
      <c r="N29" s="1091"/>
      <c r="O29" s="1091"/>
      <c r="P29" s="1091"/>
      <c r="Q29" s="1091"/>
      <c r="R29" s="1091"/>
      <c r="S29" s="1091"/>
      <c r="T29" s="1091"/>
      <c r="U29" s="1091"/>
      <c r="V29" s="1091"/>
      <c r="W29" s="1091"/>
      <c r="X29" s="1092"/>
      <c r="Y29" s="1092"/>
      <c r="Z29" s="1092"/>
      <c r="AA29" s="1092"/>
      <c r="AB29" s="1092"/>
      <c r="AC29" s="1092"/>
      <c r="AD29" s="1092"/>
      <c r="AE29" s="1092"/>
      <c r="AF29" s="1092"/>
      <c r="AG29" s="1092"/>
      <c r="AH29" s="1092"/>
      <c r="AI29" s="1092"/>
      <c r="AJ29" s="1092"/>
      <c r="AK29" s="1093"/>
    </row>
    <row r="30" spans="1:37" s="6" customFormat="1" ht="17.25" customHeight="1" x14ac:dyDescent="0.15">
      <c r="A30" s="1065"/>
      <c r="B30" s="1066"/>
      <c r="C30" s="1066"/>
      <c r="D30" s="1066"/>
      <c r="E30" s="1066"/>
      <c r="F30" s="1066"/>
      <c r="G30" s="1066"/>
      <c r="H30" s="1066"/>
      <c r="I30" s="1066"/>
      <c r="J30" s="1066"/>
      <c r="K30" s="1066"/>
      <c r="L30" s="1066"/>
      <c r="M30" s="1066"/>
      <c r="N30" s="1066"/>
      <c r="O30" s="1066"/>
      <c r="P30" s="1066"/>
      <c r="Q30" s="1066"/>
      <c r="R30" s="1066"/>
      <c r="S30" s="1066"/>
      <c r="T30" s="1066"/>
      <c r="U30" s="1066"/>
      <c r="V30" s="1066"/>
      <c r="W30" s="1066"/>
      <c r="X30" s="1082"/>
      <c r="Y30" s="1082"/>
      <c r="Z30" s="1082"/>
      <c r="AA30" s="1082"/>
      <c r="AB30" s="1082"/>
      <c r="AC30" s="1082"/>
      <c r="AD30" s="1082"/>
      <c r="AE30" s="1082"/>
      <c r="AF30" s="1082"/>
      <c r="AG30" s="1082"/>
      <c r="AH30" s="1082"/>
      <c r="AI30" s="1082"/>
      <c r="AJ30" s="1082"/>
      <c r="AK30" s="1083"/>
    </row>
    <row r="31" spans="1:37" s="6" customFormat="1" ht="17.25" customHeight="1" x14ac:dyDescent="0.15">
      <c r="A31" s="1065"/>
      <c r="B31" s="1066"/>
      <c r="C31" s="1066"/>
      <c r="D31" s="1066"/>
      <c r="E31" s="1066"/>
      <c r="F31" s="1066"/>
      <c r="G31" s="1066"/>
      <c r="H31" s="1066"/>
      <c r="I31" s="1066"/>
      <c r="J31" s="1066"/>
      <c r="K31" s="1066"/>
      <c r="L31" s="1066"/>
      <c r="M31" s="1066"/>
      <c r="N31" s="1066"/>
      <c r="O31" s="1066"/>
      <c r="P31" s="1066"/>
      <c r="Q31" s="1066"/>
      <c r="R31" s="1066"/>
      <c r="S31" s="1066"/>
      <c r="T31" s="1066"/>
      <c r="U31" s="1066"/>
      <c r="V31" s="1066"/>
      <c r="W31" s="1066"/>
      <c r="X31" s="1082"/>
      <c r="Y31" s="1082"/>
      <c r="Z31" s="1082"/>
      <c r="AA31" s="1082"/>
      <c r="AB31" s="1082"/>
      <c r="AC31" s="1082"/>
      <c r="AD31" s="1082"/>
      <c r="AE31" s="1082"/>
      <c r="AF31" s="1082"/>
      <c r="AG31" s="1082"/>
      <c r="AH31" s="1082"/>
      <c r="AI31" s="1082"/>
      <c r="AJ31" s="1082"/>
      <c r="AK31" s="1083"/>
    </row>
    <row r="32" spans="1:37" s="6" customFormat="1" ht="17.25" customHeight="1" x14ac:dyDescent="0.15">
      <c r="A32" s="1065"/>
      <c r="B32" s="1066"/>
      <c r="C32" s="1066"/>
      <c r="D32" s="1066"/>
      <c r="E32" s="1066"/>
      <c r="F32" s="1066"/>
      <c r="G32" s="1066"/>
      <c r="H32" s="1066"/>
      <c r="I32" s="1066"/>
      <c r="J32" s="1066"/>
      <c r="K32" s="1066"/>
      <c r="L32" s="1066"/>
      <c r="M32" s="1066"/>
      <c r="N32" s="1066"/>
      <c r="O32" s="1066"/>
      <c r="P32" s="1066"/>
      <c r="Q32" s="1066"/>
      <c r="R32" s="1066"/>
      <c r="S32" s="1066"/>
      <c r="T32" s="1066"/>
      <c r="U32" s="1066"/>
      <c r="V32" s="1066"/>
      <c r="W32" s="1066"/>
      <c r="X32" s="1082"/>
      <c r="Y32" s="1082"/>
      <c r="Z32" s="1082"/>
      <c r="AA32" s="1082"/>
      <c r="AB32" s="1082"/>
      <c r="AC32" s="1082"/>
      <c r="AD32" s="1082"/>
      <c r="AE32" s="1082"/>
      <c r="AF32" s="1082"/>
      <c r="AG32" s="1082"/>
      <c r="AH32" s="1082"/>
      <c r="AI32" s="1082"/>
      <c r="AJ32" s="1082"/>
      <c r="AK32" s="1083"/>
    </row>
    <row r="33" spans="1:37" s="6" customFormat="1" ht="17.25" customHeight="1" x14ac:dyDescent="0.15">
      <c r="A33" s="1065"/>
      <c r="B33" s="1066"/>
      <c r="C33" s="1066"/>
      <c r="D33" s="1066"/>
      <c r="E33" s="1066"/>
      <c r="F33" s="1066"/>
      <c r="G33" s="1066"/>
      <c r="H33" s="1066"/>
      <c r="I33" s="1066"/>
      <c r="J33" s="1066"/>
      <c r="K33" s="1066"/>
      <c r="L33" s="1066"/>
      <c r="M33" s="1066"/>
      <c r="N33" s="1066"/>
      <c r="O33" s="1066"/>
      <c r="P33" s="1066"/>
      <c r="Q33" s="1066"/>
      <c r="R33" s="1066"/>
      <c r="S33" s="1066"/>
      <c r="T33" s="1066"/>
      <c r="U33" s="1066"/>
      <c r="V33" s="1066"/>
      <c r="W33" s="1066"/>
      <c r="X33" s="1082"/>
      <c r="Y33" s="1082"/>
      <c r="Z33" s="1082"/>
      <c r="AA33" s="1082"/>
      <c r="AB33" s="1082"/>
      <c r="AC33" s="1082"/>
      <c r="AD33" s="1082"/>
      <c r="AE33" s="1082"/>
      <c r="AF33" s="1082"/>
      <c r="AG33" s="1082"/>
      <c r="AH33" s="1082"/>
      <c r="AI33" s="1082"/>
      <c r="AJ33" s="1082"/>
      <c r="AK33" s="1083"/>
    </row>
    <row r="34" spans="1:37" s="6" customFormat="1" ht="17.25" customHeight="1" thickBot="1" x14ac:dyDescent="0.2">
      <c r="A34" s="1067"/>
      <c r="B34" s="1068"/>
      <c r="C34" s="1068"/>
      <c r="D34" s="1068"/>
      <c r="E34" s="1068"/>
      <c r="F34" s="1068"/>
      <c r="G34" s="1068"/>
      <c r="H34" s="1068"/>
      <c r="I34" s="1068"/>
      <c r="J34" s="1068"/>
      <c r="K34" s="1068"/>
      <c r="L34" s="1068"/>
      <c r="M34" s="1068"/>
      <c r="N34" s="1068"/>
      <c r="O34" s="1068"/>
      <c r="P34" s="1068"/>
      <c r="Q34" s="1068"/>
      <c r="R34" s="1068"/>
      <c r="S34" s="1068"/>
      <c r="T34" s="1068"/>
      <c r="U34" s="1068"/>
      <c r="V34" s="1068"/>
      <c r="W34" s="1068"/>
      <c r="X34" s="1084"/>
      <c r="Y34" s="1084"/>
      <c r="Z34" s="1084"/>
      <c r="AA34" s="1084"/>
      <c r="AB34" s="1084"/>
      <c r="AC34" s="1084"/>
      <c r="AD34" s="1084"/>
      <c r="AE34" s="1084"/>
      <c r="AF34" s="1084"/>
      <c r="AG34" s="1084"/>
      <c r="AH34" s="1084"/>
      <c r="AI34" s="1084"/>
      <c r="AJ34" s="1084"/>
      <c r="AK34" s="1085"/>
    </row>
    <row r="35" spans="1:37" s="6" customFormat="1" ht="6" customHeight="1" thickBot="1" x14ac:dyDescent="0.2">
      <c r="A35" s="902"/>
      <c r="B35" s="902"/>
      <c r="C35" s="902"/>
      <c r="D35" s="902"/>
      <c r="E35" s="902"/>
      <c r="F35" s="902"/>
      <c r="G35" s="902"/>
      <c r="H35" s="902"/>
      <c r="I35" s="902"/>
      <c r="J35" s="902"/>
      <c r="K35" s="902"/>
      <c r="L35" s="902"/>
      <c r="M35" s="902"/>
      <c r="N35" s="902"/>
      <c r="O35" s="902"/>
      <c r="P35" s="902"/>
      <c r="Q35" s="902"/>
      <c r="R35" s="902"/>
      <c r="S35" s="902"/>
      <c r="T35" s="902"/>
      <c r="U35" s="902"/>
      <c r="V35" s="902"/>
      <c r="W35" s="902"/>
      <c r="X35" s="902"/>
      <c r="Y35" s="902"/>
      <c r="Z35" s="902"/>
      <c r="AA35" s="902"/>
      <c r="AB35" s="902"/>
      <c r="AC35" s="902"/>
      <c r="AD35" s="902"/>
      <c r="AE35" s="902"/>
      <c r="AF35" s="902"/>
      <c r="AG35" s="902"/>
      <c r="AH35" s="902"/>
      <c r="AI35" s="902"/>
      <c r="AJ35" s="902"/>
      <c r="AK35" s="902"/>
    </row>
    <row r="36" spans="1:37" s="6" customFormat="1" ht="24" customHeight="1" x14ac:dyDescent="0.15">
      <c r="A36" s="1069" t="s">
        <v>288</v>
      </c>
      <c r="B36" s="1070"/>
      <c r="C36" s="1070"/>
      <c r="D36" s="1070"/>
      <c r="E36" s="1070"/>
      <c r="F36" s="1070"/>
      <c r="G36" s="1070"/>
      <c r="H36" s="1070"/>
      <c r="I36" s="1070"/>
      <c r="J36" s="1070"/>
      <c r="K36" s="1070"/>
      <c r="L36" s="1070"/>
      <c r="M36" s="1070"/>
      <c r="N36" s="1070"/>
      <c r="O36" s="1070"/>
      <c r="P36" s="1070"/>
      <c r="Q36" s="1070"/>
      <c r="R36" s="1070"/>
      <c r="S36" s="1070"/>
      <c r="T36" s="1070"/>
      <c r="U36" s="1070"/>
      <c r="V36" s="1070"/>
      <c r="W36" s="1070"/>
      <c r="X36" s="1070"/>
      <c r="Y36" s="1070"/>
      <c r="Z36" s="1070"/>
      <c r="AA36" s="1070"/>
      <c r="AB36" s="1070"/>
      <c r="AC36" s="1070"/>
      <c r="AD36" s="1070"/>
      <c r="AE36" s="1070"/>
      <c r="AF36" s="1070"/>
      <c r="AG36" s="1070"/>
      <c r="AH36" s="1070"/>
      <c r="AI36" s="1070"/>
      <c r="AJ36" s="1070"/>
      <c r="AK36" s="1071"/>
    </row>
    <row r="37" spans="1:37" s="6" customFormat="1" ht="13.5" customHeight="1" x14ac:dyDescent="0.15">
      <c r="A37" s="1072" t="s">
        <v>286</v>
      </c>
      <c r="B37" s="1073"/>
      <c r="C37" s="1073"/>
      <c r="D37" s="1073"/>
      <c r="E37" s="1073"/>
      <c r="F37" s="1073"/>
      <c r="G37" s="1073"/>
      <c r="H37" s="1073"/>
      <c r="I37" s="1073"/>
      <c r="J37" s="1073"/>
      <c r="K37" s="1073"/>
      <c r="L37" s="1073"/>
      <c r="M37" s="1073"/>
      <c r="N37" s="1073"/>
      <c r="O37" s="1073"/>
      <c r="P37" s="1073"/>
      <c r="Q37" s="1073"/>
      <c r="R37" s="1073"/>
      <c r="S37" s="1073"/>
      <c r="T37" s="1073"/>
      <c r="U37" s="1073"/>
      <c r="V37" s="1073"/>
      <c r="W37" s="1073"/>
      <c r="X37" s="1073" t="s">
        <v>287</v>
      </c>
      <c r="Y37" s="1073"/>
      <c r="Z37" s="1073"/>
      <c r="AA37" s="1073"/>
      <c r="AB37" s="1073"/>
      <c r="AC37" s="1073"/>
      <c r="AD37" s="1073"/>
      <c r="AE37" s="1073"/>
      <c r="AF37" s="1073"/>
      <c r="AG37" s="1073"/>
      <c r="AH37" s="1073"/>
      <c r="AI37" s="1073"/>
      <c r="AJ37" s="1073"/>
      <c r="AK37" s="1074"/>
    </row>
    <row r="38" spans="1:37" s="6" customFormat="1" ht="17.25" customHeight="1" x14ac:dyDescent="0.15">
      <c r="A38" s="1075" t="s">
        <v>290</v>
      </c>
      <c r="B38" s="1076"/>
      <c r="C38" s="1076"/>
      <c r="D38" s="1076"/>
      <c r="E38" s="1076"/>
      <c r="F38" s="1076"/>
      <c r="G38" s="1076"/>
      <c r="H38" s="1076"/>
      <c r="I38" s="1076"/>
      <c r="J38" s="1076"/>
      <c r="K38" s="1076"/>
      <c r="L38" s="1076"/>
      <c r="M38" s="1076"/>
      <c r="N38" s="1076"/>
      <c r="O38" s="1076"/>
      <c r="P38" s="1076"/>
      <c r="Q38" s="1076"/>
      <c r="R38" s="1076"/>
      <c r="S38" s="1076"/>
      <c r="T38" s="1076"/>
      <c r="U38" s="1076"/>
      <c r="V38" s="1076"/>
      <c r="W38" s="1076"/>
      <c r="X38" s="1269"/>
      <c r="Y38" s="1270"/>
      <c r="Z38" s="1270"/>
      <c r="AA38" s="1270"/>
      <c r="AB38" s="1271"/>
      <c r="AC38" s="1264"/>
      <c r="AD38" s="1265"/>
      <c r="AE38" s="75" t="s">
        <v>270</v>
      </c>
      <c r="AF38" s="1264"/>
      <c r="AG38" s="1265"/>
      <c r="AH38" s="1266" t="s">
        <v>271</v>
      </c>
      <c r="AI38" s="1266"/>
      <c r="AJ38" s="1266"/>
      <c r="AK38" s="1267"/>
    </row>
    <row r="39" spans="1:37" s="6" customFormat="1" ht="17.25" customHeight="1" x14ac:dyDescent="0.15">
      <c r="A39" s="1279" t="s">
        <v>291</v>
      </c>
      <c r="B39" s="1280"/>
      <c r="C39" s="1280"/>
      <c r="D39" s="1280"/>
      <c r="E39" s="1280"/>
      <c r="F39" s="1280"/>
      <c r="G39" s="1280"/>
      <c r="H39" s="1280"/>
      <c r="I39" s="1280"/>
      <c r="J39" s="1280"/>
      <c r="K39" s="1280"/>
      <c r="L39" s="1280"/>
      <c r="M39" s="1280"/>
      <c r="N39" s="1280"/>
      <c r="O39" s="1280"/>
      <c r="P39" s="1280"/>
      <c r="Q39" s="1280"/>
      <c r="R39" s="1280"/>
      <c r="S39" s="1280"/>
      <c r="T39" s="1280"/>
      <c r="U39" s="1280"/>
      <c r="V39" s="1280"/>
      <c r="W39" s="1280"/>
      <c r="X39" s="1272"/>
      <c r="Y39" s="1273"/>
      <c r="Z39" s="1273"/>
      <c r="AA39" s="1273"/>
      <c r="AB39" s="1274"/>
      <c r="AC39" s="1275"/>
      <c r="AD39" s="1276"/>
      <c r="AE39" s="76" t="s">
        <v>270</v>
      </c>
      <c r="AF39" s="1275"/>
      <c r="AG39" s="1276"/>
      <c r="AH39" s="1277" t="s">
        <v>292</v>
      </c>
      <c r="AI39" s="1277"/>
      <c r="AJ39" s="1277"/>
      <c r="AK39" s="1278"/>
    </row>
    <row r="40" spans="1:37" s="6" customFormat="1" ht="17.25" customHeight="1" x14ac:dyDescent="0.15">
      <c r="A40" s="1281" t="s">
        <v>420</v>
      </c>
      <c r="B40" s="1282"/>
      <c r="C40" s="1282"/>
      <c r="D40" s="1282"/>
      <c r="E40" s="1282"/>
      <c r="F40" s="1282"/>
      <c r="G40" s="1282"/>
      <c r="H40" s="1282"/>
      <c r="I40" s="1282"/>
      <c r="J40" s="1282"/>
      <c r="K40" s="1282"/>
      <c r="L40" s="1282"/>
      <c r="M40" s="1282"/>
      <c r="N40" s="1282"/>
      <c r="O40" s="1282"/>
      <c r="P40" s="1282"/>
      <c r="Q40" s="1282"/>
      <c r="R40" s="1282"/>
      <c r="S40" s="1282"/>
      <c r="T40" s="1282"/>
      <c r="U40" s="1282"/>
      <c r="V40" s="1282"/>
      <c r="W40" s="1282"/>
      <c r="X40" s="1283"/>
      <c r="Y40" s="1284"/>
      <c r="Z40" s="1284"/>
      <c r="AA40" s="1284"/>
      <c r="AB40" s="1284"/>
      <c r="AC40" s="1289"/>
      <c r="AD40" s="1276"/>
      <c r="AE40" s="76" t="s">
        <v>270</v>
      </c>
      <c r="AF40" s="1275"/>
      <c r="AG40" s="1276"/>
      <c r="AH40" s="1286" t="s">
        <v>271</v>
      </c>
      <c r="AI40" s="1277"/>
      <c r="AJ40" s="1277"/>
      <c r="AK40" s="1278"/>
    </row>
    <row r="41" spans="1:37" s="6" customFormat="1" ht="17.25" customHeight="1" x14ac:dyDescent="0.15">
      <c r="A41" s="1065"/>
      <c r="B41" s="1066"/>
      <c r="C41" s="1066"/>
      <c r="D41" s="1066"/>
      <c r="E41" s="1066"/>
      <c r="F41" s="1066"/>
      <c r="G41" s="1066"/>
      <c r="H41" s="1066"/>
      <c r="I41" s="1066"/>
      <c r="J41" s="1066"/>
      <c r="K41" s="1066"/>
      <c r="L41" s="1066"/>
      <c r="M41" s="1066"/>
      <c r="N41" s="1066"/>
      <c r="O41" s="1066"/>
      <c r="P41" s="1066"/>
      <c r="Q41" s="1066"/>
      <c r="R41" s="1066"/>
      <c r="S41" s="1066"/>
      <c r="T41" s="1066"/>
      <c r="U41" s="1066"/>
      <c r="V41" s="1066"/>
      <c r="W41" s="1066"/>
      <c r="X41" s="1082"/>
      <c r="Y41" s="1082"/>
      <c r="Z41" s="1082"/>
      <c r="AA41" s="1082"/>
      <c r="AB41" s="1082"/>
      <c r="AC41" s="1082"/>
      <c r="AD41" s="1082"/>
      <c r="AE41" s="1082"/>
      <c r="AF41" s="1082"/>
      <c r="AG41" s="1082"/>
      <c r="AH41" s="1082"/>
      <c r="AI41" s="1082"/>
      <c r="AJ41" s="1082"/>
      <c r="AK41" s="1083"/>
    </row>
    <row r="42" spans="1:37" s="6" customFormat="1" ht="17.25" customHeight="1" x14ac:dyDescent="0.15">
      <c r="A42" s="1065"/>
      <c r="B42" s="1066"/>
      <c r="C42" s="1066"/>
      <c r="D42" s="1066"/>
      <c r="E42" s="1066"/>
      <c r="F42" s="1066"/>
      <c r="G42" s="1066"/>
      <c r="H42" s="1066"/>
      <c r="I42" s="1066"/>
      <c r="J42" s="1066"/>
      <c r="K42" s="1066"/>
      <c r="L42" s="1066"/>
      <c r="M42" s="1066"/>
      <c r="N42" s="1066"/>
      <c r="O42" s="1066"/>
      <c r="P42" s="1066"/>
      <c r="Q42" s="1066"/>
      <c r="R42" s="1066"/>
      <c r="S42" s="1066"/>
      <c r="T42" s="1066"/>
      <c r="U42" s="1066"/>
      <c r="V42" s="1066"/>
      <c r="W42" s="1066"/>
      <c r="X42" s="1082"/>
      <c r="Y42" s="1082"/>
      <c r="Z42" s="1082"/>
      <c r="AA42" s="1082"/>
      <c r="AB42" s="1082"/>
      <c r="AC42" s="1082"/>
      <c r="AD42" s="1082"/>
      <c r="AE42" s="1082"/>
      <c r="AF42" s="1082"/>
      <c r="AG42" s="1082"/>
      <c r="AH42" s="1082"/>
      <c r="AI42" s="1082"/>
      <c r="AJ42" s="1082"/>
      <c r="AK42" s="1083"/>
    </row>
    <row r="43" spans="1:37" s="6" customFormat="1" ht="17.25" customHeight="1" thickBot="1" x14ac:dyDescent="0.2">
      <c r="A43" s="1067"/>
      <c r="B43" s="1068"/>
      <c r="C43" s="1068"/>
      <c r="D43" s="1068"/>
      <c r="E43" s="1068"/>
      <c r="F43" s="1068"/>
      <c r="G43" s="1068"/>
      <c r="H43" s="1068"/>
      <c r="I43" s="1068"/>
      <c r="J43" s="1068"/>
      <c r="K43" s="1068"/>
      <c r="L43" s="1068"/>
      <c r="M43" s="1068"/>
      <c r="N43" s="1068"/>
      <c r="O43" s="1068"/>
      <c r="P43" s="1068"/>
      <c r="Q43" s="1068"/>
      <c r="R43" s="1068"/>
      <c r="S43" s="1068"/>
      <c r="T43" s="1068"/>
      <c r="U43" s="1068"/>
      <c r="V43" s="1068"/>
      <c r="W43" s="1068"/>
      <c r="X43" s="1084"/>
      <c r="Y43" s="1084"/>
      <c r="Z43" s="1084"/>
      <c r="AA43" s="1084"/>
      <c r="AB43" s="1084"/>
      <c r="AC43" s="1084"/>
      <c r="AD43" s="1084"/>
      <c r="AE43" s="1084"/>
      <c r="AF43" s="1084"/>
      <c r="AG43" s="1084"/>
      <c r="AH43" s="1084"/>
      <c r="AI43" s="1084"/>
      <c r="AJ43" s="1084"/>
      <c r="AK43" s="1085"/>
    </row>
    <row r="44" spans="1:37" s="6" customFormat="1" ht="13.5" customHeight="1" x14ac:dyDescent="0.15"/>
    <row r="45" spans="1:37" s="6" customFormat="1" ht="13.5" customHeight="1" x14ac:dyDescent="0.15">
      <c r="A45" s="67"/>
      <c r="B45" s="1268" t="s">
        <v>764</v>
      </c>
      <c r="C45" s="1268"/>
      <c r="D45" s="1268"/>
      <c r="E45" s="1268"/>
      <c r="F45" s="1268"/>
      <c r="G45" s="1268"/>
      <c r="H45" s="1268"/>
      <c r="I45" s="1268"/>
      <c r="J45" s="1268"/>
      <c r="K45" s="1268"/>
      <c r="L45" s="1268"/>
      <c r="M45" s="1268"/>
      <c r="N45" s="1268"/>
      <c r="O45" s="1268"/>
      <c r="P45" s="1268"/>
      <c r="Q45" s="1268"/>
      <c r="R45" s="1268"/>
      <c r="S45" s="1268"/>
      <c r="T45" s="1268"/>
      <c r="U45" s="1268"/>
      <c r="V45" s="1268"/>
      <c r="W45" s="1268"/>
      <c r="X45" s="1268"/>
      <c r="Y45" s="1268"/>
      <c r="Z45" s="1268"/>
      <c r="AA45" s="1268"/>
      <c r="AB45" s="1268"/>
      <c r="AC45" s="1268"/>
      <c r="AD45" s="1268"/>
      <c r="AE45" s="1268"/>
      <c r="AF45" s="1268"/>
      <c r="AG45" s="1268"/>
      <c r="AH45" s="1268"/>
      <c r="AI45" s="1268"/>
      <c r="AJ45" s="1268"/>
      <c r="AK45" s="1268"/>
    </row>
    <row r="46" spans="1:37" s="6" customFormat="1" ht="13.5" customHeight="1" x14ac:dyDescent="0.15">
      <c r="B46" s="1268"/>
      <c r="C46" s="1268"/>
      <c r="D46" s="1268"/>
      <c r="E46" s="1268"/>
      <c r="F46" s="1268"/>
      <c r="G46" s="1268"/>
      <c r="H46" s="1268"/>
      <c r="I46" s="1268"/>
      <c r="J46" s="1268"/>
      <c r="K46" s="1268"/>
      <c r="L46" s="1268"/>
      <c r="M46" s="1268"/>
      <c r="N46" s="1268"/>
      <c r="O46" s="1268"/>
      <c r="P46" s="1268"/>
      <c r="Q46" s="1268"/>
      <c r="R46" s="1268"/>
      <c r="S46" s="1268"/>
      <c r="T46" s="1268"/>
      <c r="U46" s="1268"/>
      <c r="V46" s="1268"/>
      <c r="W46" s="1268"/>
      <c r="X46" s="1268"/>
      <c r="Y46" s="1268"/>
      <c r="Z46" s="1268"/>
      <c r="AA46" s="1268"/>
      <c r="AB46" s="1268"/>
      <c r="AC46" s="1268"/>
      <c r="AD46" s="1268"/>
      <c r="AE46" s="1268"/>
      <c r="AF46" s="1268"/>
      <c r="AG46" s="1268"/>
      <c r="AH46" s="1268"/>
      <c r="AI46" s="1268"/>
      <c r="AJ46" s="1268"/>
      <c r="AK46" s="1268"/>
    </row>
    <row r="47" spans="1:37" s="6" customFormat="1" ht="13.5" customHeight="1" x14ac:dyDescent="0.15">
      <c r="B47" s="1268"/>
      <c r="C47" s="1268"/>
      <c r="D47" s="1268"/>
      <c r="E47" s="1268"/>
      <c r="F47" s="1268"/>
      <c r="G47" s="1268"/>
      <c r="H47" s="1268"/>
      <c r="I47" s="1268"/>
      <c r="J47" s="1268"/>
      <c r="K47" s="1268"/>
      <c r="L47" s="1268"/>
      <c r="M47" s="1268"/>
      <c r="N47" s="1268"/>
      <c r="O47" s="1268"/>
      <c r="P47" s="1268"/>
      <c r="Q47" s="1268"/>
      <c r="R47" s="1268"/>
      <c r="S47" s="1268"/>
      <c r="T47" s="1268"/>
      <c r="U47" s="1268"/>
      <c r="V47" s="1268"/>
      <c r="W47" s="1268"/>
      <c r="X47" s="1268"/>
      <c r="Y47" s="1268"/>
      <c r="Z47" s="1268"/>
      <c r="AA47" s="1268"/>
      <c r="AB47" s="1268"/>
      <c r="AC47" s="1268"/>
      <c r="AD47" s="1268"/>
      <c r="AE47" s="1268"/>
      <c r="AF47" s="1268"/>
      <c r="AG47" s="1268"/>
      <c r="AH47" s="1268"/>
      <c r="AI47" s="1268"/>
      <c r="AJ47" s="1268"/>
      <c r="AK47" s="1268"/>
    </row>
    <row r="48" spans="1:37" s="6" customFormat="1" ht="13.5" customHeight="1" x14ac:dyDescent="0.15"/>
    <row r="49" s="6" customFormat="1" ht="13.5" customHeight="1" x14ac:dyDescent="0.15"/>
    <row r="50" s="6" customFormat="1" ht="13.5" customHeight="1" x14ac:dyDescent="0.15"/>
    <row r="51" s="6" customFormat="1" ht="13.5" customHeight="1" x14ac:dyDescent="0.15"/>
    <row r="52" s="6" customFormat="1" ht="13.5" customHeight="1" x14ac:dyDescent="0.15"/>
    <row r="53" s="6" customFormat="1" ht="13.5" customHeight="1" x14ac:dyDescent="0.15"/>
    <row r="54" s="6" customFormat="1" ht="13.5" customHeight="1" x14ac:dyDescent="0.15"/>
    <row r="55" s="6" customFormat="1" ht="13.5" customHeight="1" x14ac:dyDescent="0.15"/>
    <row r="56" s="6" customFormat="1" ht="13.5" customHeight="1" x14ac:dyDescent="0.15"/>
    <row r="57" s="6" customFormat="1" ht="13.5" customHeight="1" x14ac:dyDescent="0.15"/>
    <row r="58" s="6" customFormat="1" ht="13.5" customHeight="1" x14ac:dyDescent="0.15"/>
    <row r="59" s="6" customFormat="1" ht="13.5" customHeight="1" x14ac:dyDescent="0.15"/>
    <row r="60" s="6" customFormat="1" ht="13.5" customHeight="1" x14ac:dyDescent="0.15"/>
    <row r="61" s="6" customFormat="1" ht="13.5" customHeight="1" x14ac:dyDescent="0.15"/>
    <row r="62" s="6" customFormat="1" ht="13.5" customHeight="1" x14ac:dyDescent="0.15"/>
    <row r="63" s="6" customFormat="1" ht="13.5" customHeight="1" x14ac:dyDescent="0.15"/>
    <row r="64" s="6" customFormat="1" ht="13.5" customHeight="1" x14ac:dyDescent="0.15"/>
    <row r="65" s="6" customFormat="1" ht="13.5" customHeight="1" x14ac:dyDescent="0.15"/>
    <row r="66" s="6" customFormat="1" ht="13.5" customHeight="1" x14ac:dyDescent="0.15"/>
    <row r="67" s="6" customFormat="1" ht="13.5" customHeight="1" x14ac:dyDescent="0.15"/>
    <row r="68" s="6" customFormat="1" ht="13.5" customHeight="1" x14ac:dyDescent="0.15"/>
    <row r="69" s="6" customFormat="1" ht="13.5" customHeight="1" x14ac:dyDescent="0.15"/>
    <row r="70" s="6" customFormat="1" ht="13.5" customHeight="1" x14ac:dyDescent="0.15"/>
    <row r="71" s="6" customFormat="1" ht="13.5" customHeight="1" x14ac:dyDescent="0.15"/>
    <row r="72" s="6" customFormat="1" ht="13.5" customHeight="1" x14ac:dyDescent="0.15"/>
    <row r="73" s="6" customFormat="1" ht="13.5" customHeight="1" x14ac:dyDescent="0.15"/>
    <row r="74" s="6" customFormat="1" ht="13.5" customHeight="1" x14ac:dyDescent="0.15"/>
    <row r="75" s="6" customFormat="1" ht="13.5" customHeight="1" x14ac:dyDescent="0.15"/>
    <row r="76" s="6" customFormat="1" ht="13.5" customHeight="1" x14ac:dyDescent="0.15"/>
    <row r="77" s="6" customFormat="1" ht="13.5" customHeight="1" x14ac:dyDescent="0.15"/>
    <row r="78" s="6" customFormat="1" ht="13.5" customHeight="1" x14ac:dyDescent="0.15"/>
    <row r="79" s="6" customFormat="1" ht="13.5" customHeight="1" x14ac:dyDescent="0.15"/>
    <row r="80" s="6" customFormat="1" ht="13.5" customHeight="1" x14ac:dyDescent="0.15"/>
    <row r="81" s="6" customFormat="1" ht="13.5" customHeight="1" x14ac:dyDescent="0.15"/>
    <row r="82" s="6" customFormat="1" ht="13.5" customHeight="1" x14ac:dyDescent="0.15"/>
    <row r="83" s="6" customFormat="1" ht="13.5" customHeight="1" x14ac:dyDescent="0.15"/>
    <row r="84" s="6" customFormat="1" ht="13.5" customHeight="1" x14ac:dyDescent="0.15"/>
    <row r="85" s="6" customFormat="1" ht="13.5" customHeight="1" x14ac:dyDescent="0.15"/>
    <row r="86" ht="13.5" customHeight="1" x14ac:dyDescent="0.15"/>
    <row r="87" ht="13.5" customHeight="1" x14ac:dyDescent="0.15"/>
    <row r="88" ht="13.5" customHeight="1" x14ac:dyDescent="0.15"/>
    <row r="89" ht="13.5" customHeight="1" x14ac:dyDescent="0.15"/>
  </sheetData>
  <mergeCells count="108">
    <mergeCell ref="B45:AK47"/>
    <mergeCell ref="A31:W31"/>
    <mergeCell ref="X31:AK31"/>
    <mergeCell ref="A41:W41"/>
    <mergeCell ref="X41:AK41"/>
    <mergeCell ref="A42:W42"/>
    <mergeCell ref="X42:AK42"/>
    <mergeCell ref="A43:W43"/>
    <mergeCell ref="X43:AK43"/>
    <mergeCell ref="A39:W39"/>
    <mergeCell ref="X39:AB39"/>
    <mergeCell ref="AC39:AD39"/>
    <mergeCell ref="AF39:AG39"/>
    <mergeCell ref="AH39:AK39"/>
    <mergeCell ref="A40:W40"/>
    <mergeCell ref="X40:AB40"/>
    <mergeCell ref="AC40:AD40"/>
    <mergeCell ref="AF40:AG40"/>
    <mergeCell ref="AH40:AK40"/>
    <mergeCell ref="A33:W33"/>
    <mergeCell ref="X33:AK33"/>
    <mergeCell ref="A34:W34"/>
    <mergeCell ref="X34:AK34"/>
    <mergeCell ref="A35:AK35"/>
    <mergeCell ref="A32:W32"/>
    <mergeCell ref="X32:AK32"/>
    <mergeCell ref="X28:AK28"/>
    <mergeCell ref="A36:AK36"/>
    <mergeCell ref="A37:W37"/>
    <mergeCell ref="X37:AK37"/>
    <mergeCell ref="A38:W38"/>
    <mergeCell ref="X38:AB38"/>
    <mergeCell ref="AC38:AD38"/>
    <mergeCell ref="AF38:AG38"/>
    <mergeCell ref="AH38:AK38"/>
    <mergeCell ref="A30:W30"/>
    <mergeCell ref="X30:AK30"/>
    <mergeCell ref="A23:K23"/>
    <mergeCell ref="L23:Y23"/>
    <mergeCell ref="Z23:AK23"/>
    <mergeCell ref="A24:K24"/>
    <mergeCell ref="L24:Y24"/>
    <mergeCell ref="Z24:AK24"/>
    <mergeCell ref="A29:W29"/>
    <mergeCell ref="X29:AK29"/>
    <mergeCell ref="A20:K20"/>
    <mergeCell ref="L20:Y20"/>
    <mergeCell ref="Z20:AK20"/>
    <mergeCell ref="A21:K21"/>
    <mergeCell ref="L21:Y21"/>
    <mergeCell ref="Z21:AK21"/>
    <mergeCell ref="A22:K22"/>
    <mergeCell ref="L22:Y22"/>
    <mergeCell ref="Z22:AK22"/>
    <mergeCell ref="A25:K25"/>
    <mergeCell ref="L25:Y25"/>
    <mergeCell ref="Z25:AK25"/>
    <mergeCell ref="A26:AK26"/>
    <mergeCell ref="A27:AK27"/>
    <mergeCell ref="A28:W28"/>
    <mergeCell ref="A18:K18"/>
    <mergeCell ref="L18:Y18"/>
    <mergeCell ref="Z18:AK18"/>
    <mergeCell ref="A17:K17"/>
    <mergeCell ref="L17:Y17"/>
    <mergeCell ref="Z17:AK17"/>
    <mergeCell ref="A19:K19"/>
    <mergeCell ref="L19:Y19"/>
    <mergeCell ref="Z19:AK19"/>
    <mergeCell ref="A13:K13"/>
    <mergeCell ref="L13:Y13"/>
    <mergeCell ref="Z13:AK13"/>
    <mergeCell ref="A16:K16"/>
    <mergeCell ref="L16:Y16"/>
    <mergeCell ref="Z16:AK16"/>
    <mergeCell ref="A14:K14"/>
    <mergeCell ref="L14:Y14"/>
    <mergeCell ref="Z14:AK14"/>
    <mergeCell ref="A15:K15"/>
    <mergeCell ref="L15:Y15"/>
    <mergeCell ref="Z15:AK15"/>
    <mergeCell ref="A6:H7"/>
    <mergeCell ref="J6:L6"/>
    <mergeCell ref="N6:Q6"/>
    <mergeCell ref="S6:AK6"/>
    <mergeCell ref="I7:AK7"/>
    <mergeCell ref="A8:AK8"/>
    <mergeCell ref="A9:AK9"/>
    <mergeCell ref="A11:AK11"/>
    <mergeCell ref="A12:K12"/>
    <mergeCell ref="L12:Y12"/>
    <mergeCell ref="Z12:AK12"/>
    <mergeCell ref="A1:AK1"/>
    <mergeCell ref="A2:AK2"/>
    <mergeCell ref="A3:H3"/>
    <mergeCell ref="I3:AK3"/>
    <mergeCell ref="A4:H4"/>
    <mergeCell ref="I4:V4"/>
    <mergeCell ref="W4:Z5"/>
    <mergeCell ref="AA4:AB5"/>
    <mergeCell ref="AC4:AD5"/>
    <mergeCell ref="AE4:AE5"/>
    <mergeCell ref="AF4:AG5"/>
    <mergeCell ref="AH4:AH5"/>
    <mergeCell ref="AI4:AJ5"/>
    <mergeCell ref="AK4:AK5"/>
    <mergeCell ref="A5:H5"/>
    <mergeCell ref="I5:V5"/>
  </mergeCells>
  <phoneticPr fontId="13"/>
  <dataValidations disablePrompts="1" count="2">
    <dataValidation type="list" allowBlank="1" showInputMessage="1" showErrorMessage="1" sqref="AA4:AB5" xr:uid="{00000000-0002-0000-0A00-000000000000}">
      <formula1>"昭和,平成"</formula1>
    </dataValidation>
    <dataValidation type="list" allowBlank="1" showInputMessage="1" showErrorMessage="1" sqref="X38:AB40" xr:uid="{00000000-0002-0000-0A00-000001000000}">
      <formula1>"令和,平成"</formula1>
    </dataValidation>
  </dataValidations>
  <pageMargins left="0.43307086614173229" right="0.31496062992125984" top="0.59055118110236227" bottom="0.39370078740157483" header="0.31496062992125984" footer="0.19685039370078741"/>
  <pageSetup paperSize="9" scale="98" orientation="portrait" r:id="rId1"/>
  <headerFooter>
    <oddHeader>&amp;R（様式１１-②）</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BM135"/>
  <sheetViews>
    <sheetView showGridLines="0" view="pageBreakPreview" zoomScale="75" zoomScaleNormal="55" zoomScalePageLayoutView="75" workbookViewId="0">
      <selection activeCell="AB8" sqref="AB8"/>
    </sheetView>
  </sheetViews>
  <sheetFormatPr defaultColWidth="5" defaultRowHeight="14.25" x14ac:dyDescent="0.15"/>
  <cols>
    <col min="1" max="1" width="1" style="245" customWidth="1"/>
    <col min="2" max="5" width="6.375" style="245" customWidth="1"/>
    <col min="6" max="7" width="6.375" style="245" hidden="1" customWidth="1"/>
    <col min="8" max="60" width="6.375" style="245" customWidth="1"/>
    <col min="61" max="61" width="1.25" style="245" customWidth="1"/>
    <col min="62" max="16384" width="5" style="245"/>
  </cols>
  <sheetData>
    <row r="1" spans="2:65" s="211" customFormat="1" ht="20.25" customHeight="1" x14ac:dyDescent="0.15">
      <c r="C1" s="212"/>
      <c r="D1" s="212"/>
      <c r="E1" s="212"/>
      <c r="F1" s="212"/>
      <c r="G1" s="212"/>
      <c r="H1" s="212"/>
      <c r="K1" s="213" t="s">
        <v>628</v>
      </c>
      <c r="N1" s="212"/>
      <c r="O1" s="212"/>
      <c r="P1" s="212"/>
      <c r="Q1" s="212"/>
      <c r="R1" s="212"/>
      <c r="S1" s="212"/>
      <c r="T1" s="212"/>
      <c r="U1" s="212"/>
      <c r="AQ1" s="214" t="s">
        <v>629</v>
      </c>
      <c r="AR1" s="1292" t="s">
        <v>630</v>
      </c>
      <c r="AS1" s="1292"/>
      <c r="AT1" s="1292"/>
      <c r="AU1" s="1292"/>
      <c r="AV1" s="1292"/>
      <c r="AW1" s="1292"/>
      <c r="AX1" s="1292"/>
      <c r="AY1" s="1292"/>
      <c r="AZ1" s="1292"/>
      <c r="BA1" s="1292"/>
      <c r="BB1" s="1292"/>
      <c r="BC1" s="1292"/>
      <c r="BD1" s="1292"/>
      <c r="BE1" s="1292"/>
      <c r="BF1" s="1292"/>
      <c r="BG1" s="1292"/>
      <c r="BH1" s="214" t="s">
        <v>631</v>
      </c>
    </row>
    <row r="2" spans="2:65" s="215" customFormat="1" ht="20.25" customHeight="1" x14ac:dyDescent="0.15">
      <c r="H2" s="213"/>
      <c r="K2" s="213"/>
      <c r="L2" s="213"/>
      <c r="N2" s="214"/>
      <c r="O2" s="214"/>
      <c r="P2" s="214"/>
      <c r="Q2" s="214"/>
      <c r="R2" s="214"/>
      <c r="S2" s="214"/>
      <c r="T2" s="214"/>
      <c r="U2" s="214"/>
      <c r="Z2" s="214" t="s">
        <v>632</v>
      </c>
      <c r="AA2" s="1293">
        <v>8</v>
      </c>
      <c r="AB2" s="1293"/>
      <c r="AC2" s="214" t="s">
        <v>633</v>
      </c>
      <c r="AD2" s="1294">
        <f>IF(AA2=0,"",YEAR(DATE(2018+AA2,1,1)))</f>
        <v>2026</v>
      </c>
      <c r="AE2" s="1294"/>
      <c r="AF2" s="215" t="s">
        <v>634</v>
      </c>
      <c r="AG2" s="215" t="s">
        <v>635</v>
      </c>
      <c r="AH2" s="1293"/>
      <c r="AI2" s="1293"/>
      <c r="AJ2" s="215" t="s">
        <v>636</v>
      </c>
      <c r="AQ2" s="214" t="s">
        <v>637</v>
      </c>
      <c r="AR2" s="1293" t="s">
        <v>638</v>
      </c>
      <c r="AS2" s="1293"/>
      <c r="AT2" s="1293"/>
      <c r="AU2" s="1293"/>
      <c r="AV2" s="1293"/>
      <c r="AW2" s="1293"/>
      <c r="AX2" s="1293"/>
      <c r="AY2" s="1293"/>
      <c r="AZ2" s="1293"/>
      <c r="BA2" s="1293"/>
      <c r="BB2" s="1293"/>
      <c r="BC2" s="1293"/>
      <c r="BD2" s="1293"/>
      <c r="BE2" s="1293"/>
      <c r="BF2" s="1293"/>
      <c r="BG2" s="1293"/>
      <c r="BH2" s="214" t="s">
        <v>631</v>
      </c>
      <c r="BI2" s="214"/>
      <c r="BJ2" s="214"/>
      <c r="BK2" s="214"/>
    </row>
    <row r="3" spans="2:65" s="215" customFormat="1" ht="20.25" customHeight="1" x14ac:dyDescent="0.15">
      <c r="H3" s="213"/>
      <c r="K3" s="213"/>
      <c r="M3" s="214"/>
      <c r="N3" s="214"/>
      <c r="O3" s="214"/>
      <c r="P3" s="214"/>
      <c r="Q3" s="214"/>
      <c r="R3" s="214"/>
      <c r="S3" s="214"/>
      <c r="AA3" s="216"/>
      <c r="AB3" s="216"/>
      <c r="AC3" s="216"/>
      <c r="AD3" s="217"/>
      <c r="AE3" s="216"/>
      <c r="BB3" s="218" t="s">
        <v>639</v>
      </c>
      <c r="BC3" s="1295" t="s">
        <v>640</v>
      </c>
      <c r="BD3" s="1295"/>
      <c r="BE3" s="1295"/>
      <c r="BF3" s="1295"/>
      <c r="BG3" s="214"/>
    </row>
    <row r="4" spans="2:65" s="215" customFormat="1" ht="20.25" customHeight="1" x14ac:dyDescent="0.15">
      <c r="H4" s="213"/>
      <c r="K4" s="213"/>
      <c r="M4" s="214"/>
      <c r="N4" s="214"/>
      <c r="O4" s="214"/>
      <c r="P4" s="214"/>
      <c r="Q4" s="214"/>
      <c r="R4" s="214"/>
      <c r="S4" s="214"/>
      <c r="AA4" s="216"/>
      <c r="AB4" s="216"/>
      <c r="AC4" s="216"/>
      <c r="AD4" s="217"/>
      <c r="AE4" s="216"/>
      <c r="BB4" s="218" t="s">
        <v>641</v>
      </c>
      <c r="BC4" s="1295" t="s">
        <v>642</v>
      </c>
      <c r="BD4" s="1295"/>
      <c r="BE4" s="1295"/>
      <c r="BF4" s="1295"/>
      <c r="BG4" s="214"/>
    </row>
    <row r="5" spans="2:65" s="215" customFormat="1" ht="4.5" customHeight="1" x14ac:dyDescent="0.15">
      <c r="H5" s="213"/>
      <c r="K5" s="213"/>
      <c r="M5" s="214"/>
      <c r="N5" s="214"/>
      <c r="O5" s="214"/>
      <c r="P5" s="214"/>
      <c r="Q5" s="214"/>
      <c r="R5" s="214"/>
      <c r="S5" s="214"/>
      <c r="AA5" s="219"/>
      <c r="AB5" s="219"/>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20"/>
      <c r="BG5" s="220"/>
    </row>
    <row r="6" spans="2:65" s="215" customFormat="1" ht="21" customHeight="1" x14ac:dyDescent="0.15">
      <c r="B6" s="221"/>
      <c r="C6" s="222"/>
      <c r="D6" s="222"/>
      <c r="E6" s="222"/>
      <c r="F6" s="222"/>
      <c r="G6" s="222"/>
      <c r="H6" s="222"/>
      <c r="I6" s="223"/>
      <c r="J6" s="223"/>
      <c r="K6" s="223"/>
      <c r="L6" s="224"/>
      <c r="M6" s="223"/>
      <c r="N6" s="223"/>
      <c r="O6" s="223"/>
      <c r="P6" s="225"/>
      <c r="Q6" s="225"/>
      <c r="R6" s="225"/>
      <c r="S6" s="225"/>
      <c r="T6" s="225"/>
      <c r="U6" s="225"/>
      <c r="V6" s="225"/>
      <c r="W6" s="225"/>
      <c r="X6" s="225"/>
      <c r="Y6" s="225"/>
      <c r="Z6" s="225"/>
      <c r="AA6" s="225"/>
      <c r="AB6" s="225"/>
      <c r="AC6" s="225"/>
      <c r="AD6" s="225"/>
      <c r="AE6" s="225"/>
      <c r="AF6" s="225"/>
      <c r="AG6" s="225"/>
      <c r="AH6" s="226"/>
      <c r="AI6" s="226"/>
      <c r="AJ6" s="226"/>
      <c r="AK6" s="226"/>
      <c r="AL6" s="226"/>
      <c r="AM6" s="226" t="s">
        <v>643</v>
      </c>
      <c r="AN6" s="211"/>
      <c r="AO6" s="211"/>
      <c r="AP6" s="211"/>
      <c r="AQ6" s="211"/>
      <c r="AR6" s="211"/>
      <c r="AS6" s="211"/>
      <c r="AU6" s="227"/>
      <c r="AV6" s="227"/>
      <c r="AW6" s="228"/>
      <c r="AX6" s="211"/>
      <c r="AY6" s="1290">
        <v>40</v>
      </c>
      <c r="AZ6" s="1290"/>
      <c r="BA6" s="228" t="s">
        <v>644</v>
      </c>
      <c r="BB6" s="211"/>
      <c r="BC6" s="1290">
        <v>160</v>
      </c>
      <c r="BD6" s="1290"/>
      <c r="BE6" s="228" t="s">
        <v>645</v>
      </c>
      <c r="BF6" s="211"/>
      <c r="BG6" s="220"/>
    </row>
    <row r="7" spans="2:65" s="215" customFormat="1" ht="4.5" customHeight="1" x14ac:dyDescent="0.15">
      <c r="B7" s="221"/>
      <c r="C7" s="229"/>
      <c r="D7" s="229"/>
      <c r="E7" s="229"/>
      <c r="F7" s="229"/>
      <c r="G7" s="229"/>
      <c r="H7" s="223"/>
      <c r="I7" s="223"/>
      <c r="J7" s="223"/>
      <c r="K7" s="223"/>
      <c r="L7" s="223"/>
      <c r="M7" s="223"/>
      <c r="N7" s="223"/>
      <c r="O7" s="223"/>
      <c r="P7" s="225"/>
      <c r="Q7" s="225"/>
      <c r="R7" s="225"/>
      <c r="S7" s="225"/>
      <c r="T7" s="225"/>
      <c r="U7" s="225"/>
      <c r="V7" s="225"/>
      <c r="W7" s="225"/>
      <c r="X7" s="225"/>
      <c r="Y7" s="225"/>
      <c r="Z7" s="225"/>
      <c r="AA7" s="225"/>
      <c r="AB7" s="225"/>
      <c r="AC7" s="225"/>
      <c r="AD7" s="225"/>
      <c r="AE7" s="225"/>
      <c r="AF7" s="225"/>
      <c r="AG7" s="225"/>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30"/>
      <c r="BG7" s="230"/>
      <c r="BH7" s="225"/>
    </row>
    <row r="8" spans="2:65" s="215" customFormat="1" ht="21" customHeight="1" x14ac:dyDescent="0.15">
      <c r="B8" s="231"/>
      <c r="C8" s="224"/>
      <c r="D8" s="224"/>
      <c r="E8" s="224"/>
      <c r="F8" s="224"/>
      <c r="G8" s="224"/>
      <c r="H8" s="223"/>
      <c r="I8" s="223"/>
      <c r="J8" s="223"/>
      <c r="K8" s="223"/>
      <c r="L8" s="223"/>
      <c r="M8" s="223"/>
      <c r="N8" s="223"/>
      <c r="O8" s="223"/>
      <c r="P8" s="225"/>
      <c r="Q8" s="225"/>
      <c r="R8" s="225"/>
      <c r="S8" s="225"/>
      <c r="T8" s="225"/>
      <c r="U8" s="225"/>
      <c r="V8" s="225"/>
      <c r="W8" s="225"/>
      <c r="X8" s="225"/>
      <c r="Y8" s="225"/>
      <c r="Z8" s="225"/>
      <c r="AA8" s="225"/>
      <c r="AB8" s="225"/>
      <c r="AC8" s="225"/>
      <c r="AD8" s="225"/>
      <c r="AE8" s="225"/>
      <c r="AF8" s="225"/>
      <c r="AG8" s="225"/>
      <c r="AH8" s="232"/>
      <c r="AI8" s="232"/>
      <c r="AJ8" s="232"/>
      <c r="AK8" s="222"/>
      <c r="AL8" s="233"/>
      <c r="AM8" s="234"/>
      <c r="AN8" s="234"/>
      <c r="AO8" s="221"/>
      <c r="AP8" s="235"/>
      <c r="AQ8" s="235"/>
      <c r="AR8" s="235"/>
      <c r="AS8" s="236"/>
      <c r="AT8" s="236"/>
      <c r="AU8" s="226"/>
      <c r="AV8" s="235"/>
      <c r="AW8" s="235"/>
      <c r="AX8" s="224"/>
      <c r="AY8" s="226"/>
      <c r="AZ8" s="226" t="s">
        <v>646</v>
      </c>
      <c r="BA8" s="226"/>
      <c r="BB8" s="226"/>
      <c r="BC8" s="1296">
        <f>DAY(EOMONTH(DATE(AD2,AH2,1),0))</f>
        <v>31</v>
      </c>
      <c r="BD8" s="1296"/>
      <c r="BE8" s="226" t="s">
        <v>647</v>
      </c>
      <c r="BF8" s="226"/>
      <c r="BG8" s="226"/>
      <c r="BH8" s="225"/>
      <c r="BK8" s="214"/>
      <c r="BL8" s="214"/>
      <c r="BM8" s="214"/>
    </row>
    <row r="9" spans="2:65" s="215" customFormat="1" ht="4.5" customHeight="1" x14ac:dyDescent="0.15">
      <c r="B9" s="231"/>
      <c r="C9" s="235"/>
      <c r="D9" s="235"/>
      <c r="E9" s="235"/>
      <c r="F9" s="235"/>
      <c r="G9" s="235"/>
      <c r="H9" s="235"/>
      <c r="I9" s="235"/>
      <c r="J9" s="235"/>
      <c r="K9" s="235"/>
      <c r="L9" s="235"/>
      <c r="M9" s="235"/>
      <c r="N9" s="235"/>
      <c r="O9" s="235"/>
      <c r="P9" s="225"/>
      <c r="Q9" s="225"/>
      <c r="R9" s="225"/>
      <c r="S9" s="225"/>
      <c r="T9" s="225"/>
      <c r="U9" s="225"/>
      <c r="V9" s="225"/>
      <c r="W9" s="225"/>
      <c r="X9" s="225"/>
      <c r="Y9" s="225"/>
      <c r="Z9" s="225"/>
      <c r="AA9" s="225"/>
      <c r="AB9" s="225"/>
      <c r="AC9" s="225"/>
      <c r="AD9" s="225"/>
      <c r="AE9" s="225"/>
      <c r="AF9" s="225"/>
      <c r="AG9" s="225"/>
      <c r="AH9" s="229"/>
      <c r="AI9" s="222"/>
      <c r="AJ9" s="222"/>
      <c r="AK9" s="232"/>
      <c r="AL9" s="222"/>
      <c r="AM9" s="222"/>
      <c r="AN9" s="222"/>
      <c r="AO9" s="222"/>
      <c r="AP9" s="222"/>
      <c r="AQ9" s="226"/>
      <c r="AR9" s="237"/>
      <c r="AS9" s="237"/>
      <c r="AT9" s="237"/>
      <c r="AU9" s="226"/>
      <c r="AV9" s="226"/>
      <c r="AW9" s="226"/>
      <c r="AX9" s="226"/>
      <c r="AY9" s="226"/>
      <c r="AZ9" s="226"/>
      <c r="BA9" s="226"/>
      <c r="BB9" s="226"/>
      <c r="BC9" s="226"/>
      <c r="BD9" s="226"/>
      <c r="BE9" s="226"/>
      <c r="BF9" s="226"/>
      <c r="BG9" s="226"/>
      <c r="BH9" s="225"/>
      <c r="BK9" s="214"/>
      <c r="BL9" s="214"/>
      <c r="BM9" s="214"/>
    </row>
    <row r="10" spans="2:65" s="215" customFormat="1" ht="21" customHeight="1" x14ac:dyDescent="0.15">
      <c r="B10" s="231"/>
      <c r="C10" s="235"/>
      <c r="D10" s="235"/>
      <c r="E10" s="235"/>
      <c r="F10" s="235"/>
      <c r="G10" s="235"/>
      <c r="H10" s="235"/>
      <c r="I10" s="235"/>
      <c r="J10" s="235"/>
      <c r="K10" s="235"/>
      <c r="L10" s="235"/>
      <c r="M10" s="235"/>
      <c r="N10" s="235"/>
      <c r="O10" s="235"/>
      <c r="P10" s="225"/>
      <c r="Q10" s="225"/>
      <c r="R10" s="225"/>
      <c r="S10" s="225"/>
      <c r="T10" s="225"/>
      <c r="U10" s="225"/>
      <c r="V10" s="225"/>
      <c r="W10" s="225"/>
      <c r="X10" s="225"/>
      <c r="Y10" s="225"/>
      <c r="Z10" s="225"/>
      <c r="AA10" s="225"/>
      <c r="AB10" s="225"/>
      <c r="AC10" s="225"/>
      <c r="AD10" s="225"/>
      <c r="AE10" s="225"/>
      <c r="AF10" s="225"/>
      <c r="AG10" s="225"/>
      <c r="AH10" s="229"/>
      <c r="AI10" s="222"/>
      <c r="AJ10" s="222"/>
      <c r="AK10" s="232"/>
      <c r="AL10" s="222"/>
      <c r="AM10" s="222"/>
      <c r="AN10" s="222"/>
      <c r="AO10" s="222"/>
      <c r="AP10" s="222"/>
      <c r="AQ10" s="226" t="s">
        <v>648</v>
      </c>
      <c r="AR10" s="222"/>
      <c r="AS10" s="222"/>
      <c r="AT10" s="222"/>
      <c r="AU10" s="226"/>
      <c r="AV10" s="237"/>
      <c r="AW10" s="237"/>
      <c r="AX10" s="237"/>
      <c r="AY10" s="226"/>
      <c r="AZ10" s="226"/>
      <c r="BA10" s="230" t="s">
        <v>649</v>
      </c>
      <c r="BB10" s="226"/>
      <c r="BC10" s="1290"/>
      <c r="BD10" s="1290"/>
      <c r="BE10" s="228" t="s">
        <v>650</v>
      </c>
      <c r="BF10" s="226"/>
      <c r="BG10" s="226"/>
      <c r="BH10" s="225"/>
      <c r="BK10" s="214"/>
      <c r="BL10" s="214"/>
      <c r="BM10" s="214"/>
    </row>
    <row r="11" spans="2:65" s="215" customFormat="1" ht="4.5" customHeight="1" x14ac:dyDescent="0.15">
      <c r="B11" s="231"/>
      <c r="C11" s="235"/>
      <c r="D11" s="235"/>
      <c r="E11" s="235"/>
      <c r="F11" s="235"/>
      <c r="G11" s="235"/>
      <c r="H11" s="235"/>
      <c r="I11" s="235"/>
      <c r="J11" s="235"/>
      <c r="K11" s="235"/>
      <c r="L11" s="235"/>
      <c r="M11" s="235"/>
      <c r="N11" s="235"/>
      <c r="O11" s="235"/>
      <c r="P11" s="225"/>
      <c r="Q11" s="225"/>
      <c r="R11" s="225"/>
      <c r="S11" s="225"/>
      <c r="T11" s="225"/>
      <c r="U11" s="225"/>
      <c r="V11" s="225"/>
      <c r="W11" s="225"/>
      <c r="X11" s="225"/>
      <c r="Y11" s="225"/>
      <c r="Z11" s="225"/>
      <c r="AA11" s="225"/>
      <c r="AB11" s="225"/>
      <c r="AC11" s="225"/>
      <c r="AD11" s="225"/>
      <c r="AE11" s="225"/>
      <c r="AF11" s="225"/>
      <c r="AG11" s="225"/>
      <c r="AH11" s="229"/>
      <c r="AI11" s="222"/>
      <c r="AJ11" s="222"/>
      <c r="AK11" s="232"/>
      <c r="AL11" s="222"/>
      <c r="AM11" s="222"/>
      <c r="AN11" s="222"/>
      <c r="AO11" s="222"/>
      <c r="AP11" s="222"/>
      <c r="AQ11" s="226"/>
      <c r="AR11" s="237"/>
      <c r="AS11" s="237"/>
      <c r="AT11" s="237"/>
      <c r="AU11" s="226"/>
      <c r="AV11" s="226"/>
      <c r="AW11" s="226"/>
      <c r="AX11" s="226"/>
      <c r="AY11" s="226"/>
      <c r="AZ11" s="226"/>
      <c r="BA11" s="226"/>
      <c r="BB11" s="226"/>
      <c r="BC11" s="226"/>
      <c r="BD11" s="226"/>
      <c r="BE11" s="226"/>
      <c r="BF11" s="226"/>
      <c r="BG11" s="226"/>
      <c r="BH11" s="225"/>
      <c r="BK11" s="214"/>
      <c r="BL11" s="214"/>
      <c r="BM11" s="214"/>
    </row>
    <row r="12" spans="2:65" s="215" customFormat="1" ht="21" customHeight="1" x14ac:dyDescent="0.15">
      <c r="R12" s="223"/>
      <c r="S12" s="223"/>
      <c r="T12" s="233"/>
      <c r="U12" s="1297"/>
      <c r="V12" s="1297"/>
      <c r="W12" s="221"/>
      <c r="X12" s="238"/>
      <c r="Y12" s="225"/>
      <c r="Z12" s="225"/>
      <c r="AA12" s="229"/>
      <c r="AB12" s="234"/>
      <c r="AC12" s="221"/>
      <c r="AD12" s="229"/>
      <c r="AE12" s="229"/>
      <c r="AF12" s="229"/>
      <c r="AG12" s="238"/>
      <c r="AH12" s="232"/>
      <c r="AI12" s="222" t="s">
        <v>651</v>
      </c>
      <c r="AJ12" s="232"/>
      <c r="AK12" s="222"/>
      <c r="AL12" s="233"/>
      <c r="AM12" s="234"/>
      <c r="AN12" s="226"/>
      <c r="AO12" s="222"/>
      <c r="AP12" s="222"/>
      <c r="AQ12" s="222"/>
      <c r="AR12" s="222"/>
      <c r="AS12" s="221" t="s">
        <v>652</v>
      </c>
      <c r="AT12" s="222"/>
      <c r="AU12" s="222"/>
      <c r="AV12" s="222"/>
      <c r="AW12" s="222"/>
      <c r="AX12" s="222"/>
      <c r="AY12" s="222"/>
      <c r="AZ12" s="222"/>
      <c r="BA12" s="222"/>
      <c r="BB12" s="222"/>
      <c r="BC12" s="229"/>
      <c r="BD12" s="232"/>
      <c r="BE12" s="222"/>
      <c r="BF12" s="222"/>
      <c r="BG12" s="229"/>
      <c r="BH12" s="222"/>
      <c r="BK12" s="214"/>
      <c r="BL12" s="214"/>
      <c r="BM12" s="214"/>
    </row>
    <row r="13" spans="2:65" s="215" customFormat="1" ht="21" customHeight="1" x14ac:dyDescent="0.15">
      <c r="R13" s="222"/>
      <c r="S13" s="222"/>
      <c r="T13" s="222"/>
      <c r="U13" s="222"/>
      <c r="V13" s="222"/>
      <c r="W13" s="225"/>
      <c r="X13" s="225"/>
      <c r="Y13" s="225"/>
      <c r="Z13" s="225"/>
      <c r="AA13" s="222"/>
      <c r="AB13" s="222"/>
      <c r="AC13" s="222"/>
      <c r="AD13" s="222"/>
      <c r="AE13" s="222"/>
      <c r="AF13" s="222"/>
      <c r="AG13" s="238"/>
      <c r="AH13" s="229"/>
      <c r="AI13" s="232"/>
      <c r="AJ13" s="222"/>
      <c r="AK13" s="232"/>
      <c r="AL13" s="222"/>
      <c r="AM13" s="1290"/>
      <c r="AN13" s="1290"/>
      <c r="AO13" s="226" t="s">
        <v>653</v>
      </c>
      <c r="AP13" s="221"/>
      <c r="AQ13" s="229"/>
      <c r="AR13" s="229"/>
      <c r="AS13" s="221" t="s">
        <v>654</v>
      </c>
      <c r="AT13" s="222"/>
      <c r="AU13" s="222"/>
      <c r="AV13" s="222"/>
      <c r="AW13" s="222"/>
      <c r="AX13" s="222"/>
      <c r="AY13" s="222"/>
      <c r="AZ13" s="222"/>
      <c r="BA13" s="222"/>
      <c r="BB13" s="1291">
        <v>0.25</v>
      </c>
      <c r="BC13" s="1291"/>
      <c r="BD13" s="1291"/>
      <c r="BE13" s="224" t="s">
        <v>655</v>
      </c>
      <c r="BF13" s="1291">
        <v>0.875</v>
      </c>
      <c r="BG13" s="1291"/>
      <c r="BH13" s="1291"/>
      <c r="BK13" s="214"/>
      <c r="BL13" s="214"/>
      <c r="BM13" s="214"/>
    </row>
    <row r="14" spans="2:65" s="215" customFormat="1" ht="21" customHeight="1" x14ac:dyDescent="0.15">
      <c r="R14" s="239"/>
      <c r="S14" s="239"/>
      <c r="T14" s="239"/>
      <c r="U14" s="239"/>
      <c r="V14" s="239"/>
      <c r="W14" s="239"/>
      <c r="X14" s="225"/>
      <c r="Y14" s="225"/>
      <c r="Z14" s="225"/>
      <c r="AA14" s="224"/>
      <c r="AB14" s="239"/>
      <c r="AC14" s="239"/>
      <c r="AD14" s="224"/>
      <c r="AE14" s="229"/>
      <c r="AF14" s="229"/>
      <c r="AG14" s="240"/>
      <c r="AH14" s="221"/>
      <c r="AI14" s="232"/>
      <c r="AJ14" s="222"/>
      <c r="AK14" s="232"/>
      <c r="AL14" s="222"/>
      <c r="AM14" s="1290"/>
      <c r="AN14" s="1290"/>
      <c r="AO14" s="241" t="s">
        <v>656</v>
      </c>
      <c r="AP14" s="242"/>
      <c r="AQ14" s="242"/>
      <c r="AR14" s="223"/>
      <c r="AS14" s="221" t="s">
        <v>657</v>
      </c>
      <c r="AT14" s="222"/>
      <c r="AU14" s="222"/>
      <c r="AV14" s="222"/>
      <c r="AW14" s="222"/>
      <c r="AX14" s="222"/>
      <c r="AY14" s="222"/>
      <c r="AZ14" s="222"/>
      <c r="BA14" s="222"/>
      <c r="BB14" s="1291">
        <v>0.875</v>
      </c>
      <c r="BC14" s="1291"/>
      <c r="BD14" s="1291"/>
      <c r="BE14" s="224" t="s">
        <v>655</v>
      </c>
      <c r="BF14" s="1291">
        <v>0.25</v>
      </c>
      <c r="BG14" s="1291"/>
      <c r="BH14" s="1291"/>
      <c r="BK14" s="214"/>
      <c r="BL14" s="214"/>
      <c r="BM14" s="214"/>
    </row>
    <row r="15" spans="2:65" ht="12" customHeight="1" thickBot="1" x14ac:dyDescent="0.2">
      <c r="B15" s="243"/>
      <c r="C15" s="244"/>
      <c r="D15" s="244"/>
      <c r="E15" s="244"/>
      <c r="F15" s="244"/>
      <c r="G15" s="244"/>
      <c r="H15" s="244"/>
      <c r="I15" s="243"/>
      <c r="J15" s="243"/>
      <c r="K15" s="243"/>
      <c r="L15" s="243"/>
      <c r="M15" s="243"/>
      <c r="N15" s="243"/>
      <c r="O15" s="243"/>
      <c r="P15" s="243"/>
      <c r="Q15" s="243"/>
      <c r="R15" s="243"/>
      <c r="S15" s="243"/>
      <c r="T15" s="243"/>
      <c r="U15" s="243"/>
      <c r="V15" s="243"/>
      <c r="W15" s="243"/>
      <c r="X15" s="243"/>
      <c r="Y15" s="243"/>
      <c r="Z15" s="243"/>
      <c r="AA15" s="244"/>
      <c r="AB15" s="243"/>
      <c r="AC15" s="243"/>
      <c r="AD15" s="243"/>
      <c r="AE15" s="243"/>
      <c r="AF15" s="243"/>
      <c r="AG15" s="243"/>
      <c r="AH15" s="243"/>
      <c r="AI15" s="243"/>
      <c r="AJ15" s="243"/>
      <c r="AK15" s="243"/>
      <c r="AL15" s="243"/>
      <c r="AM15" s="243"/>
      <c r="AR15" s="246"/>
      <c r="BI15" s="247"/>
      <c r="BJ15" s="247"/>
      <c r="BK15" s="247"/>
    </row>
    <row r="16" spans="2:65" ht="21" customHeight="1" thickBot="1" x14ac:dyDescent="0.2">
      <c r="B16" s="1304" t="s">
        <v>658</v>
      </c>
      <c r="C16" s="1305" t="s">
        <v>659</v>
      </c>
      <c r="D16" s="1305"/>
      <c r="E16" s="1305"/>
      <c r="F16" s="248"/>
      <c r="G16" s="249"/>
      <c r="H16" s="1306" t="s">
        <v>660</v>
      </c>
      <c r="I16" s="1307" t="s">
        <v>661</v>
      </c>
      <c r="J16" s="1307"/>
      <c r="K16" s="1307"/>
      <c r="L16" s="1307"/>
      <c r="M16" s="1307" t="s">
        <v>662</v>
      </c>
      <c r="N16" s="1307"/>
      <c r="O16" s="1307"/>
      <c r="P16" s="1308" t="s">
        <v>663</v>
      </c>
      <c r="Q16" s="1308"/>
      <c r="R16" s="1308"/>
      <c r="S16" s="1308"/>
      <c r="T16" s="1308"/>
      <c r="U16" s="250"/>
      <c r="V16" s="251"/>
      <c r="W16" s="251"/>
      <c r="X16" s="251"/>
      <c r="Y16" s="251"/>
      <c r="Z16" s="251"/>
      <c r="AA16" s="251"/>
      <c r="AB16" s="251"/>
      <c r="AC16" s="251"/>
      <c r="AD16" s="251"/>
      <c r="AE16" s="251"/>
      <c r="AF16" s="251"/>
      <c r="AG16" s="251"/>
      <c r="AH16" s="251"/>
      <c r="AI16" s="251" t="s">
        <v>664</v>
      </c>
      <c r="AJ16" s="251"/>
      <c r="AK16" s="251"/>
      <c r="AL16" s="251"/>
      <c r="AM16" s="251"/>
      <c r="AN16" s="251" t="s">
        <v>665</v>
      </c>
      <c r="AO16" s="251"/>
      <c r="AP16" s="252"/>
      <c r="AQ16" s="253"/>
      <c r="AR16" s="251" t="s">
        <v>631</v>
      </c>
      <c r="AS16" s="251"/>
      <c r="AT16" s="251"/>
      <c r="AU16" s="251"/>
      <c r="AV16" s="251"/>
      <c r="AW16" s="251"/>
      <c r="AX16" s="251"/>
      <c r="AY16" s="254"/>
      <c r="AZ16" s="1298" t="str">
        <f>IF(BC3="計画","(12)1～4週目の勤務時間数合計","(12)1か月の勤務時間数　合計")</f>
        <v>(12)1か月の勤務時間数　合計</v>
      </c>
      <c r="BA16" s="1298"/>
      <c r="BB16" s="1299" t="s">
        <v>666</v>
      </c>
      <c r="BC16" s="1299"/>
      <c r="BD16" s="1300" t="s">
        <v>667</v>
      </c>
      <c r="BE16" s="1300"/>
      <c r="BF16" s="1300"/>
      <c r="BG16" s="1300"/>
      <c r="BH16" s="1300"/>
    </row>
    <row r="17" spans="2:60" ht="20.25" customHeight="1" thickBot="1" x14ac:dyDescent="0.2">
      <c r="B17" s="1304"/>
      <c r="C17" s="1305"/>
      <c r="D17" s="1305"/>
      <c r="E17" s="1305"/>
      <c r="F17" s="255"/>
      <c r="G17" s="256"/>
      <c r="H17" s="1306"/>
      <c r="I17" s="1307"/>
      <c r="J17" s="1307"/>
      <c r="K17" s="1307"/>
      <c r="L17" s="1307"/>
      <c r="M17" s="1307"/>
      <c r="N17" s="1307"/>
      <c r="O17" s="1307"/>
      <c r="P17" s="1308"/>
      <c r="Q17" s="1308"/>
      <c r="R17" s="1308"/>
      <c r="S17" s="1308"/>
      <c r="T17" s="1308"/>
      <c r="U17" s="1301" t="s">
        <v>668</v>
      </c>
      <c r="V17" s="1301"/>
      <c r="W17" s="1301"/>
      <c r="X17" s="1301"/>
      <c r="Y17" s="1301"/>
      <c r="Z17" s="1301"/>
      <c r="AA17" s="1301"/>
      <c r="AB17" s="1302" t="s">
        <v>669</v>
      </c>
      <c r="AC17" s="1302"/>
      <c r="AD17" s="1302"/>
      <c r="AE17" s="1302"/>
      <c r="AF17" s="1302"/>
      <c r="AG17" s="1302"/>
      <c r="AH17" s="1302"/>
      <c r="AI17" s="1302" t="s">
        <v>670</v>
      </c>
      <c r="AJ17" s="1302"/>
      <c r="AK17" s="1302"/>
      <c r="AL17" s="1302"/>
      <c r="AM17" s="1302"/>
      <c r="AN17" s="1302"/>
      <c r="AO17" s="1302"/>
      <c r="AP17" s="1302" t="s">
        <v>671</v>
      </c>
      <c r="AQ17" s="1302"/>
      <c r="AR17" s="1302"/>
      <c r="AS17" s="1302"/>
      <c r="AT17" s="1302"/>
      <c r="AU17" s="1302"/>
      <c r="AV17" s="1302"/>
      <c r="AW17" s="1303" t="s">
        <v>672</v>
      </c>
      <c r="AX17" s="1303"/>
      <c r="AY17" s="1303"/>
      <c r="AZ17" s="1298"/>
      <c r="BA17" s="1298"/>
      <c r="BB17" s="1299"/>
      <c r="BC17" s="1299"/>
      <c r="BD17" s="1300"/>
      <c r="BE17" s="1300"/>
      <c r="BF17" s="1300"/>
      <c r="BG17" s="1300"/>
      <c r="BH17" s="1300"/>
    </row>
    <row r="18" spans="2:60" ht="20.25" customHeight="1" thickBot="1" x14ac:dyDescent="0.2">
      <c r="B18" s="1304"/>
      <c r="C18" s="1305"/>
      <c r="D18" s="1305"/>
      <c r="E18" s="1305"/>
      <c r="F18" s="255"/>
      <c r="G18" s="256"/>
      <c r="H18" s="1306"/>
      <c r="I18" s="1307"/>
      <c r="J18" s="1307"/>
      <c r="K18" s="1307"/>
      <c r="L18" s="1307"/>
      <c r="M18" s="1307"/>
      <c r="N18" s="1307"/>
      <c r="O18" s="1307"/>
      <c r="P18" s="1308"/>
      <c r="Q18" s="1308"/>
      <c r="R18" s="1308"/>
      <c r="S18" s="1308"/>
      <c r="T18" s="1308"/>
      <c r="U18" s="257">
        <v>1</v>
      </c>
      <c r="V18" s="258">
        <v>2</v>
      </c>
      <c r="W18" s="258">
        <v>3</v>
      </c>
      <c r="X18" s="258">
        <v>4</v>
      </c>
      <c r="Y18" s="258">
        <v>5</v>
      </c>
      <c r="Z18" s="258">
        <v>6</v>
      </c>
      <c r="AA18" s="259">
        <v>7</v>
      </c>
      <c r="AB18" s="260">
        <v>8</v>
      </c>
      <c r="AC18" s="258">
        <v>9</v>
      </c>
      <c r="AD18" s="258">
        <v>10</v>
      </c>
      <c r="AE18" s="258">
        <v>11</v>
      </c>
      <c r="AF18" s="258">
        <v>12</v>
      </c>
      <c r="AG18" s="258">
        <v>13</v>
      </c>
      <c r="AH18" s="259">
        <v>14</v>
      </c>
      <c r="AI18" s="257">
        <v>15</v>
      </c>
      <c r="AJ18" s="258">
        <v>16</v>
      </c>
      <c r="AK18" s="258">
        <v>17</v>
      </c>
      <c r="AL18" s="258">
        <v>18</v>
      </c>
      <c r="AM18" s="258">
        <v>19</v>
      </c>
      <c r="AN18" s="258">
        <v>20</v>
      </c>
      <c r="AO18" s="259">
        <v>21</v>
      </c>
      <c r="AP18" s="260">
        <v>22</v>
      </c>
      <c r="AQ18" s="258">
        <v>23</v>
      </c>
      <c r="AR18" s="258">
        <v>24</v>
      </c>
      <c r="AS18" s="258">
        <v>25</v>
      </c>
      <c r="AT18" s="258">
        <v>26</v>
      </c>
      <c r="AU18" s="258">
        <v>27</v>
      </c>
      <c r="AV18" s="259">
        <v>28</v>
      </c>
      <c r="AW18" s="260" t="str">
        <f>IF($BC$3="暦月",IF(DAY(DATE($AD$2,$AH$2,29))=29,29,""),"")</f>
        <v/>
      </c>
      <c r="AX18" s="258" t="str">
        <f>IF($BC$3="暦月",IF(DAY(DATE($AD$2,$AH$2,30))=30,30,""),"")</f>
        <v/>
      </c>
      <c r="AY18" s="259" t="str">
        <f>IF($BC$3="暦月",IF(DAY(DATE($AD$2,$AH$2,31))=31,31,""),"")</f>
        <v/>
      </c>
      <c r="AZ18" s="1298"/>
      <c r="BA18" s="1298"/>
      <c r="BB18" s="1299"/>
      <c r="BC18" s="1299"/>
      <c r="BD18" s="1300"/>
      <c r="BE18" s="1300"/>
      <c r="BF18" s="1300"/>
      <c r="BG18" s="1300"/>
      <c r="BH18" s="1300"/>
    </row>
    <row r="19" spans="2:60" ht="20.25" hidden="1" customHeight="1" x14ac:dyDescent="0.15">
      <c r="B19" s="1304"/>
      <c r="C19" s="1305"/>
      <c r="D19" s="1305"/>
      <c r="E19" s="1305"/>
      <c r="F19" s="255"/>
      <c r="G19" s="256"/>
      <c r="H19" s="1306"/>
      <c r="I19" s="1307"/>
      <c r="J19" s="1307"/>
      <c r="K19" s="1307"/>
      <c r="L19" s="1307"/>
      <c r="M19" s="1307"/>
      <c r="N19" s="1307"/>
      <c r="O19" s="1307"/>
      <c r="P19" s="1308"/>
      <c r="Q19" s="1308"/>
      <c r="R19" s="1308"/>
      <c r="S19" s="1308"/>
      <c r="T19" s="1308"/>
      <c r="U19" s="257">
        <f>WEEKDAY(DATE($AD$2,$AH$2,1))</f>
        <v>2</v>
      </c>
      <c r="V19" s="258">
        <f>WEEKDAY(DATE($AD$2,$AH$2,2))</f>
        <v>3</v>
      </c>
      <c r="W19" s="258">
        <f>WEEKDAY(DATE($AD$2,$AH$2,3))</f>
        <v>4</v>
      </c>
      <c r="X19" s="258">
        <f>WEEKDAY(DATE($AD$2,$AH$2,4))</f>
        <v>5</v>
      </c>
      <c r="Y19" s="258">
        <f>WEEKDAY(DATE($AD$2,$AH$2,5))</f>
        <v>6</v>
      </c>
      <c r="Z19" s="258">
        <f>WEEKDAY(DATE($AD$2,$AH$2,6))</f>
        <v>7</v>
      </c>
      <c r="AA19" s="259">
        <f>WEEKDAY(DATE($AD$2,$AH$2,7))</f>
        <v>1</v>
      </c>
      <c r="AB19" s="260">
        <f>WEEKDAY(DATE($AD$2,$AH$2,8))</f>
        <v>2</v>
      </c>
      <c r="AC19" s="258">
        <f>WEEKDAY(DATE($AD$2,$AH$2,9))</f>
        <v>3</v>
      </c>
      <c r="AD19" s="258">
        <f>WEEKDAY(DATE($AD$2,$AH$2,10))</f>
        <v>4</v>
      </c>
      <c r="AE19" s="258">
        <f>WEEKDAY(DATE($AD$2,$AH$2,11))</f>
        <v>5</v>
      </c>
      <c r="AF19" s="258">
        <f>WEEKDAY(DATE($AD$2,$AH$2,12))</f>
        <v>6</v>
      </c>
      <c r="AG19" s="258">
        <f>WEEKDAY(DATE($AD$2,$AH$2,13))</f>
        <v>7</v>
      </c>
      <c r="AH19" s="259">
        <f>WEEKDAY(DATE($AD$2,$AH$2,14))</f>
        <v>1</v>
      </c>
      <c r="AI19" s="260">
        <f>WEEKDAY(DATE($AD$2,$AH$2,15))</f>
        <v>2</v>
      </c>
      <c r="AJ19" s="258">
        <f>WEEKDAY(DATE($AD$2,$AH$2,16))</f>
        <v>3</v>
      </c>
      <c r="AK19" s="258">
        <f>WEEKDAY(DATE($AD$2,$AH$2,17))</f>
        <v>4</v>
      </c>
      <c r="AL19" s="258">
        <f>WEEKDAY(DATE($AD$2,$AH$2,18))</f>
        <v>5</v>
      </c>
      <c r="AM19" s="258">
        <f>WEEKDAY(DATE($AD$2,$AH$2,19))</f>
        <v>6</v>
      </c>
      <c r="AN19" s="258">
        <f>WEEKDAY(DATE($AD$2,$AH$2,20))</f>
        <v>7</v>
      </c>
      <c r="AO19" s="259">
        <f>WEEKDAY(DATE($AD$2,$AH$2,21))</f>
        <v>1</v>
      </c>
      <c r="AP19" s="260">
        <f>WEEKDAY(DATE($AD$2,$AH$2,22))</f>
        <v>2</v>
      </c>
      <c r="AQ19" s="258">
        <f>WEEKDAY(DATE($AD$2,$AH$2,23))</f>
        <v>3</v>
      </c>
      <c r="AR19" s="258">
        <f>WEEKDAY(DATE($AD$2,$AH$2,24))</f>
        <v>4</v>
      </c>
      <c r="AS19" s="258">
        <f>WEEKDAY(DATE($AD$2,$AH$2,25))</f>
        <v>5</v>
      </c>
      <c r="AT19" s="258">
        <f>WEEKDAY(DATE($AD$2,$AH$2,26))</f>
        <v>6</v>
      </c>
      <c r="AU19" s="258">
        <f>WEEKDAY(DATE($AD$2,$AH$2,27))</f>
        <v>7</v>
      </c>
      <c r="AV19" s="259">
        <f>WEEKDAY(DATE($AD$2,$AH$2,28))</f>
        <v>1</v>
      </c>
      <c r="AW19" s="260">
        <f>IF(AW18=29,WEEKDAY(DATE($AD$2,$AH$2,29)),0)</f>
        <v>0</v>
      </c>
      <c r="AX19" s="258">
        <f>IF(AX18=30,WEEKDAY(DATE($AD$2,$AH$2,30)),0)</f>
        <v>0</v>
      </c>
      <c r="AY19" s="259">
        <f>IF(AY18=31,WEEKDAY(DATE($AD$2,$AH$2,31)),0)</f>
        <v>0</v>
      </c>
      <c r="AZ19" s="1298"/>
      <c r="BA19" s="1298"/>
      <c r="BB19" s="1299"/>
      <c r="BC19" s="1299"/>
      <c r="BD19" s="1300"/>
      <c r="BE19" s="1300"/>
      <c r="BF19" s="1300"/>
      <c r="BG19" s="1300"/>
      <c r="BH19" s="1300"/>
    </row>
    <row r="20" spans="2:60" ht="20.25" customHeight="1" thickBot="1" x14ac:dyDescent="0.2">
      <c r="B20" s="1304"/>
      <c r="C20" s="1305"/>
      <c r="D20" s="1305"/>
      <c r="E20" s="1305"/>
      <c r="F20" s="261"/>
      <c r="G20" s="262"/>
      <c r="H20" s="1306"/>
      <c r="I20" s="1307"/>
      <c r="J20" s="1307"/>
      <c r="K20" s="1307"/>
      <c r="L20" s="1307"/>
      <c r="M20" s="1307"/>
      <c r="N20" s="1307"/>
      <c r="O20" s="1307"/>
      <c r="P20" s="1308"/>
      <c r="Q20" s="1308"/>
      <c r="R20" s="1308"/>
      <c r="S20" s="1308"/>
      <c r="T20" s="1308"/>
      <c r="U20" s="263" t="str">
        <f t="shared" ref="U20:AV20" si="0">IF(U19=1,"日",IF(U19=2,"月",IF(U19=3,"火",IF(U19=4,"水",IF(U19=5,"木",IF(U19=6,"金","土"))))))</f>
        <v>月</v>
      </c>
      <c r="V20" s="264" t="str">
        <f t="shared" si="0"/>
        <v>火</v>
      </c>
      <c r="W20" s="264" t="str">
        <f t="shared" si="0"/>
        <v>水</v>
      </c>
      <c r="X20" s="264" t="str">
        <f t="shared" si="0"/>
        <v>木</v>
      </c>
      <c r="Y20" s="264" t="str">
        <f t="shared" si="0"/>
        <v>金</v>
      </c>
      <c r="Z20" s="264" t="str">
        <f t="shared" si="0"/>
        <v>土</v>
      </c>
      <c r="AA20" s="265" t="str">
        <f t="shared" si="0"/>
        <v>日</v>
      </c>
      <c r="AB20" s="266" t="str">
        <f t="shared" si="0"/>
        <v>月</v>
      </c>
      <c r="AC20" s="264" t="str">
        <f t="shared" si="0"/>
        <v>火</v>
      </c>
      <c r="AD20" s="264" t="str">
        <f t="shared" si="0"/>
        <v>水</v>
      </c>
      <c r="AE20" s="264" t="str">
        <f t="shared" si="0"/>
        <v>木</v>
      </c>
      <c r="AF20" s="264" t="str">
        <f t="shared" si="0"/>
        <v>金</v>
      </c>
      <c r="AG20" s="264" t="str">
        <f t="shared" si="0"/>
        <v>土</v>
      </c>
      <c r="AH20" s="265" t="str">
        <f t="shared" si="0"/>
        <v>日</v>
      </c>
      <c r="AI20" s="266" t="str">
        <f t="shared" si="0"/>
        <v>月</v>
      </c>
      <c r="AJ20" s="264" t="str">
        <f t="shared" si="0"/>
        <v>火</v>
      </c>
      <c r="AK20" s="264" t="str">
        <f t="shared" si="0"/>
        <v>水</v>
      </c>
      <c r="AL20" s="264" t="str">
        <f t="shared" si="0"/>
        <v>木</v>
      </c>
      <c r="AM20" s="264" t="str">
        <f t="shared" si="0"/>
        <v>金</v>
      </c>
      <c r="AN20" s="264" t="str">
        <f t="shared" si="0"/>
        <v>土</v>
      </c>
      <c r="AO20" s="265" t="str">
        <f t="shared" si="0"/>
        <v>日</v>
      </c>
      <c r="AP20" s="266" t="str">
        <f t="shared" si="0"/>
        <v>月</v>
      </c>
      <c r="AQ20" s="264" t="str">
        <f t="shared" si="0"/>
        <v>火</v>
      </c>
      <c r="AR20" s="264" t="str">
        <f t="shared" si="0"/>
        <v>水</v>
      </c>
      <c r="AS20" s="264" t="str">
        <f t="shared" si="0"/>
        <v>木</v>
      </c>
      <c r="AT20" s="264" t="str">
        <f t="shared" si="0"/>
        <v>金</v>
      </c>
      <c r="AU20" s="264" t="str">
        <f t="shared" si="0"/>
        <v>土</v>
      </c>
      <c r="AV20" s="265" t="str">
        <f t="shared" si="0"/>
        <v>日</v>
      </c>
      <c r="AW20" s="264" t="str">
        <f>IF(AW19=1,"日",IF(AW19=2,"月",IF(AW19=3,"火",IF(AW19=4,"水",IF(AW19=5,"木",IF(AW19=6,"金",IF(AW19=0,"","土")))))))</f>
        <v/>
      </c>
      <c r="AX20" s="264" t="str">
        <f>IF(AX19=1,"日",IF(AX19=2,"月",IF(AX19=3,"火",IF(AX19=4,"水",IF(AX19=5,"木",IF(AX19=6,"金",IF(AX19=0,"","土")))))))</f>
        <v/>
      </c>
      <c r="AY20" s="264" t="str">
        <f>IF(AY19=1,"日",IF(AY19=2,"月",IF(AY19=3,"火",IF(AY19=4,"水",IF(AY19=5,"木",IF(AY19=6,"金",IF(AY19=0,"","土")))))))</f>
        <v/>
      </c>
      <c r="AZ20" s="1298"/>
      <c r="BA20" s="1298"/>
      <c r="BB20" s="1299"/>
      <c r="BC20" s="1299"/>
      <c r="BD20" s="1300"/>
      <c r="BE20" s="1300"/>
      <c r="BF20" s="1300"/>
      <c r="BG20" s="1300"/>
      <c r="BH20" s="1300"/>
    </row>
    <row r="21" spans="2:60" ht="20.25" customHeight="1" thickBot="1" x14ac:dyDescent="0.2">
      <c r="B21" s="267"/>
      <c r="C21" s="1316"/>
      <c r="D21" s="1316"/>
      <c r="E21" s="1316"/>
      <c r="F21" s="268"/>
      <c r="G21" s="269"/>
      <c r="H21" s="1317"/>
      <c r="I21" s="1318"/>
      <c r="J21" s="1318"/>
      <c r="K21" s="1318"/>
      <c r="L21" s="1318"/>
      <c r="M21" s="1320"/>
      <c r="N21" s="1320"/>
      <c r="O21" s="1320"/>
      <c r="P21" s="270" t="s">
        <v>673</v>
      </c>
      <c r="Q21" s="271"/>
      <c r="R21" s="271"/>
      <c r="S21" s="272"/>
      <c r="T21" s="273"/>
      <c r="U21" s="274"/>
      <c r="V21" s="274"/>
      <c r="W21" s="274"/>
      <c r="X21" s="274"/>
      <c r="Y21" s="274"/>
      <c r="Z21" s="274"/>
      <c r="AA21" s="275"/>
      <c r="AB21" s="276"/>
      <c r="AC21" s="274"/>
      <c r="AD21" s="274"/>
      <c r="AE21" s="274"/>
      <c r="AF21" s="274"/>
      <c r="AG21" s="274"/>
      <c r="AH21" s="275"/>
      <c r="AI21" s="276"/>
      <c r="AJ21" s="274"/>
      <c r="AK21" s="274"/>
      <c r="AL21" s="274"/>
      <c r="AM21" s="274"/>
      <c r="AN21" s="274"/>
      <c r="AO21" s="275"/>
      <c r="AP21" s="276"/>
      <c r="AQ21" s="274"/>
      <c r="AR21" s="274"/>
      <c r="AS21" s="274"/>
      <c r="AT21" s="274"/>
      <c r="AU21" s="274"/>
      <c r="AV21" s="275"/>
      <c r="AW21" s="276"/>
      <c r="AX21" s="274"/>
      <c r="AY21" s="274"/>
      <c r="AZ21" s="1321"/>
      <c r="BA21" s="1321"/>
      <c r="BB21" s="1309"/>
      <c r="BC21" s="1309"/>
      <c r="BD21" s="1310"/>
      <c r="BE21" s="1310"/>
      <c r="BF21" s="1310"/>
      <c r="BG21" s="1310"/>
      <c r="BH21" s="1310"/>
    </row>
    <row r="22" spans="2:60" ht="20.25" customHeight="1" thickBot="1" x14ac:dyDescent="0.2">
      <c r="B22" s="277">
        <v>1</v>
      </c>
      <c r="C22" s="1316"/>
      <c r="D22" s="1316"/>
      <c r="E22" s="1316"/>
      <c r="F22" s="278">
        <f>C21</f>
        <v>0</v>
      </c>
      <c r="G22" s="279"/>
      <c r="H22" s="1317"/>
      <c r="I22" s="1318"/>
      <c r="J22" s="1318"/>
      <c r="K22" s="1318"/>
      <c r="L22" s="1318"/>
      <c r="M22" s="1320"/>
      <c r="N22" s="1320"/>
      <c r="O22" s="1320"/>
      <c r="P22" s="280" t="s">
        <v>674</v>
      </c>
      <c r="Q22" s="281"/>
      <c r="R22" s="281"/>
      <c r="S22" s="282"/>
      <c r="T22" s="283"/>
      <c r="U22" s="285" t="str">
        <f>IF(U21="","",VLOOKUP(U21,'シフト記号表（勤務時間帯）'!$D$6:$X$47,21,FALSE()))</f>
        <v/>
      </c>
      <c r="V22" s="285" t="str">
        <f>IF(V21="","",VLOOKUP(V21,'シフト記号表（勤務時間帯）'!$D$6:$X$47,21,FALSE()))</f>
        <v/>
      </c>
      <c r="W22" s="285" t="str">
        <f>IF(W21="","",VLOOKUP(W21,'シフト記号表（勤務時間帯）'!$D$6:$X$47,21,FALSE()))</f>
        <v/>
      </c>
      <c r="X22" s="285" t="str">
        <f>IF(X21="","",VLOOKUP(X21,'シフト記号表（勤務時間帯）'!$D$6:$X$47,21,FALSE()))</f>
        <v/>
      </c>
      <c r="Y22" s="285" t="str">
        <f>IF(Y21="","",VLOOKUP(Y21,'シフト記号表（勤務時間帯）'!$D$6:$X$47,21,FALSE()))</f>
        <v/>
      </c>
      <c r="Z22" s="380" t="str">
        <f>IF(Z21="","",VLOOKUP(Z21,'シフト記号表（勤務時間帯）'!$D$6:$X$47,21,FALSE()))</f>
        <v/>
      </c>
      <c r="AA22" s="286" t="str">
        <f>IF(AA21="","",VLOOKUP(AA21,'シフト記号表（勤務時間帯）'!$D$6:$X$47,21,FALSE()))</f>
        <v/>
      </c>
      <c r="AB22" s="381" t="str">
        <f>IF(AB21="","",VLOOKUP(AB21,'シフト記号表（勤務時間帯）'!$D$6:$X$47,21,FALSE()))</f>
        <v/>
      </c>
      <c r="AC22" s="382" t="str">
        <f>IF(AC21="","",VLOOKUP(AC21,'シフト記号表（勤務時間帯）'!$D$6:$X$47,21,FALSE()))</f>
        <v/>
      </c>
      <c r="AD22" s="285" t="str">
        <f>IF(AD21="","",VLOOKUP(AD21,'シフト記号表（勤務時間帯）'!$D$6:$X$47,21,FALSE()))</f>
        <v/>
      </c>
      <c r="AE22" s="378" t="str">
        <f>IF(AE21="","",VLOOKUP(AE21,'シフト記号表（勤務時間帯）'!$D$6:$X$47,21,FALSE()))</f>
        <v/>
      </c>
      <c r="AF22" s="285" t="str">
        <f>IF(AF21="","",VLOOKUP(AF21,'シフト記号表（勤務時間帯）'!$D$6:$X$47,21,FALSE()))</f>
        <v/>
      </c>
      <c r="AG22" s="285" t="str">
        <f>IF(AG21="","",VLOOKUP(AG21,'シフト記号表（勤務時間帯）'!$D$6:$X$47,21,FALSE()))</f>
        <v/>
      </c>
      <c r="AH22" s="378" t="str">
        <f>IF(AH21="","",VLOOKUP(AH21,'シフト記号表（勤務時間帯）'!$D$6:$X$47,21,FALSE()))</f>
        <v/>
      </c>
      <c r="AI22" s="284" t="str">
        <f>IF(AI21="","",VLOOKUP(AI21,'シフト記号表（勤務時間帯）'!$D$6:$X$47,21,FALSE()))</f>
        <v/>
      </c>
      <c r="AJ22" s="285" t="str">
        <f>IF(AJ21="","",VLOOKUP(AJ21,'シフト記号表（勤務時間帯）'!$D$6:$X$47,21,FALSE()))</f>
        <v/>
      </c>
      <c r="AK22" s="285" t="str">
        <f>IF(AK21="","",VLOOKUP(AK21,'シフト記号表（勤務時間帯）'!$D$6:$X$47,21,FALSE()))</f>
        <v/>
      </c>
      <c r="AL22" s="285" t="str">
        <f>IF(AL21="","",VLOOKUP(AL21,'シフト記号表（勤務時間帯）'!$D$6:$X$47,21,FALSE()))</f>
        <v/>
      </c>
      <c r="AM22" s="285" t="str">
        <f>IF(AM21="","",VLOOKUP(AM21,'シフト記号表（勤務時間帯）'!$D$6:$X$47,21,FALSE()))</f>
        <v/>
      </c>
      <c r="AN22" s="285" t="str">
        <f>IF(AN21="","",VLOOKUP(AN21,'シフト記号表（勤務時間帯）'!$D$6:$X$47,21,FALSE()))</f>
        <v/>
      </c>
      <c r="AO22" s="378" t="str">
        <f>IF(AO21="","",VLOOKUP(AO21,'シフト記号表（勤務時間帯）'!$D$6:$X$47,21,FALSE()))</f>
        <v/>
      </c>
      <c r="AP22" s="284" t="str">
        <f>IF(AP21="","",VLOOKUP(AP21,'シフト記号表（勤務時間帯）'!$D$6:$X$47,21,FALSE()))</f>
        <v/>
      </c>
      <c r="AQ22" s="285" t="str">
        <f>IF(AQ21="","",VLOOKUP(AQ21,'シフト記号表（勤務時間帯）'!$D$6:$X$47,21,FALSE()))</f>
        <v/>
      </c>
      <c r="AR22" s="285" t="str">
        <f>IF(AR21="","",VLOOKUP(AR21,'シフト記号表（勤務時間帯）'!$D$6:$X$47,21,FALSE()))</f>
        <v/>
      </c>
      <c r="AS22" s="285" t="str">
        <f>IF(AS21="","",VLOOKUP(AS21,'シフト記号表（勤務時間帯）'!$D$6:$X$47,21,FALSE()))</f>
        <v/>
      </c>
      <c r="AT22" s="285" t="str">
        <f>IF(AT21="","",VLOOKUP(AT21,'シフト記号表（勤務時間帯）'!$D$6:$X$47,21,FALSE()))</f>
        <v/>
      </c>
      <c r="AU22" s="285" t="str">
        <f>IF(AU21="","",VLOOKUP(AU21,'シフト記号表（勤務時間帯）'!$D$6:$X$47,21,FALSE()))</f>
        <v/>
      </c>
      <c r="AV22" s="378" t="str">
        <f>IF(AV21="","",VLOOKUP(AV21,'シフト記号表（勤務時間帯）'!$D$6:$X$47,21,FALSE()))</f>
        <v/>
      </c>
      <c r="AW22" s="284" t="str">
        <f>IF(AW21="","",VLOOKUP(AW21,'シフト記号表（勤務時間帯）'!$D$6:$X$47,21,FALSE()))</f>
        <v/>
      </c>
      <c r="AX22" s="285" t="str">
        <f>IF(AX21="","",VLOOKUP(AX21,'シフト記号表（勤務時間帯）'!$D$6:$X$47,21,FALSE()))</f>
        <v/>
      </c>
      <c r="AY22" s="378" t="str">
        <f>IF(AY21="","",VLOOKUP(AY21,'シフト記号表（勤務時間帯）'!$D$6:$X$47,21,FALSE()))</f>
        <v/>
      </c>
      <c r="AZ22" s="1311">
        <f>IF($BC$3="４週",SUM(U22:AV22),IF($BC$3="暦月",SUM(U22:AY22),""))</f>
        <v>0</v>
      </c>
      <c r="BA22" s="1311"/>
      <c r="BB22" s="1312">
        <f>IF($BC$3="４週",AZ22/4,IF($BC$3="暦月",(AZ22/($BC$8/7)),""))</f>
        <v>0</v>
      </c>
      <c r="BC22" s="1312"/>
      <c r="BD22" s="1310"/>
      <c r="BE22" s="1310"/>
      <c r="BF22" s="1310"/>
      <c r="BG22" s="1310"/>
      <c r="BH22" s="1310"/>
    </row>
    <row r="23" spans="2:60" ht="20.25" customHeight="1" x14ac:dyDescent="0.15">
      <c r="B23" s="287"/>
      <c r="C23" s="1316"/>
      <c r="D23" s="1316"/>
      <c r="E23" s="1316"/>
      <c r="F23" s="288"/>
      <c r="G23" s="289">
        <f>C21</f>
        <v>0</v>
      </c>
      <c r="H23" s="1317"/>
      <c r="I23" s="1319"/>
      <c r="J23" s="1319"/>
      <c r="K23" s="1319"/>
      <c r="L23" s="1319"/>
      <c r="M23" s="1320"/>
      <c r="N23" s="1320"/>
      <c r="O23" s="1320"/>
      <c r="P23" s="290" t="s">
        <v>675</v>
      </c>
      <c r="Q23" s="291"/>
      <c r="R23" s="291"/>
      <c r="S23" s="292"/>
      <c r="T23" s="293"/>
      <c r="U23" s="295" t="str">
        <f>IF(U21="","",VLOOKUP(U21,'シフト記号表（勤務時間帯）'!$D$6:$Z$47,23,FALSE()))</f>
        <v/>
      </c>
      <c r="V23" s="295" t="str">
        <f>IF(V21="","",VLOOKUP(V21,'シフト記号表（勤務時間帯）'!$D$6:$Z$47,23,FALSE()))</f>
        <v/>
      </c>
      <c r="W23" s="295" t="str">
        <f>IF(W21="","",VLOOKUP(W21,'シフト記号表（勤務時間帯）'!$D$6:$Z$47,23,FALSE()))</f>
        <v/>
      </c>
      <c r="X23" s="295" t="str">
        <f>IF(X21="","",VLOOKUP(X21,'シフト記号表（勤務時間帯）'!$D$6:$Z$47,23,FALSE()))</f>
        <v/>
      </c>
      <c r="Y23" s="295" t="str">
        <f>IF(Y21="","",VLOOKUP(Y21,'シフト記号表（勤務時間帯）'!$D$6:$Z$47,23,FALSE()))</f>
        <v/>
      </c>
      <c r="Z23" s="295" t="str">
        <f>IF(Z21="","",VLOOKUP(Z21,'シフト記号表（勤務時間帯）'!$D$6:$Z$47,23,FALSE()))</f>
        <v/>
      </c>
      <c r="AA23" s="296" t="str">
        <f>IF(AA21="","",VLOOKUP(AA21,'シフト記号表（勤務時間帯）'!$D$6:$Z$47,23,FALSE()))</f>
        <v/>
      </c>
      <c r="AB23" s="379" t="str">
        <f>IF(AB21="","",VLOOKUP(AB21,'シフト記号表（勤務時間帯）'!$D$6:$Z$47,23,FALSE()))</f>
        <v/>
      </c>
      <c r="AC23" s="295" t="str">
        <f>IF(AC21="","",VLOOKUP(AC21,'シフト記号表（勤務時間帯）'!$D$6:$Z$47,23,FALSE()))</f>
        <v/>
      </c>
      <c r="AD23" s="295" t="str">
        <f>IF(AD21="","",VLOOKUP(AD21,'シフト記号表（勤務時間帯）'!$D$6:$Z$47,23,FALSE()))</f>
        <v/>
      </c>
      <c r="AE23" s="295" t="str">
        <f>IF(AE21="","",VLOOKUP(AE21,'シフト記号表（勤務時間帯）'!$D$6:$Z$47,23,FALSE()))</f>
        <v/>
      </c>
      <c r="AF23" s="295" t="str">
        <f>IF(AF21="","",VLOOKUP(AF21,'シフト記号表（勤務時間帯）'!$D$6:$Z$47,23,FALSE()))</f>
        <v/>
      </c>
      <c r="AG23" s="295" t="str">
        <f>IF(AG21="","",VLOOKUP(AG21,'シフト記号表（勤務時間帯）'!$D$6:$Z$47,23,FALSE()))</f>
        <v/>
      </c>
      <c r="AH23" s="386" t="str">
        <f>IF(AH21="","",VLOOKUP(AH21,'シフト記号表（勤務時間帯）'!$D$6:$Z$47,23,FALSE()))</f>
        <v/>
      </c>
      <c r="AI23" s="294" t="str">
        <f>IF(AI21="","",VLOOKUP(AI21,'シフト記号表（勤務時間帯）'!$D$6:$Z$47,23,FALSE()))</f>
        <v/>
      </c>
      <c r="AJ23" s="295" t="str">
        <f>IF(AJ21="","",VLOOKUP(AJ21,'シフト記号表（勤務時間帯）'!$D$6:$Z$47,23,FALSE()))</f>
        <v/>
      </c>
      <c r="AK23" s="295" t="str">
        <f>IF(AK21="","",VLOOKUP(AK21,'シフト記号表（勤務時間帯）'!$D$6:$Z$47,23,FALSE()))</f>
        <v/>
      </c>
      <c r="AL23" s="295" t="str">
        <f>IF(AL21="","",VLOOKUP(AL21,'シフト記号表（勤務時間帯）'!$D$6:$Z$47,23,FALSE()))</f>
        <v/>
      </c>
      <c r="AM23" s="295" t="str">
        <f>IF(AM21="","",VLOOKUP(AM21,'シフト記号表（勤務時間帯）'!$D$6:$Z$47,23,FALSE()))</f>
        <v/>
      </c>
      <c r="AN23" s="295" t="str">
        <f>IF(AN21="","",VLOOKUP(AN21,'シフト記号表（勤務時間帯）'!$D$6:$Z$47,23,FALSE()))</f>
        <v/>
      </c>
      <c r="AO23" s="386" t="str">
        <f>IF(AO21="","",VLOOKUP(AO21,'シフト記号表（勤務時間帯）'!$D$6:$Z$47,23,FALSE()))</f>
        <v/>
      </c>
      <c r="AP23" s="294" t="str">
        <f>IF(AP21="","",VLOOKUP(AP21,'シフト記号表（勤務時間帯）'!$D$6:$Z$47,23,FALSE()))</f>
        <v/>
      </c>
      <c r="AQ23" s="295" t="str">
        <f>IF(AQ21="","",VLOOKUP(AQ21,'シフト記号表（勤務時間帯）'!$D$6:$Z$47,23,FALSE()))</f>
        <v/>
      </c>
      <c r="AR23" s="295" t="str">
        <f>IF(AR21="","",VLOOKUP(AR21,'シフト記号表（勤務時間帯）'!$D$6:$Z$47,23,FALSE()))</f>
        <v/>
      </c>
      <c r="AS23" s="295" t="str">
        <f>IF(AS21="","",VLOOKUP(AS21,'シフト記号表（勤務時間帯）'!$D$6:$Z$47,23,FALSE()))</f>
        <v/>
      </c>
      <c r="AT23" s="295" t="str">
        <f>IF(AT21="","",VLOOKUP(AT21,'シフト記号表（勤務時間帯）'!$D$6:$Z$47,23,FALSE()))</f>
        <v/>
      </c>
      <c r="AU23" s="295" t="str">
        <f>IF(AU21="","",VLOOKUP(AU21,'シフト記号表（勤務時間帯）'!$D$6:$Z$47,23,FALSE()))</f>
        <v/>
      </c>
      <c r="AV23" s="386" t="str">
        <f>IF(AV21="","",VLOOKUP(AV21,'シフト記号表（勤務時間帯）'!$D$6:$Z$47,23,FALSE()))</f>
        <v/>
      </c>
      <c r="AW23" s="294" t="str">
        <f>IF(AW21="","",VLOOKUP(AW21,'シフト記号表（勤務時間帯）'!$D$6:$Z$47,23,FALSE()))</f>
        <v/>
      </c>
      <c r="AX23" s="295" t="str">
        <f>IF(AX21="","",VLOOKUP(AX21,'シフト記号表（勤務時間帯）'!$D$6:$Z$47,23,FALSE()))</f>
        <v/>
      </c>
      <c r="AY23" s="295" t="str">
        <f>IF(AY21="","",VLOOKUP(AY21,'シフト記号表（勤務時間帯）'!$D$6:$Z$47,23,FALSE()))</f>
        <v/>
      </c>
      <c r="AZ23" s="1313">
        <f>IF($BC$3="４週",SUM(U23:AV23),IF($BC$3="暦月",SUM(U23:AY23),""))</f>
        <v>0</v>
      </c>
      <c r="BA23" s="1313"/>
      <c r="BB23" s="1314">
        <f>IF($BC$3="４週",AZ23/4,IF($BC$3="暦月",(AZ23/($BC$8/7)),""))</f>
        <v>0</v>
      </c>
      <c r="BC23" s="1314"/>
      <c r="BD23" s="1310"/>
      <c r="BE23" s="1310"/>
      <c r="BF23" s="1310"/>
      <c r="BG23" s="1310"/>
      <c r="BH23" s="1310"/>
    </row>
    <row r="24" spans="2:60" ht="20.25" customHeight="1" thickBot="1" x14ac:dyDescent="0.2">
      <c r="B24" s="297"/>
      <c r="C24" s="1322"/>
      <c r="D24" s="1322"/>
      <c r="E24" s="1322"/>
      <c r="F24" s="298"/>
      <c r="G24" s="299"/>
      <c r="H24" s="1323"/>
      <c r="I24" s="1324"/>
      <c r="J24" s="1324"/>
      <c r="K24" s="1324"/>
      <c r="L24" s="1324"/>
      <c r="M24" s="1325"/>
      <c r="N24" s="1325"/>
      <c r="O24" s="1325"/>
      <c r="P24" s="300" t="s">
        <v>673</v>
      </c>
      <c r="Q24" s="301"/>
      <c r="R24" s="301"/>
      <c r="S24" s="302"/>
      <c r="T24" s="303"/>
      <c r="U24" s="304"/>
      <c r="V24" s="305"/>
      <c r="W24" s="305"/>
      <c r="X24" s="305"/>
      <c r="Y24" s="305"/>
      <c r="Z24" s="305"/>
      <c r="AA24" s="306"/>
      <c r="AB24" s="304"/>
      <c r="AC24" s="305"/>
      <c r="AD24" s="305"/>
      <c r="AE24" s="305"/>
      <c r="AF24" s="305"/>
      <c r="AG24" s="305"/>
      <c r="AH24" s="385"/>
      <c r="AI24" s="304"/>
      <c r="AJ24" s="305"/>
      <c r="AK24" s="305"/>
      <c r="AL24" s="305"/>
      <c r="AM24" s="305"/>
      <c r="AN24" s="305"/>
      <c r="AO24" s="385"/>
      <c r="AP24" s="304"/>
      <c r="AQ24" s="305"/>
      <c r="AR24" s="305"/>
      <c r="AS24" s="305"/>
      <c r="AT24" s="305"/>
      <c r="AU24" s="305"/>
      <c r="AV24" s="385"/>
      <c r="AW24" s="304"/>
      <c r="AX24" s="305"/>
      <c r="AY24" s="383"/>
      <c r="AZ24" s="1326"/>
      <c r="BA24" s="1326"/>
      <c r="BB24" s="1327"/>
      <c r="BC24" s="1327"/>
      <c r="BD24" s="1315"/>
      <c r="BE24" s="1315"/>
      <c r="BF24" s="1315"/>
      <c r="BG24" s="1315"/>
      <c r="BH24" s="1315"/>
    </row>
    <row r="25" spans="2:60" ht="20.25" customHeight="1" thickBot="1" x14ac:dyDescent="0.2">
      <c r="B25" s="277">
        <f>B22+1</f>
        <v>2</v>
      </c>
      <c r="C25" s="1322"/>
      <c r="D25" s="1322"/>
      <c r="E25" s="1322"/>
      <c r="F25" s="278">
        <f>C24</f>
        <v>0</v>
      </c>
      <c r="G25" s="279"/>
      <c r="H25" s="1323"/>
      <c r="I25" s="1318"/>
      <c r="J25" s="1318"/>
      <c r="K25" s="1318"/>
      <c r="L25" s="1318"/>
      <c r="M25" s="1325"/>
      <c r="N25" s="1325"/>
      <c r="O25" s="1325"/>
      <c r="P25" s="280" t="s">
        <v>674</v>
      </c>
      <c r="Q25" s="281"/>
      <c r="R25" s="281"/>
      <c r="S25" s="282"/>
      <c r="T25" s="283"/>
      <c r="U25" s="285" t="str">
        <f>IF(U24="","",VLOOKUP(U24,'シフト記号表（勤務時間帯）'!$D$6:$X$47,21,FALSE()))</f>
        <v/>
      </c>
      <c r="V25" s="285" t="str">
        <f>IF(V24="","",VLOOKUP(V24,'シフト記号表（勤務時間帯）'!$D$6:$X$47,21,FALSE()))</f>
        <v/>
      </c>
      <c r="W25" s="285" t="str">
        <f>IF(W24="","",VLOOKUP(W24,'シフト記号表（勤務時間帯）'!$D$6:$X$47,21,FALSE()))</f>
        <v/>
      </c>
      <c r="X25" s="285" t="str">
        <f>IF(X24="","",VLOOKUP(X24,'シフト記号表（勤務時間帯）'!$D$6:$X$47,21,FALSE()))</f>
        <v/>
      </c>
      <c r="Y25" s="378" t="str">
        <f>IF(Y24="","",VLOOKUP(Y24,'シフト記号表（勤務時間帯）'!$D$6:$X$47,21,FALSE()))</f>
        <v/>
      </c>
      <c r="Z25" s="285" t="str">
        <f>IF(Z24="","",VLOOKUP(Z24,'シフト記号表（勤務時間帯）'!$D$6:$X$47,21,FALSE()))</f>
        <v/>
      </c>
      <c r="AA25" s="378" t="str">
        <f>IF(AA24="","",VLOOKUP(AA24,'シフト記号表（勤務時間帯）'!$D$6:$X$47,21,FALSE()))</f>
        <v/>
      </c>
      <c r="AB25" s="284" t="str">
        <f>IF(AB24="","",VLOOKUP(AB24,'シフト記号表（勤務時間帯）'!$D$6:$X$47,21,FALSE()))</f>
        <v/>
      </c>
      <c r="AC25" s="285" t="str">
        <f>IF(AC24="","",VLOOKUP(AC24,'シフト記号表（勤務時間帯）'!$D$6:$X$47,21,FALSE()))</f>
        <v/>
      </c>
      <c r="AD25" s="285" t="str">
        <f>IF(AD24="","",VLOOKUP(AD24,'シフト記号表（勤務時間帯）'!$D$6:$X$47,21,FALSE()))</f>
        <v/>
      </c>
      <c r="AE25" s="378" t="str">
        <f>IF(AE24="","",VLOOKUP(AE24,'シフト記号表（勤務時間帯）'!$D$6:$X$47,21,FALSE()))</f>
        <v/>
      </c>
      <c r="AF25" s="285" t="str">
        <f>IF(AF24="","",VLOOKUP(AF24,'シフト記号表（勤務時間帯）'!$D$6:$X$47,21,FALSE()))</f>
        <v/>
      </c>
      <c r="AG25" s="285" t="str">
        <f>IF(AG24="","",VLOOKUP(AG24,'シフト記号表（勤務時間帯）'!$D$6:$X$47,21,FALSE()))</f>
        <v/>
      </c>
      <c r="AH25" s="378" t="str">
        <f>IF(AH24="","",VLOOKUP(AH24,'シフト記号表（勤務時間帯）'!$D$6:$X$47,21,FALSE()))</f>
        <v/>
      </c>
      <c r="AI25" s="284" t="str">
        <f>IF(AI24="","",VLOOKUP(AI24,'シフト記号表（勤務時間帯）'!$D$6:$X$47,21,FALSE()))</f>
        <v/>
      </c>
      <c r="AJ25" s="285" t="str">
        <f>IF(AJ24="","",VLOOKUP(AJ24,'シフト記号表（勤務時間帯）'!$D$6:$X$47,21,FALSE()))</f>
        <v/>
      </c>
      <c r="AK25" s="285" t="str">
        <f>IF(AK24="","",VLOOKUP(AK24,'シフト記号表（勤務時間帯）'!$D$6:$X$47,21,FALSE()))</f>
        <v/>
      </c>
      <c r="AL25" s="285" t="str">
        <f>IF(AL24="","",VLOOKUP(AL24,'シフト記号表（勤務時間帯）'!$D$6:$X$47,21,FALSE()))</f>
        <v/>
      </c>
      <c r="AM25" s="285" t="str">
        <f>IF(AM24="","",VLOOKUP(AM24,'シフト記号表（勤務時間帯）'!$D$6:$X$47,21,FALSE()))</f>
        <v/>
      </c>
      <c r="AN25" s="285" t="str">
        <f>IF(AN24="","",VLOOKUP(AN24,'シフト記号表（勤務時間帯）'!$D$6:$X$47,21,FALSE()))</f>
        <v/>
      </c>
      <c r="AO25" s="378" t="str">
        <f>IF(AO24="","",VLOOKUP(AO24,'シフト記号表（勤務時間帯）'!$D$6:$X$47,21,FALSE()))</f>
        <v/>
      </c>
      <c r="AP25" s="284" t="str">
        <f>IF(AP24="","",VLOOKUP(AP24,'シフト記号表（勤務時間帯）'!$D$6:$X$47,21,FALSE()))</f>
        <v/>
      </c>
      <c r="AQ25" s="285" t="str">
        <f>IF(AQ24="","",VLOOKUP(AQ24,'シフト記号表（勤務時間帯）'!$D$6:$X$47,21,FALSE()))</f>
        <v/>
      </c>
      <c r="AR25" s="285" t="str">
        <f>IF(AR24="","",VLOOKUP(AR24,'シフト記号表（勤務時間帯）'!$D$6:$X$47,21,FALSE()))</f>
        <v/>
      </c>
      <c r="AS25" s="285" t="str">
        <f>IF(AS24="","",VLOOKUP(AS24,'シフト記号表（勤務時間帯）'!$D$6:$X$47,21,FALSE()))</f>
        <v/>
      </c>
      <c r="AT25" s="285" t="str">
        <f>IF(AT24="","",VLOOKUP(AT24,'シフト記号表（勤務時間帯）'!$D$6:$X$47,21,FALSE()))</f>
        <v/>
      </c>
      <c r="AU25" s="285" t="str">
        <f>IF(AU24="","",VLOOKUP(AU24,'シフト記号表（勤務時間帯）'!$D$6:$X$47,21,FALSE()))</f>
        <v/>
      </c>
      <c r="AV25" s="378" t="str">
        <f>IF(AV24="","",VLOOKUP(AV24,'シフト記号表（勤務時間帯）'!$D$6:$X$47,21,FALSE()))</f>
        <v/>
      </c>
      <c r="AW25" s="284" t="str">
        <f>IF(AW24="","",VLOOKUP(AW24,'シフト記号表（勤務時間帯）'!$D$6:$X$47,21,FALSE()))</f>
        <v/>
      </c>
      <c r="AX25" s="285" t="str">
        <f>IF(AX24="","",VLOOKUP(AX24,'シフト記号表（勤務時間帯）'!$D$6:$X$47,21,FALSE()))</f>
        <v/>
      </c>
      <c r="AY25" s="378" t="str">
        <f>IF(AY24="","",VLOOKUP(AY24,'シフト記号表（勤務時間帯）'!$D$6:$X$47,21,FALSE()))</f>
        <v/>
      </c>
      <c r="AZ25" s="1311">
        <f>IF($BC$3="４週",SUM(U25:AV25),IF($BC$3="暦月",SUM(U25:AY25),""))</f>
        <v>0</v>
      </c>
      <c r="BA25" s="1311"/>
      <c r="BB25" s="1312">
        <f>IF($BC$3="４週",AZ25/4,IF($BC$3="暦月",(AZ25/($BC$8/7)),""))</f>
        <v>0</v>
      </c>
      <c r="BC25" s="1312"/>
      <c r="BD25" s="1315"/>
      <c r="BE25" s="1315"/>
      <c r="BF25" s="1315"/>
      <c r="BG25" s="1315"/>
      <c r="BH25" s="1315"/>
    </row>
    <row r="26" spans="2:60" ht="20.25" customHeight="1" x14ac:dyDescent="0.15">
      <c r="B26" s="287"/>
      <c r="C26" s="1322"/>
      <c r="D26" s="1322"/>
      <c r="E26" s="1322"/>
      <c r="F26" s="288"/>
      <c r="G26" s="289">
        <f>C24</f>
        <v>0</v>
      </c>
      <c r="H26" s="1323"/>
      <c r="I26" s="1318"/>
      <c r="J26" s="1318"/>
      <c r="K26" s="1318"/>
      <c r="L26" s="1318"/>
      <c r="M26" s="1325"/>
      <c r="N26" s="1325"/>
      <c r="O26" s="1325"/>
      <c r="P26" s="290" t="s">
        <v>675</v>
      </c>
      <c r="Q26" s="291"/>
      <c r="R26" s="291"/>
      <c r="S26" s="292"/>
      <c r="T26" s="293"/>
      <c r="U26" s="295" t="str">
        <f>IF(U24="","",VLOOKUP(U24,'シフト記号表（勤務時間帯）'!$D$6:$Z$47,23,FALSE()))</f>
        <v/>
      </c>
      <c r="V26" s="295" t="str">
        <f>IF(V24="","",VLOOKUP(V24,'シフト記号表（勤務時間帯）'!$D$6:$Z$47,23,FALSE()))</f>
        <v/>
      </c>
      <c r="W26" s="295" t="str">
        <f>IF(W24="","",VLOOKUP(W24,'シフト記号表（勤務時間帯）'!$D$6:$Z$47,23,FALSE()))</f>
        <v/>
      </c>
      <c r="X26" s="295" t="str">
        <f>IF(X24="","",VLOOKUP(X24,'シフト記号表（勤務時間帯）'!$D$6:$Z$47,23,FALSE()))</f>
        <v/>
      </c>
      <c r="Y26" s="295" t="str">
        <f>IF(Y24="","",VLOOKUP(Y24,'シフト記号表（勤務時間帯）'!$D$6:$Z$47,23,FALSE()))</f>
        <v/>
      </c>
      <c r="Z26" s="295" t="str">
        <f>IF(Z24="","",VLOOKUP(Z24,'シフト記号表（勤務時間帯）'!$D$6:$Z$47,23,FALSE()))</f>
        <v/>
      </c>
      <c r="AA26" s="386" t="str">
        <f>IF(AA24="","",VLOOKUP(AA24,'シフト記号表（勤務時間帯）'!$D$6:$Z$47,23,FALSE()))</f>
        <v/>
      </c>
      <c r="AB26" s="294" t="str">
        <f>IF(AB24="","",VLOOKUP(AB24,'シフト記号表（勤務時間帯）'!$D$6:$Z$47,23,FALSE()))</f>
        <v/>
      </c>
      <c r="AC26" s="295" t="str">
        <f>IF(AC24="","",VLOOKUP(AC24,'シフト記号表（勤務時間帯）'!$D$6:$Z$47,23,FALSE()))</f>
        <v/>
      </c>
      <c r="AD26" s="295" t="str">
        <f>IF(AD24="","",VLOOKUP(AD24,'シフト記号表（勤務時間帯）'!$D$6:$Z$47,23,FALSE()))</f>
        <v/>
      </c>
      <c r="AE26" s="295" t="str">
        <f>IF(AE24="","",VLOOKUP(AE24,'シフト記号表（勤務時間帯）'!$D$6:$Z$47,23,FALSE()))</f>
        <v/>
      </c>
      <c r="AF26" s="295" t="str">
        <f>IF(AF24="","",VLOOKUP(AF24,'シフト記号表（勤務時間帯）'!$D$6:$Z$47,23,FALSE()))</f>
        <v/>
      </c>
      <c r="AG26" s="295" t="str">
        <f>IF(AG24="","",VLOOKUP(AG24,'シフト記号表（勤務時間帯）'!$D$6:$Z$47,23,FALSE()))</f>
        <v/>
      </c>
      <c r="AH26" s="386" t="str">
        <f>IF(AH24="","",VLOOKUP(AH24,'シフト記号表（勤務時間帯）'!$D$6:$Z$47,23,FALSE()))</f>
        <v/>
      </c>
      <c r="AI26" s="294" t="str">
        <f>IF(AI24="","",VLOOKUP(AI24,'シフト記号表（勤務時間帯）'!$D$6:$Z$47,23,FALSE()))</f>
        <v/>
      </c>
      <c r="AJ26" s="295" t="str">
        <f>IF(AJ24="","",VLOOKUP(AJ24,'シフト記号表（勤務時間帯）'!$D$6:$Z$47,23,FALSE()))</f>
        <v/>
      </c>
      <c r="AK26" s="295" t="str">
        <f>IF(AK24="","",VLOOKUP(AK24,'シフト記号表（勤務時間帯）'!$D$6:$Z$47,23,FALSE()))</f>
        <v/>
      </c>
      <c r="AL26" s="295" t="str">
        <f>IF(AL24="","",VLOOKUP(AL24,'シフト記号表（勤務時間帯）'!$D$6:$Z$47,23,FALSE()))</f>
        <v/>
      </c>
      <c r="AM26" s="295" t="str">
        <f>IF(AM24="","",VLOOKUP(AM24,'シフト記号表（勤務時間帯）'!$D$6:$Z$47,23,FALSE()))</f>
        <v/>
      </c>
      <c r="AN26" s="295" t="str">
        <f>IF(AN24="","",VLOOKUP(AN24,'シフト記号表（勤務時間帯）'!$D$6:$Z$47,23,FALSE()))</f>
        <v/>
      </c>
      <c r="AO26" s="296" t="str">
        <f>IF(AO24="","",VLOOKUP(AO24,'シフト記号表（勤務時間帯）'!$D$6:$Z$47,23,FALSE()))</f>
        <v/>
      </c>
      <c r="AP26" s="379" t="str">
        <f>IF(AP24="","",VLOOKUP(AP24,'シフト記号表（勤務時間帯）'!$D$6:$Z$47,23,FALSE()))</f>
        <v/>
      </c>
      <c r="AQ26" s="295" t="str">
        <f>IF(AQ24="","",VLOOKUP(AQ24,'シフト記号表（勤務時間帯）'!$D$6:$Z$47,23,FALSE()))</f>
        <v/>
      </c>
      <c r="AR26" s="295" t="str">
        <f>IF(AR24="","",VLOOKUP(AR24,'シフト記号表（勤務時間帯）'!$D$6:$Z$47,23,FALSE()))</f>
        <v/>
      </c>
      <c r="AS26" s="295" t="str">
        <f>IF(AS24="","",VLOOKUP(AS24,'シフト記号表（勤務時間帯）'!$D$6:$Z$47,23,FALSE()))</f>
        <v/>
      </c>
      <c r="AT26" s="295" t="str">
        <f>IF(AT24="","",VLOOKUP(AT24,'シフト記号表（勤務時間帯）'!$D$6:$Z$47,23,FALSE()))</f>
        <v/>
      </c>
      <c r="AU26" s="295" t="str">
        <f>IF(AU24="","",VLOOKUP(AU24,'シフト記号表（勤務時間帯）'!$D$6:$Z$47,23,FALSE()))</f>
        <v/>
      </c>
      <c r="AV26" s="386" t="str">
        <f>IF(AV24="","",VLOOKUP(AV24,'シフト記号表（勤務時間帯）'!$D$6:$Z$47,23,FALSE()))</f>
        <v/>
      </c>
      <c r="AW26" s="294" t="str">
        <f>IF(AW24="","",VLOOKUP(AW24,'シフト記号表（勤務時間帯）'!$D$6:$Z$47,23,FALSE()))</f>
        <v/>
      </c>
      <c r="AX26" s="295" t="str">
        <f>IF(AX24="","",VLOOKUP(AX24,'シフト記号表（勤務時間帯）'!$D$6:$Z$47,23,FALSE()))</f>
        <v/>
      </c>
      <c r="AY26" s="295" t="str">
        <f>IF(AY24="","",VLOOKUP(AY24,'シフト記号表（勤務時間帯）'!$D$6:$Z$47,23,FALSE()))</f>
        <v/>
      </c>
      <c r="AZ26" s="1313">
        <f>IF($BC$3="４週",SUM(U26:AV26),IF($BC$3="暦月",SUM(U26:AY26),""))</f>
        <v>0</v>
      </c>
      <c r="BA26" s="1313"/>
      <c r="BB26" s="1314">
        <f>IF($BC$3="４週",AZ26/4,IF($BC$3="暦月",(AZ26/($BC$8/7)),""))</f>
        <v>0</v>
      </c>
      <c r="BC26" s="1314"/>
      <c r="BD26" s="1315"/>
      <c r="BE26" s="1315"/>
      <c r="BF26" s="1315"/>
      <c r="BG26" s="1315"/>
      <c r="BH26" s="1315"/>
    </row>
    <row r="27" spans="2:60" ht="20.25" customHeight="1" thickBot="1" x14ac:dyDescent="0.2">
      <c r="B27" s="297"/>
      <c r="C27" s="1322"/>
      <c r="D27" s="1322"/>
      <c r="E27" s="1322"/>
      <c r="F27" s="278"/>
      <c r="G27" s="279"/>
      <c r="H27" s="1328"/>
      <c r="I27" s="1324"/>
      <c r="J27" s="1324"/>
      <c r="K27" s="1324"/>
      <c r="L27" s="1324"/>
      <c r="M27" s="1325"/>
      <c r="N27" s="1325"/>
      <c r="O27" s="1325"/>
      <c r="P27" s="300" t="s">
        <v>673</v>
      </c>
      <c r="Q27" s="301"/>
      <c r="R27" s="301"/>
      <c r="S27" s="302"/>
      <c r="T27" s="303"/>
      <c r="U27" s="304"/>
      <c r="V27" s="305"/>
      <c r="W27" s="305"/>
      <c r="X27" s="305"/>
      <c r="Y27" s="383"/>
      <c r="Z27" s="305"/>
      <c r="AA27" s="385"/>
      <c r="AB27" s="304"/>
      <c r="AC27" s="305"/>
      <c r="AD27" s="305"/>
      <c r="AE27" s="383"/>
      <c r="AF27" s="305"/>
      <c r="AG27" s="305"/>
      <c r="AH27" s="385"/>
      <c r="AI27" s="304"/>
      <c r="AJ27" s="305"/>
      <c r="AK27" s="305"/>
      <c r="AL27" s="305"/>
      <c r="AM27" s="305"/>
      <c r="AN27" s="305"/>
      <c r="AO27" s="385"/>
      <c r="AP27" s="304"/>
      <c r="AQ27" s="305"/>
      <c r="AR27" s="305"/>
      <c r="AS27" s="305"/>
      <c r="AT27" s="305"/>
      <c r="AU27" s="305"/>
      <c r="AV27" s="385"/>
      <c r="AW27" s="304"/>
      <c r="AX27" s="305"/>
      <c r="AY27" s="383"/>
      <c r="AZ27" s="1326"/>
      <c r="BA27" s="1326"/>
      <c r="BB27" s="1327"/>
      <c r="BC27" s="1327"/>
      <c r="BD27" s="1315"/>
      <c r="BE27" s="1315"/>
      <c r="BF27" s="1315"/>
      <c r="BG27" s="1315"/>
      <c r="BH27" s="1315"/>
    </row>
    <row r="28" spans="2:60" ht="20.25" customHeight="1" thickBot="1" x14ac:dyDescent="0.2">
      <c r="B28" s="277">
        <f>B25+1</f>
        <v>3</v>
      </c>
      <c r="C28" s="1322"/>
      <c r="D28" s="1322"/>
      <c r="E28" s="1322"/>
      <c r="F28" s="278">
        <f>C27</f>
        <v>0</v>
      </c>
      <c r="G28" s="279"/>
      <c r="H28" s="1328"/>
      <c r="I28" s="1318"/>
      <c r="J28" s="1318"/>
      <c r="K28" s="1318"/>
      <c r="L28" s="1318"/>
      <c r="M28" s="1325"/>
      <c r="N28" s="1325"/>
      <c r="O28" s="1325"/>
      <c r="P28" s="280" t="s">
        <v>674</v>
      </c>
      <c r="Q28" s="281"/>
      <c r="R28" s="281"/>
      <c r="S28" s="282"/>
      <c r="T28" s="283"/>
      <c r="U28" s="285" t="str">
        <f>IF(U27="","",VLOOKUP(U27,'シフト記号表（勤務時間帯）'!$D$6:$X$47,21,FALSE()))</f>
        <v/>
      </c>
      <c r="V28" s="285" t="str">
        <f>IF(V27="","",VLOOKUP(V27,'シフト記号表（勤務時間帯）'!$D$6:$X$47,21,FALSE()))</f>
        <v/>
      </c>
      <c r="W28" s="285" t="str">
        <f>IF(W27="","",VLOOKUP(W27,'シフト記号表（勤務時間帯）'!$D$6:$X$47,21,FALSE()))</f>
        <v/>
      </c>
      <c r="X28" s="285" t="str">
        <f>IF(X27="","",VLOOKUP(X27,'シフト記号表（勤務時間帯）'!$D$6:$X$47,21,FALSE()))</f>
        <v/>
      </c>
      <c r="Y28" s="378" t="str">
        <f>IF(Y27="","",VLOOKUP(Y27,'シフト記号表（勤務時間帯）'!$D$6:$X$47,21,FALSE()))</f>
        <v/>
      </c>
      <c r="Z28" s="285" t="str">
        <f>IF(Z27="","",VLOOKUP(Z27,'シフト記号表（勤務時間帯）'!$D$6:$X$47,21,FALSE()))</f>
        <v/>
      </c>
      <c r="AA28" s="378" t="str">
        <f>IF(AA27="","",VLOOKUP(AA27,'シフト記号表（勤務時間帯）'!$D$6:$X$47,21,FALSE()))</f>
        <v/>
      </c>
      <c r="AB28" s="284" t="str">
        <f>IF(AB27="","",VLOOKUP(AB27,'シフト記号表（勤務時間帯）'!$D$6:$X$47,21,FALSE()))</f>
        <v/>
      </c>
      <c r="AC28" s="285" t="str">
        <f>IF(AC27="","",VLOOKUP(AC27,'シフト記号表（勤務時間帯）'!$D$6:$X$47,21,FALSE()))</f>
        <v/>
      </c>
      <c r="AD28" s="285" t="str">
        <f>IF(AD27="","",VLOOKUP(AD27,'シフト記号表（勤務時間帯）'!$D$6:$X$47,21,FALSE()))</f>
        <v/>
      </c>
      <c r="AE28" s="378" t="str">
        <f>IF(AE27="","",VLOOKUP(AE27,'シフト記号表（勤務時間帯）'!$D$6:$X$47,21,FALSE()))</f>
        <v/>
      </c>
      <c r="AF28" s="285" t="str">
        <f>IF(AF27="","",VLOOKUP(AF27,'シフト記号表（勤務時間帯）'!$D$6:$X$47,21,FALSE()))</f>
        <v/>
      </c>
      <c r="AG28" s="285" t="str">
        <f>IF(AG27="","",VLOOKUP(AG27,'シフト記号表（勤務時間帯）'!$D$6:$X$47,21,FALSE()))</f>
        <v/>
      </c>
      <c r="AH28" s="378" t="str">
        <f>IF(AH27="","",VLOOKUP(AH27,'シフト記号表（勤務時間帯）'!$D$6:$X$47,21,FALSE()))</f>
        <v/>
      </c>
      <c r="AI28" s="284" t="str">
        <f>IF(AI27="","",VLOOKUP(AI27,'シフト記号表（勤務時間帯）'!$D$6:$X$47,21,FALSE()))</f>
        <v/>
      </c>
      <c r="AJ28" s="285" t="str">
        <f>IF(AJ27="","",VLOOKUP(AJ27,'シフト記号表（勤務時間帯）'!$D$6:$X$47,21,FALSE()))</f>
        <v/>
      </c>
      <c r="AK28" s="285" t="str">
        <f>IF(AK27="","",VLOOKUP(AK27,'シフト記号表（勤務時間帯）'!$D$6:$X$47,21,FALSE()))</f>
        <v/>
      </c>
      <c r="AL28" s="285" t="str">
        <f>IF(AL27="","",VLOOKUP(AL27,'シフト記号表（勤務時間帯）'!$D$6:$X$47,21,FALSE()))</f>
        <v/>
      </c>
      <c r="AM28" s="285" t="str">
        <f>IF(AM27="","",VLOOKUP(AM27,'シフト記号表（勤務時間帯）'!$D$6:$X$47,21,FALSE()))</f>
        <v/>
      </c>
      <c r="AN28" s="285" t="str">
        <f>IF(AN27="","",VLOOKUP(AN27,'シフト記号表（勤務時間帯）'!$D$6:$X$47,21,FALSE()))</f>
        <v/>
      </c>
      <c r="AO28" s="378" t="str">
        <f>IF(AO27="","",VLOOKUP(AO27,'シフト記号表（勤務時間帯）'!$D$6:$X$47,21,FALSE()))</f>
        <v/>
      </c>
      <c r="AP28" s="284" t="str">
        <f>IF(AP27="","",VLOOKUP(AP27,'シフト記号表（勤務時間帯）'!$D$6:$X$47,21,FALSE()))</f>
        <v/>
      </c>
      <c r="AQ28" s="285" t="str">
        <f>IF(AQ27="","",VLOOKUP(AQ27,'シフト記号表（勤務時間帯）'!$D$6:$X$47,21,FALSE()))</f>
        <v/>
      </c>
      <c r="AR28" s="285" t="str">
        <f>IF(AR27="","",VLOOKUP(AR27,'シフト記号表（勤務時間帯）'!$D$6:$X$47,21,FALSE()))</f>
        <v/>
      </c>
      <c r="AS28" s="285" t="str">
        <f>IF(AS27="","",VLOOKUP(AS27,'シフト記号表（勤務時間帯）'!$D$6:$X$47,21,FALSE()))</f>
        <v/>
      </c>
      <c r="AT28" s="285" t="str">
        <f>IF(AT27="","",VLOOKUP(AT27,'シフト記号表（勤務時間帯）'!$D$6:$X$47,21,FALSE()))</f>
        <v/>
      </c>
      <c r="AU28" s="285" t="str">
        <f>IF(AU27="","",VLOOKUP(AU27,'シフト記号表（勤務時間帯）'!$D$6:$X$47,21,FALSE()))</f>
        <v/>
      </c>
      <c r="AV28" s="378" t="str">
        <f>IF(AV27="","",VLOOKUP(AV27,'シフト記号表（勤務時間帯）'!$D$6:$X$47,21,FALSE()))</f>
        <v/>
      </c>
      <c r="AW28" s="284" t="str">
        <f>IF(AW27="","",VLOOKUP(AW27,'シフト記号表（勤務時間帯）'!$D$6:$X$47,21,FALSE()))</f>
        <v/>
      </c>
      <c r="AX28" s="285" t="str">
        <f>IF(AX27="","",VLOOKUP(AX27,'シフト記号表（勤務時間帯）'!$D$6:$X$47,21,FALSE()))</f>
        <v/>
      </c>
      <c r="AY28" s="378" t="str">
        <f>IF(AY27="","",VLOOKUP(AY27,'シフト記号表（勤務時間帯）'!$D$6:$X$47,21,FALSE()))</f>
        <v/>
      </c>
      <c r="AZ28" s="1311">
        <f>IF($BC$3="４週",SUM(U28:AV28),IF($BC$3="暦月",SUM(U28:AY28),""))</f>
        <v>0</v>
      </c>
      <c r="BA28" s="1311"/>
      <c r="BB28" s="1312">
        <f>IF($BC$3="４週",AZ28/4,IF($BC$3="暦月",(AZ28/($BC$8/7)),""))</f>
        <v>0</v>
      </c>
      <c r="BC28" s="1312"/>
      <c r="BD28" s="1315"/>
      <c r="BE28" s="1315"/>
      <c r="BF28" s="1315"/>
      <c r="BG28" s="1315"/>
      <c r="BH28" s="1315"/>
    </row>
    <row r="29" spans="2:60" ht="20.25" customHeight="1" x14ac:dyDescent="0.15">
      <c r="B29" s="287"/>
      <c r="C29" s="1322"/>
      <c r="D29" s="1322"/>
      <c r="E29" s="1322"/>
      <c r="F29" s="288"/>
      <c r="G29" s="289">
        <f>C27</f>
        <v>0</v>
      </c>
      <c r="H29" s="1328"/>
      <c r="I29" s="1318"/>
      <c r="J29" s="1318"/>
      <c r="K29" s="1318"/>
      <c r="L29" s="1318"/>
      <c r="M29" s="1325"/>
      <c r="N29" s="1325"/>
      <c r="O29" s="1325"/>
      <c r="P29" s="290" t="s">
        <v>675</v>
      </c>
      <c r="Q29" s="307"/>
      <c r="R29" s="307"/>
      <c r="S29" s="308"/>
      <c r="T29" s="309"/>
      <c r="U29" s="295" t="str">
        <f>IF(U27="","",VLOOKUP(U27,'シフト記号表（勤務時間帯）'!$D$6:$Z$47,23,FALSE()))</f>
        <v/>
      </c>
      <c r="V29" s="295" t="str">
        <f>IF(V27="","",VLOOKUP(V27,'シフト記号表（勤務時間帯）'!$D$6:$Z$47,23,FALSE()))</f>
        <v/>
      </c>
      <c r="W29" s="295" t="str">
        <f>IF(W27="","",VLOOKUP(W27,'シフト記号表（勤務時間帯）'!$D$6:$Z$47,23,FALSE()))</f>
        <v/>
      </c>
      <c r="X29" s="295" t="str">
        <f>IF(X27="","",VLOOKUP(X27,'シフト記号表（勤務時間帯）'!$D$6:$Z$47,23,FALSE()))</f>
        <v/>
      </c>
      <c r="Y29" s="295" t="str">
        <f>IF(Y27="","",VLOOKUP(Y27,'シフト記号表（勤務時間帯）'!$D$6:$Z$47,23,FALSE()))</f>
        <v/>
      </c>
      <c r="Z29" s="295" t="str">
        <f>IF(Z27="","",VLOOKUP(Z27,'シフト記号表（勤務時間帯）'!$D$6:$Z$47,23,FALSE()))</f>
        <v/>
      </c>
      <c r="AA29" s="296" t="str">
        <f>IF(AA27="","",VLOOKUP(AA27,'シフト記号表（勤務時間帯）'!$D$6:$Z$47,23,FALSE()))</f>
        <v/>
      </c>
      <c r="AB29" s="379" t="str">
        <f>IF(AB27="","",VLOOKUP(AB27,'シフト記号表（勤務時間帯）'!$D$6:$Z$47,23,FALSE()))</f>
        <v/>
      </c>
      <c r="AC29" s="295" t="str">
        <f>IF(AC27="","",VLOOKUP(AC27,'シフト記号表（勤務時間帯）'!$D$6:$Z$47,23,FALSE()))</f>
        <v/>
      </c>
      <c r="AD29" s="295" t="str">
        <f>IF(AD27="","",VLOOKUP(AD27,'シフト記号表（勤務時間帯）'!$D$6:$Z$47,23,FALSE()))</f>
        <v/>
      </c>
      <c r="AE29" s="295" t="str">
        <f>IF(AE27="","",VLOOKUP(AE27,'シフト記号表（勤務時間帯）'!$D$6:$Z$47,23,FALSE()))</f>
        <v/>
      </c>
      <c r="AF29" s="295" t="str">
        <f>IF(AF27="","",VLOOKUP(AF27,'シフト記号表（勤務時間帯）'!$D$6:$Z$47,23,FALSE()))</f>
        <v/>
      </c>
      <c r="AG29" s="295" t="str">
        <f>IF(AG27="","",VLOOKUP(AG27,'シフト記号表（勤務時間帯）'!$D$6:$Z$47,23,FALSE()))</f>
        <v/>
      </c>
      <c r="AH29" s="386" t="str">
        <f>IF(AH27="","",VLOOKUP(AH27,'シフト記号表（勤務時間帯）'!$D$6:$Z$47,23,FALSE()))</f>
        <v/>
      </c>
      <c r="AI29" s="294" t="str">
        <f>IF(AI27="","",VLOOKUP(AI27,'シフト記号表（勤務時間帯）'!$D$6:$Z$47,23,FALSE()))</f>
        <v/>
      </c>
      <c r="AJ29" s="295" t="str">
        <f>IF(AJ27="","",VLOOKUP(AJ27,'シフト記号表（勤務時間帯）'!$D$6:$Z$47,23,FALSE()))</f>
        <v/>
      </c>
      <c r="AK29" s="295" t="str">
        <f>IF(AK27="","",VLOOKUP(AK27,'シフト記号表（勤務時間帯）'!$D$6:$Z$47,23,FALSE()))</f>
        <v/>
      </c>
      <c r="AL29" s="295" t="str">
        <f>IF(AL27="","",VLOOKUP(AL27,'シフト記号表（勤務時間帯）'!$D$6:$Z$47,23,FALSE()))</f>
        <v/>
      </c>
      <c r="AM29" s="295" t="str">
        <f>IF(AM27="","",VLOOKUP(AM27,'シフト記号表（勤務時間帯）'!$D$6:$Z$47,23,FALSE()))</f>
        <v/>
      </c>
      <c r="AN29" s="295" t="str">
        <f>IF(AN27="","",VLOOKUP(AN27,'シフト記号表（勤務時間帯）'!$D$6:$Z$47,23,FALSE()))</f>
        <v/>
      </c>
      <c r="AO29" s="296" t="str">
        <f>IF(AO27="","",VLOOKUP(AO27,'シフト記号表（勤務時間帯）'!$D$6:$Z$47,23,FALSE()))</f>
        <v/>
      </c>
      <c r="AP29" s="379" t="str">
        <f>IF(AP27="","",VLOOKUP(AP27,'シフト記号表（勤務時間帯）'!$D$6:$Z$47,23,FALSE()))</f>
        <v/>
      </c>
      <c r="AQ29" s="295" t="str">
        <f>IF(AQ27="","",VLOOKUP(AQ27,'シフト記号表（勤務時間帯）'!$D$6:$Z$47,23,FALSE()))</f>
        <v/>
      </c>
      <c r="AR29" s="295" t="str">
        <f>IF(AR27="","",VLOOKUP(AR27,'シフト記号表（勤務時間帯）'!$D$6:$Z$47,23,FALSE()))</f>
        <v/>
      </c>
      <c r="AS29" s="295" t="str">
        <f>IF(AS27="","",VLOOKUP(AS27,'シフト記号表（勤務時間帯）'!$D$6:$Z$47,23,FALSE()))</f>
        <v/>
      </c>
      <c r="AT29" s="295" t="str">
        <f>IF(AT27="","",VLOOKUP(AT27,'シフト記号表（勤務時間帯）'!$D$6:$Z$47,23,FALSE()))</f>
        <v/>
      </c>
      <c r="AU29" s="295" t="str">
        <f>IF(AU27="","",VLOOKUP(AU27,'シフト記号表（勤務時間帯）'!$D$6:$Z$47,23,FALSE()))</f>
        <v/>
      </c>
      <c r="AV29" s="386" t="str">
        <f>IF(AV27="","",VLOOKUP(AV27,'シフト記号表（勤務時間帯）'!$D$6:$Z$47,23,FALSE()))</f>
        <v/>
      </c>
      <c r="AW29" s="294" t="str">
        <f>IF(AW27="","",VLOOKUP(AW27,'シフト記号表（勤務時間帯）'!$D$6:$Z$47,23,FALSE()))</f>
        <v/>
      </c>
      <c r="AX29" s="295" t="str">
        <f>IF(AX27="","",VLOOKUP(AX27,'シフト記号表（勤務時間帯）'!$D$6:$Z$47,23,FALSE()))</f>
        <v/>
      </c>
      <c r="AY29" s="295" t="str">
        <f>IF(AY27="","",VLOOKUP(AY27,'シフト記号表（勤務時間帯）'!$D$6:$Z$47,23,FALSE()))</f>
        <v/>
      </c>
      <c r="AZ29" s="1313">
        <f>IF($BC$3="４週",SUM(U29:AV29),IF($BC$3="暦月",SUM(U29:AY29),""))</f>
        <v>0</v>
      </c>
      <c r="BA29" s="1313"/>
      <c r="BB29" s="1314">
        <f>IF($BC$3="４週",AZ29/4,IF($BC$3="暦月",(AZ29/($BC$8/7)),""))</f>
        <v>0</v>
      </c>
      <c r="BC29" s="1314"/>
      <c r="BD29" s="1315"/>
      <c r="BE29" s="1315"/>
      <c r="BF29" s="1315"/>
      <c r="BG29" s="1315"/>
      <c r="BH29" s="1315"/>
    </row>
    <row r="30" spans="2:60" ht="20.25" customHeight="1" thickBot="1" x14ac:dyDescent="0.2">
      <c r="B30" s="297"/>
      <c r="C30" s="1322"/>
      <c r="D30" s="1322"/>
      <c r="E30" s="1322"/>
      <c r="F30" s="278"/>
      <c r="G30" s="279"/>
      <c r="H30" s="1328"/>
      <c r="I30" s="1324"/>
      <c r="J30" s="1324"/>
      <c r="K30" s="1324"/>
      <c r="L30" s="1324"/>
      <c r="M30" s="1325"/>
      <c r="N30" s="1325"/>
      <c r="O30" s="1325"/>
      <c r="P30" s="300" t="s">
        <v>673</v>
      </c>
      <c r="Q30" s="301"/>
      <c r="R30" s="301"/>
      <c r="S30" s="302"/>
      <c r="T30" s="303"/>
      <c r="U30" s="304"/>
      <c r="V30" s="305"/>
      <c r="W30" s="305"/>
      <c r="X30" s="305"/>
      <c r="Y30" s="383"/>
      <c r="Z30" s="305"/>
      <c r="AA30" s="306"/>
      <c r="AB30" s="383"/>
      <c r="AC30" s="305"/>
      <c r="AD30" s="383"/>
      <c r="AE30" s="305"/>
      <c r="AF30" s="305"/>
      <c r="AG30" s="305"/>
      <c r="AH30" s="385"/>
      <c r="AI30" s="304"/>
      <c r="AJ30" s="305"/>
      <c r="AK30" s="305"/>
      <c r="AL30" s="305"/>
      <c r="AM30" s="305"/>
      <c r="AN30" s="305"/>
      <c r="AO30" s="385"/>
      <c r="AP30" s="304"/>
      <c r="AQ30" s="305"/>
      <c r="AR30" s="305"/>
      <c r="AS30" s="305"/>
      <c r="AT30" s="305"/>
      <c r="AU30" s="305"/>
      <c r="AV30" s="385"/>
      <c r="AW30" s="304"/>
      <c r="AX30" s="305"/>
      <c r="AY30" s="383"/>
      <c r="AZ30" s="1326"/>
      <c r="BA30" s="1326"/>
      <c r="BB30" s="1327"/>
      <c r="BC30" s="1327"/>
      <c r="BD30" s="1315"/>
      <c r="BE30" s="1315"/>
      <c r="BF30" s="1315"/>
      <c r="BG30" s="1315"/>
      <c r="BH30" s="1315"/>
    </row>
    <row r="31" spans="2:60" ht="20.25" customHeight="1" thickBot="1" x14ac:dyDescent="0.2">
      <c r="B31" s="277">
        <f>B28+1</f>
        <v>4</v>
      </c>
      <c r="C31" s="1322"/>
      <c r="D31" s="1322"/>
      <c r="E31" s="1322"/>
      <c r="F31" s="278">
        <f>C30</f>
        <v>0</v>
      </c>
      <c r="G31" s="279"/>
      <c r="H31" s="1328"/>
      <c r="I31" s="1318"/>
      <c r="J31" s="1318"/>
      <c r="K31" s="1318"/>
      <c r="L31" s="1318"/>
      <c r="M31" s="1325"/>
      <c r="N31" s="1325"/>
      <c r="O31" s="1325"/>
      <c r="P31" s="280" t="s">
        <v>674</v>
      </c>
      <c r="Q31" s="281"/>
      <c r="R31" s="281"/>
      <c r="S31" s="282"/>
      <c r="T31" s="283"/>
      <c r="U31" s="285" t="str">
        <f>IF(U30="","",VLOOKUP(U30,'シフト記号表（勤務時間帯）'!$D$6:$X$47,21,FALSE()))</f>
        <v/>
      </c>
      <c r="V31" s="285" t="str">
        <f>IF(V30="","",VLOOKUP(V30,'シフト記号表（勤務時間帯）'!$D$6:$X$47,21,FALSE()))</f>
        <v/>
      </c>
      <c r="W31" s="285" t="str">
        <f>IF(W30="","",VLOOKUP(W30,'シフト記号表（勤務時間帯）'!$D$6:$X$47,21,FALSE()))</f>
        <v/>
      </c>
      <c r="X31" s="285" t="str">
        <f>IF(X30="","",VLOOKUP(X30,'シフト記号表（勤務時間帯）'!$D$6:$X$47,21,FALSE()))</f>
        <v/>
      </c>
      <c r="Y31" s="378" t="str">
        <f>IF(Y30="","",VLOOKUP(Y30,'シフト記号表（勤務時間帯）'!$D$6:$X$47,21,FALSE()))</f>
        <v/>
      </c>
      <c r="Z31" s="285" t="str">
        <f>IF(Z30="","",VLOOKUP(Z30,'シフト記号表（勤務時間帯）'!$D$6:$X$47,21,FALSE()))</f>
        <v/>
      </c>
      <c r="AA31" s="286" t="str">
        <f>IF(AA30="","",VLOOKUP(AA30,'シフト記号表（勤務時間帯）'!$D$6:$X$47,21,FALSE()))</f>
        <v/>
      </c>
      <c r="AB31" s="378" t="str">
        <f>IF(AB30="","",VLOOKUP(AB30,'シフト記号表（勤務時間帯）'!$D$6:$X$47,21,FALSE()))</f>
        <v/>
      </c>
      <c r="AC31" s="285" t="str">
        <f>IF(AC30="","",VLOOKUP(AC30,'シフト記号表（勤務時間帯）'!$D$6:$X$47,21,FALSE()))</f>
        <v/>
      </c>
      <c r="AD31" s="285" t="str">
        <f>IF(AD30="","",VLOOKUP(AD30,'シフト記号表（勤務時間帯）'!$D$6:$X$47,21,FALSE()))</f>
        <v/>
      </c>
      <c r="AE31" s="285" t="str">
        <f>IF(AE30="","",VLOOKUP(AE30,'シフト記号表（勤務時間帯）'!$D$6:$X$47,21,FALSE()))</f>
        <v/>
      </c>
      <c r="AF31" s="285" t="str">
        <f>IF(AF30="","",VLOOKUP(AF30,'シフト記号表（勤務時間帯）'!$D$6:$X$47,21,FALSE()))</f>
        <v/>
      </c>
      <c r="AG31" s="285" t="str">
        <f>IF(AG30="","",VLOOKUP(AG30,'シフト記号表（勤務時間帯）'!$D$6:$X$47,21,FALSE()))</f>
        <v/>
      </c>
      <c r="AH31" s="378" t="str">
        <f>IF(AH30="","",VLOOKUP(AH30,'シフト記号表（勤務時間帯）'!$D$6:$X$47,21,FALSE()))</f>
        <v/>
      </c>
      <c r="AI31" s="284" t="str">
        <f>IF(AI30="","",VLOOKUP(AI30,'シフト記号表（勤務時間帯）'!$D$6:$X$47,21,FALSE()))</f>
        <v/>
      </c>
      <c r="AJ31" s="285" t="str">
        <f>IF(AJ30="","",VLOOKUP(AJ30,'シフト記号表（勤務時間帯）'!$D$6:$X$47,21,FALSE()))</f>
        <v/>
      </c>
      <c r="AK31" s="285" t="str">
        <f>IF(AK30="","",VLOOKUP(AK30,'シフト記号表（勤務時間帯）'!$D$6:$X$47,21,FALSE()))</f>
        <v/>
      </c>
      <c r="AL31" s="285" t="str">
        <f>IF(AL30="","",VLOOKUP(AL30,'シフト記号表（勤務時間帯）'!$D$6:$X$47,21,FALSE()))</f>
        <v/>
      </c>
      <c r="AM31" s="285" t="str">
        <f>IF(AM30="","",VLOOKUP(AM30,'シフト記号表（勤務時間帯）'!$D$6:$X$47,21,FALSE()))</f>
        <v/>
      </c>
      <c r="AN31" s="285" t="str">
        <f>IF(AN30="","",VLOOKUP(AN30,'シフト記号表（勤務時間帯）'!$D$6:$X$47,21,FALSE()))</f>
        <v/>
      </c>
      <c r="AO31" s="378" t="str">
        <f>IF(AO30="","",VLOOKUP(AO30,'シフト記号表（勤務時間帯）'!$D$6:$X$47,21,FALSE()))</f>
        <v/>
      </c>
      <c r="AP31" s="284" t="str">
        <f>IF(AP30="","",VLOOKUP(AP30,'シフト記号表（勤務時間帯）'!$D$6:$X$47,21,FALSE()))</f>
        <v/>
      </c>
      <c r="AQ31" s="285" t="str">
        <f>IF(AQ30="","",VLOOKUP(AQ30,'シフト記号表（勤務時間帯）'!$D$6:$X$47,21,FALSE()))</f>
        <v/>
      </c>
      <c r="AR31" s="285" t="str">
        <f>IF(AR30="","",VLOOKUP(AR30,'シフト記号表（勤務時間帯）'!$D$6:$X$47,21,FALSE()))</f>
        <v/>
      </c>
      <c r="AS31" s="285" t="str">
        <f>IF(AS30="","",VLOOKUP(AS30,'シフト記号表（勤務時間帯）'!$D$6:$X$47,21,FALSE()))</f>
        <v/>
      </c>
      <c r="AT31" s="285" t="str">
        <f>IF(AT30="","",VLOOKUP(AT30,'シフト記号表（勤務時間帯）'!$D$6:$X$47,21,FALSE()))</f>
        <v/>
      </c>
      <c r="AU31" s="285" t="str">
        <f>IF(AU30="","",VLOOKUP(AU30,'シフト記号表（勤務時間帯）'!$D$6:$X$47,21,FALSE()))</f>
        <v/>
      </c>
      <c r="AV31" s="378" t="str">
        <f>IF(AV30="","",VLOOKUP(AV30,'シフト記号表（勤務時間帯）'!$D$6:$X$47,21,FALSE()))</f>
        <v/>
      </c>
      <c r="AW31" s="284" t="str">
        <f>IF(AW30="","",VLOOKUP(AW30,'シフト記号表（勤務時間帯）'!$D$6:$X$47,21,FALSE()))</f>
        <v/>
      </c>
      <c r="AX31" s="285" t="str">
        <f>IF(AX30="","",VLOOKUP(AX30,'シフト記号表（勤務時間帯）'!$D$6:$X$47,21,FALSE()))</f>
        <v/>
      </c>
      <c r="AY31" s="378" t="str">
        <f>IF(AY30="","",VLOOKUP(AY30,'シフト記号表（勤務時間帯）'!$D$6:$X$47,21,FALSE()))</f>
        <v/>
      </c>
      <c r="AZ31" s="1311">
        <f>IF($BC$3="４週",SUM(U31:AV31),IF($BC$3="暦月",SUM(U31:AY31),""))</f>
        <v>0</v>
      </c>
      <c r="BA31" s="1311"/>
      <c r="BB31" s="1312">
        <f>IF($BC$3="４週",AZ31/4,IF($BC$3="暦月",(AZ31/($BC$8/7)),""))</f>
        <v>0</v>
      </c>
      <c r="BC31" s="1312"/>
      <c r="BD31" s="1315"/>
      <c r="BE31" s="1315"/>
      <c r="BF31" s="1315"/>
      <c r="BG31" s="1315"/>
      <c r="BH31" s="1315"/>
    </row>
    <row r="32" spans="2:60" ht="20.25" customHeight="1" x14ac:dyDescent="0.15">
      <c r="B32" s="287"/>
      <c r="C32" s="1322"/>
      <c r="D32" s="1322"/>
      <c r="E32" s="1322"/>
      <c r="F32" s="288"/>
      <c r="G32" s="289">
        <f>C30</f>
        <v>0</v>
      </c>
      <c r="H32" s="1328"/>
      <c r="I32" s="1318"/>
      <c r="J32" s="1318"/>
      <c r="K32" s="1318"/>
      <c r="L32" s="1318"/>
      <c r="M32" s="1325"/>
      <c r="N32" s="1325"/>
      <c r="O32" s="1325"/>
      <c r="P32" s="290" t="s">
        <v>675</v>
      </c>
      <c r="Q32" s="310"/>
      <c r="R32" s="310"/>
      <c r="S32" s="292"/>
      <c r="T32" s="293"/>
      <c r="U32" s="295" t="str">
        <f>IF(U30="","",VLOOKUP(U30,'シフト記号表（勤務時間帯）'!$D$6:$Z$47,23,FALSE()))</f>
        <v/>
      </c>
      <c r="V32" s="295" t="str">
        <f>IF(V30="","",VLOOKUP(V30,'シフト記号表（勤務時間帯）'!$D$6:$Z$47,23,FALSE()))</f>
        <v/>
      </c>
      <c r="W32" s="295" t="str">
        <f>IF(W30="","",VLOOKUP(W30,'シフト記号表（勤務時間帯）'!$D$6:$Z$47,23,FALSE()))</f>
        <v/>
      </c>
      <c r="X32" s="295" t="str">
        <f>IF(X30="","",VLOOKUP(X30,'シフト記号表（勤務時間帯）'!$D$6:$Z$47,23,FALSE()))</f>
        <v/>
      </c>
      <c r="Y32" s="295" t="str">
        <f>IF(Y30="","",VLOOKUP(Y30,'シフト記号表（勤務時間帯）'!$D$6:$Z$47,23,FALSE()))</f>
        <v/>
      </c>
      <c r="Z32" s="295" t="str">
        <f>IF(Z30="","",VLOOKUP(Z30,'シフト記号表（勤務時間帯）'!$D$6:$Z$47,23,FALSE()))</f>
        <v/>
      </c>
      <c r="AA32" s="296" t="str">
        <f>IF(AA30="","",VLOOKUP(AA30,'シフト記号表（勤務時間帯）'!$D$6:$Z$47,23,FALSE()))</f>
        <v/>
      </c>
      <c r="AB32" s="379" t="str">
        <f>IF(AB30="","",VLOOKUP(AB30,'シフト記号表（勤務時間帯）'!$D$6:$Z$47,23,FALSE()))</f>
        <v/>
      </c>
      <c r="AC32" s="295" t="str">
        <f>IF(AC30="","",VLOOKUP(AC30,'シフト記号表（勤務時間帯）'!$D$6:$Z$47,23,FALSE()))</f>
        <v/>
      </c>
      <c r="AD32" s="295" t="str">
        <f>IF(AD30="","",VLOOKUP(AD30,'シフト記号表（勤務時間帯）'!$D$6:$Z$47,23,FALSE()))</f>
        <v/>
      </c>
      <c r="AE32" s="295" t="str">
        <f>IF(AE30="","",VLOOKUP(AE30,'シフト記号表（勤務時間帯）'!$D$6:$Z$47,23,FALSE()))</f>
        <v/>
      </c>
      <c r="AF32" s="295" t="str">
        <f>IF(AF30="","",VLOOKUP(AF30,'シフト記号表（勤務時間帯）'!$D$6:$Z$47,23,FALSE()))</f>
        <v/>
      </c>
      <c r="AG32" s="295" t="str">
        <f>IF(AG30="","",VLOOKUP(AG30,'シフト記号表（勤務時間帯）'!$D$6:$Z$47,23,FALSE()))</f>
        <v/>
      </c>
      <c r="AH32" s="296" t="str">
        <f>IF(AH30="","",VLOOKUP(AH30,'シフト記号表（勤務時間帯）'!$D$6:$Z$47,23,FALSE()))</f>
        <v/>
      </c>
      <c r="AI32" s="379" t="str">
        <f>IF(AI30="","",VLOOKUP(AI30,'シフト記号表（勤務時間帯）'!$D$6:$Z$47,23,FALSE()))</f>
        <v/>
      </c>
      <c r="AJ32" s="295" t="str">
        <f>IF(AJ30="","",VLOOKUP(AJ30,'シフト記号表（勤務時間帯）'!$D$6:$Z$47,23,FALSE()))</f>
        <v/>
      </c>
      <c r="AK32" s="295" t="str">
        <f>IF(AK30="","",VLOOKUP(AK30,'シフト記号表（勤務時間帯）'!$D$6:$Z$47,23,FALSE()))</f>
        <v/>
      </c>
      <c r="AL32" s="295" t="str">
        <f>IF(AL30="","",VLOOKUP(AL30,'シフト記号表（勤務時間帯）'!$D$6:$Z$47,23,FALSE()))</f>
        <v/>
      </c>
      <c r="AM32" s="295" t="str">
        <f>IF(AM30="","",VLOOKUP(AM30,'シフト記号表（勤務時間帯）'!$D$6:$Z$47,23,FALSE()))</f>
        <v/>
      </c>
      <c r="AN32" s="295" t="str">
        <f>IF(AN30="","",VLOOKUP(AN30,'シフト記号表（勤務時間帯）'!$D$6:$Z$47,23,FALSE()))</f>
        <v/>
      </c>
      <c r="AO32" s="386" t="str">
        <f>IF(AO30="","",VLOOKUP(AO30,'シフト記号表（勤務時間帯）'!$D$6:$Z$47,23,FALSE()))</f>
        <v/>
      </c>
      <c r="AP32" s="294" t="str">
        <f>IF(AP30="","",VLOOKUP(AP30,'シフト記号表（勤務時間帯）'!$D$6:$Z$47,23,FALSE()))</f>
        <v/>
      </c>
      <c r="AQ32" s="295" t="str">
        <f>IF(AQ30="","",VLOOKUP(AQ30,'シフト記号表（勤務時間帯）'!$D$6:$Z$47,23,FALSE()))</f>
        <v/>
      </c>
      <c r="AR32" s="295" t="str">
        <f>IF(AR30="","",VLOOKUP(AR30,'シフト記号表（勤務時間帯）'!$D$6:$Z$47,23,FALSE()))</f>
        <v/>
      </c>
      <c r="AS32" s="295" t="str">
        <f>IF(AS30="","",VLOOKUP(AS30,'シフト記号表（勤務時間帯）'!$D$6:$Z$47,23,FALSE()))</f>
        <v/>
      </c>
      <c r="AT32" s="295" t="str">
        <f>IF(AT30="","",VLOOKUP(AT30,'シフト記号表（勤務時間帯）'!$D$6:$Z$47,23,FALSE()))</f>
        <v/>
      </c>
      <c r="AU32" s="295" t="str">
        <f>IF(AU30="","",VLOOKUP(AU30,'シフト記号表（勤務時間帯）'!$D$6:$Z$47,23,FALSE()))</f>
        <v/>
      </c>
      <c r="AV32" s="296" t="str">
        <f>IF(AV30="","",VLOOKUP(AV30,'シフト記号表（勤務時間帯）'!$D$6:$Z$47,23,FALSE()))</f>
        <v/>
      </c>
      <c r="AW32" s="379" t="str">
        <f>IF(AW30="","",VLOOKUP(AW30,'シフト記号表（勤務時間帯）'!$D$6:$Z$47,23,FALSE()))</f>
        <v/>
      </c>
      <c r="AX32" s="295" t="str">
        <f>IF(AX30="","",VLOOKUP(AX30,'シフト記号表（勤務時間帯）'!$D$6:$Z$47,23,FALSE()))</f>
        <v/>
      </c>
      <c r="AY32" s="295" t="str">
        <f>IF(AY30="","",VLOOKUP(AY30,'シフト記号表（勤務時間帯）'!$D$6:$Z$47,23,FALSE()))</f>
        <v/>
      </c>
      <c r="AZ32" s="1313">
        <f>IF($BC$3="４週",SUM(U32:AV32),IF($BC$3="暦月",SUM(U32:AY32),""))</f>
        <v>0</v>
      </c>
      <c r="BA32" s="1313"/>
      <c r="BB32" s="1314">
        <f>IF($BC$3="４週",AZ32/4,IF($BC$3="暦月",(AZ32/($BC$8/7)),""))</f>
        <v>0</v>
      </c>
      <c r="BC32" s="1314"/>
      <c r="BD32" s="1315"/>
      <c r="BE32" s="1315"/>
      <c r="BF32" s="1315"/>
      <c r="BG32" s="1315"/>
      <c r="BH32" s="1315"/>
    </row>
    <row r="33" spans="2:60" ht="20.25" customHeight="1" thickBot="1" x14ac:dyDescent="0.2">
      <c r="B33" s="297"/>
      <c r="C33" s="1322"/>
      <c r="D33" s="1322"/>
      <c r="E33" s="1322"/>
      <c r="F33" s="278"/>
      <c r="G33" s="279"/>
      <c r="H33" s="1328"/>
      <c r="I33" s="1324"/>
      <c r="J33" s="1324"/>
      <c r="K33" s="1324"/>
      <c r="L33" s="1324"/>
      <c r="M33" s="1325"/>
      <c r="N33" s="1325"/>
      <c r="O33" s="1325"/>
      <c r="P33" s="300" t="s">
        <v>673</v>
      </c>
      <c r="Q33" s="301"/>
      <c r="R33" s="301"/>
      <c r="S33" s="302"/>
      <c r="T33" s="303"/>
      <c r="U33" s="304"/>
      <c r="V33" s="305"/>
      <c r="W33" s="305"/>
      <c r="X33" s="305"/>
      <c r="Y33" s="383"/>
      <c r="Z33" s="305"/>
      <c r="AA33" s="385"/>
      <c r="AB33" s="304"/>
      <c r="AC33" s="305"/>
      <c r="AD33" s="383"/>
      <c r="AE33" s="305"/>
      <c r="AF33" s="383"/>
      <c r="AG33" s="305"/>
      <c r="AH33" s="306"/>
      <c r="AI33" s="304"/>
      <c r="AJ33" s="305"/>
      <c r="AK33" s="305"/>
      <c r="AL33" s="305"/>
      <c r="AM33" s="305"/>
      <c r="AN33" s="305"/>
      <c r="AO33" s="385"/>
      <c r="AP33" s="304"/>
      <c r="AQ33" s="305"/>
      <c r="AR33" s="305"/>
      <c r="AS33" s="305"/>
      <c r="AT33" s="305"/>
      <c r="AU33" s="305"/>
      <c r="AV33" s="385"/>
      <c r="AW33" s="304"/>
      <c r="AX33" s="305"/>
      <c r="AY33" s="383"/>
      <c r="AZ33" s="1326"/>
      <c r="BA33" s="1326"/>
      <c r="BB33" s="1327"/>
      <c r="BC33" s="1327"/>
      <c r="BD33" s="1315"/>
      <c r="BE33" s="1315"/>
      <c r="BF33" s="1315"/>
      <c r="BG33" s="1315"/>
      <c r="BH33" s="1315"/>
    </row>
    <row r="34" spans="2:60" ht="20.25" customHeight="1" thickBot="1" x14ac:dyDescent="0.2">
      <c r="B34" s="277">
        <f>B31+1</f>
        <v>5</v>
      </c>
      <c r="C34" s="1322"/>
      <c r="D34" s="1322"/>
      <c r="E34" s="1322"/>
      <c r="F34" s="278">
        <f>C33</f>
        <v>0</v>
      </c>
      <c r="G34" s="279"/>
      <c r="H34" s="1328"/>
      <c r="I34" s="1318"/>
      <c r="J34" s="1318"/>
      <c r="K34" s="1318"/>
      <c r="L34" s="1318"/>
      <c r="M34" s="1325"/>
      <c r="N34" s="1325"/>
      <c r="O34" s="1325"/>
      <c r="P34" s="280" t="s">
        <v>674</v>
      </c>
      <c r="Q34" s="281"/>
      <c r="R34" s="281"/>
      <c r="S34" s="282"/>
      <c r="T34" s="283"/>
      <c r="U34" s="285" t="str">
        <f>IF(U33="","",VLOOKUP(U33,'シフト記号表（勤務時間帯）'!$D$6:$X$47,21,FALSE()))</f>
        <v/>
      </c>
      <c r="V34" s="285" t="str">
        <f>IF(V33="","",VLOOKUP(V33,'シフト記号表（勤務時間帯）'!$D$6:$X$47,21,FALSE()))</f>
        <v/>
      </c>
      <c r="W34" s="285" t="str">
        <f>IF(W33="","",VLOOKUP(W33,'シフト記号表（勤務時間帯）'!$D$6:$X$47,21,FALSE()))</f>
        <v/>
      </c>
      <c r="X34" s="285" t="str">
        <f>IF(X33="","",VLOOKUP(X33,'シフト記号表（勤務時間帯）'!$D$6:$X$47,21,FALSE()))</f>
        <v/>
      </c>
      <c r="Y34" s="378" t="str">
        <f>IF(Y33="","",VLOOKUP(Y33,'シフト記号表（勤務時間帯）'!$D$6:$X$47,21,FALSE()))</f>
        <v/>
      </c>
      <c r="Z34" s="285" t="str">
        <f>IF(Z33="","",VLOOKUP(Z33,'シフト記号表（勤務時間帯）'!$D$6:$X$47,21,FALSE()))</f>
        <v/>
      </c>
      <c r="AA34" s="378" t="str">
        <f>IF(AA33="","",VLOOKUP(AA33,'シフト記号表（勤務時間帯）'!$D$6:$X$47,21,FALSE()))</f>
        <v/>
      </c>
      <c r="AB34" s="284" t="str">
        <f>IF(AB33="","",VLOOKUP(AB33,'シフト記号表（勤務時間帯）'!$D$6:$X$47,21,FALSE()))</f>
        <v/>
      </c>
      <c r="AC34" s="285" t="str">
        <f>IF(AC33="","",VLOOKUP(AC33,'シフト記号表（勤務時間帯）'!$D$6:$X$47,21,FALSE()))</f>
        <v/>
      </c>
      <c r="AD34" s="380" t="str">
        <f>IF(AD33="","",VLOOKUP(AD33,'シフト記号表（勤務時間帯）'!$D$6:$X$47,21,FALSE()))</f>
        <v/>
      </c>
      <c r="AE34" s="285" t="str">
        <f>IF(AE33="","",VLOOKUP(AE33,'シフト記号表（勤務時間帯）'!$D$6:$X$47,21,FALSE()))</f>
        <v/>
      </c>
      <c r="AF34" s="285" t="str">
        <f>IF(AF33="","",VLOOKUP(AF33,'シフト記号表（勤務時間帯）'!$D$6:$X$47,21,FALSE()))</f>
        <v/>
      </c>
      <c r="AG34" s="285" t="str">
        <f>IF(AG33="","",VLOOKUP(AG33,'シフト記号表（勤務時間帯）'!$D$6:$X$47,21,FALSE()))</f>
        <v/>
      </c>
      <c r="AH34" s="378" t="str">
        <f>IF(AH33="","",VLOOKUP(AH33,'シフト記号表（勤務時間帯）'!$D$6:$X$47,21,FALSE()))</f>
        <v/>
      </c>
      <c r="AI34" s="284" t="str">
        <f>IF(AI33="","",VLOOKUP(AI33,'シフト記号表（勤務時間帯）'!$D$6:$X$47,21,FALSE()))</f>
        <v/>
      </c>
      <c r="AJ34" s="285" t="str">
        <f>IF(AJ33="","",VLOOKUP(AJ33,'シフト記号表（勤務時間帯）'!$D$6:$X$47,21,FALSE()))</f>
        <v/>
      </c>
      <c r="AK34" s="285" t="str">
        <f>IF(AK33="","",VLOOKUP(AK33,'シフト記号表（勤務時間帯）'!$D$6:$X$47,21,FALSE()))</f>
        <v/>
      </c>
      <c r="AL34" s="285" t="str">
        <f>IF(AL33="","",VLOOKUP(AL33,'シフト記号表（勤務時間帯）'!$D$6:$X$47,21,FALSE()))</f>
        <v/>
      </c>
      <c r="AM34" s="285" t="str">
        <f>IF(AM33="","",VLOOKUP(AM33,'シフト記号表（勤務時間帯）'!$D$6:$X$47,21,FALSE()))</f>
        <v/>
      </c>
      <c r="AN34" s="285" t="str">
        <f>IF(AN33="","",VLOOKUP(AN33,'シフト記号表（勤務時間帯）'!$D$6:$X$47,21,FALSE()))</f>
        <v/>
      </c>
      <c r="AO34" s="378" t="str">
        <f>IF(AO33="","",VLOOKUP(AO33,'シフト記号表（勤務時間帯）'!$D$6:$X$47,21,FALSE()))</f>
        <v/>
      </c>
      <c r="AP34" s="284" t="str">
        <f>IF(AP33="","",VLOOKUP(AP33,'シフト記号表（勤務時間帯）'!$D$6:$X$47,21,FALSE()))</f>
        <v/>
      </c>
      <c r="AQ34" s="285" t="str">
        <f>IF(AQ33="","",VLOOKUP(AQ33,'シフト記号表（勤務時間帯）'!$D$6:$X$47,21,FALSE()))</f>
        <v/>
      </c>
      <c r="AR34" s="285" t="str">
        <f>IF(AR33="","",VLOOKUP(AR33,'シフト記号表（勤務時間帯）'!$D$6:$X$47,21,FALSE()))</f>
        <v/>
      </c>
      <c r="AS34" s="285" t="str">
        <f>IF(AS33="","",VLOOKUP(AS33,'シフト記号表（勤務時間帯）'!$D$6:$X$47,21,FALSE()))</f>
        <v/>
      </c>
      <c r="AT34" s="285" t="str">
        <f>IF(AT33="","",VLOOKUP(AT33,'シフト記号表（勤務時間帯）'!$D$6:$X$47,21,FALSE()))</f>
        <v/>
      </c>
      <c r="AU34" s="285" t="str">
        <f>IF(AU33="","",VLOOKUP(AU33,'シフト記号表（勤務時間帯）'!$D$6:$X$47,21,FALSE()))</f>
        <v/>
      </c>
      <c r="AV34" s="378" t="str">
        <f>IF(AV33="","",VLOOKUP(AV33,'シフト記号表（勤務時間帯）'!$D$6:$X$47,21,FALSE()))</f>
        <v/>
      </c>
      <c r="AW34" s="284" t="str">
        <f>IF(AW33="","",VLOOKUP(AW33,'シフト記号表（勤務時間帯）'!$D$6:$X$47,21,FALSE()))</f>
        <v/>
      </c>
      <c r="AX34" s="285" t="str">
        <f>IF(AX33="","",VLOOKUP(AX33,'シフト記号表（勤務時間帯）'!$D$6:$X$47,21,FALSE()))</f>
        <v/>
      </c>
      <c r="AY34" s="378" t="str">
        <f>IF(AY33="","",VLOOKUP(AY33,'シフト記号表（勤務時間帯）'!$D$6:$X$47,21,FALSE()))</f>
        <v/>
      </c>
      <c r="AZ34" s="1311">
        <f>IF($BC$3="４週",SUM(U34:AV34),IF($BC$3="暦月",SUM(U34:AY34),""))</f>
        <v>0</v>
      </c>
      <c r="BA34" s="1311"/>
      <c r="BB34" s="1312">
        <f>IF($BC$3="４週",AZ34/4,IF($BC$3="暦月",(AZ34/($BC$8/7)),""))</f>
        <v>0</v>
      </c>
      <c r="BC34" s="1312"/>
      <c r="BD34" s="1315"/>
      <c r="BE34" s="1315"/>
      <c r="BF34" s="1315"/>
      <c r="BG34" s="1315"/>
      <c r="BH34" s="1315"/>
    </row>
    <row r="35" spans="2:60" ht="20.25" customHeight="1" x14ac:dyDescent="0.15">
      <c r="B35" s="287"/>
      <c r="C35" s="1322"/>
      <c r="D35" s="1322"/>
      <c r="E35" s="1322"/>
      <c r="F35" s="288"/>
      <c r="G35" s="289">
        <f>C33</f>
        <v>0</v>
      </c>
      <c r="H35" s="1328"/>
      <c r="I35" s="1318"/>
      <c r="J35" s="1318"/>
      <c r="K35" s="1318"/>
      <c r="L35" s="1318"/>
      <c r="M35" s="1325"/>
      <c r="N35" s="1325"/>
      <c r="O35" s="1325"/>
      <c r="P35" s="290" t="s">
        <v>675</v>
      </c>
      <c r="Q35" s="291"/>
      <c r="R35" s="291"/>
      <c r="S35" s="311"/>
      <c r="T35" s="312"/>
      <c r="U35" s="295" t="str">
        <f>IF(U33="","",VLOOKUP(U33,'シフト記号表（勤務時間帯）'!$D$6:$Z$47,23,FALSE()))</f>
        <v/>
      </c>
      <c r="V35" s="295" t="str">
        <f>IF(V33="","",VLOOKUP(V33,'シフト記号表（勤務時間帯）'!$D$6:$Z$47,23,FALSE()))</f>
        <v/>
      </c>
      <c r="W35" s="295" t="str">
        <f>IF(W33="","",VLOOKUP(W33,'シフト記号表（勤務時間帯）'!$D$6:$Z$47,23,FALSE()))</f>
        <v/>
      </c>
      <c r="X35" s="295" t="str">
        <f>IF(X33="","",VLOOKUP(X33,'シフト記号表（勤務時間帯）'!$D$6:$Z$47,23,FALSE()))</f>
        <v/>
      </c>
      <c r="Y35" s="295" t="str">
        <f>IF(Y33="","",VLOOKUP(Y33,'シフト記号表（勤務時間帯）'!$D$6:$Z$47,23,FALSE()))</f>
        <v/>
      </c>
      <c r="Z35" s="295" t="str">
        <f>IF(Z33="","",VLOOKUP(Z33,'シフト記号表（勤務時間帯）'!$D$6:$Z$47,23,FALSE()))</f>
        <v/>
      </c>
      <c r="AA35" s="296" t="str">
        <f>IF(AA33="","",VLOOKUP(AA33,'シフト記号表（勤務時間帯）'!$D$6:$Z$47,23,FALSE()))</f>
        <v/>
      </c>
      <c r="AB35" s="379" t="str">
        <f>IF(AB33="","",VLOOKUP(AB33,'シフト記号表（勤務時間帯）'!$D$6:$Z$47,23,FALSE()))</f>
        <v/>
      </c>
      <c r="AC35" s="295" t="str">
        <f>IF(AC33="","",VLOOKUP(AC33,'シフト記号表（勤務時間帯）'!$D$6:$Z$47,23,FALSE()))</f>
        <v/>
      </c>
      <c r="AD35" s="295" t="str">
        <f>IF(AD33="","",VLOOKUP(AD33,'シフト記号表（勤務時間帯）'!$D$6:$Z$47,23,FALSE()))</f>
        <v/>
      </c>
      <c r="AE35" s="295" t="str">
        <f>IF(AE33="","",VLOOKUP(AE33,'シフト記号表（勤務時間帯）'!$D$6:$Z$47,23,FALSE()))</f>
        <v/>
      </c>
      <c r="AF35" s="295" t="str">
        <f>IF(AF33="","",VLOOKUP(AF33,'シフト記号表（勤務時間帯）'!$D$6:$Z$47,23,FALSE()))</f>
        <v/>
      </c>
      <c r="AG35" s="295" t="str">
        <f>IF(AG33="","",VLOOKUP(AG33,'シフト記号表（勤務時間帯）'!$D$6:$Z$47,23,FALSE()))</f>
        <v/>
      </c>
      <c r="AH35" s="386" t="str">
        <f>IF(AH33="","",VLOOKUP(AH33,'シフト記号表（勤務時間帯）'!$D$6:$Z$47,23,FALSE()))</f>
        <v/>
      </c>
      <c r="AI35" s="294" t="str">
        <f>IF(AI33="","",VLOOKUP(AI33,'シフト記号表（勤務時間帯）'!$D$6:$Z$47,23,FALSE()))</f>
        <v/>
      </c>
      <c r="AJ35" s="295" t="str">
        <f>IF(AJ33="","",VLOOKUP(AJ33,'シフト記号表（勤務時間帯）'!$D$6:$Z$47,23,FALSE()))</f>
        <v/>
      </c>
      <c r="AK35" s="295" t="str">
        <f>IF(AK33="","",VLOOKUP(AK33,'シフト記号表（勤務時間帯）'!$D$6:$Z$47,23,FALSE()))</f>
        <v/>
      </c>
      <c r="AL35" s="295" t="str">
        <f>IF(AL33="","",VLOOKUP(AL33,'シフト記号表（勤務時間帯）'!$D$6:$Z$47,23,FALSE()))</f>
        <v/>
      </c>
      <c r="AM35" s="295" t="str">
        <f>IF(AM33="","",VLOOKUP(AM33,'シフト記号表（勤務時間帯）'!$D$6:$Z$47,23,FALSE()))</f>
        <v/>
      </c>
      <c r="AN35" s="295" t="str">
        <f>IF(AN33="","",VLOOKUP(AN33,'シフト記号表（勤務時間帯）'!$D$6:$Z$47,23,FALSE()))</f>
        <v/>
      </c>
      <c r="AO35" s="386" t="str">
        <f>IF(AO33="","",VLOOKUP(AO33,'シフト記号表（勤務時間帯）'!$D$6:$Z$47,23,FALSE()))</f>
        <v/>
      </c>
      <c r="AP35" s="294" t="str">
        <f>IF(AP33="","",VLOOKUP(AP33,'シフト記号表（勤務時間帯）'!$D$6:$Z$47,23,FALSE()))</f>
        <v/>
      </c>
      <c r="AQ35" s="295" t="str">
        <f>IF(AQ33="","",VLOOKUP(AQ33,'シフト記号表（勤務時間帯）'!$D$6:$Z$47,23,FALSE()))</f>
        <v/>
      </c>
      <c r="AR35" s="295" t="str">
        <f>IF(AR33="","",VLOOKUP(AR33,'シフト記号表（勤務時間帯）'!$D$6:$Z$47,23,FALSE()))</f>
        <v/>
      </c>
      <c r="AS35" s="295" t="str">
        <f>IF(AS33="","",VLOOKUP(AS33,'シフト記号表（勤務時間帯）'!$D$6:$Z$47,23,FALSE()))</f>
        <v/>
      </c>
      <c r="AT35" s="295" t="str">
        <f>IF(AT33="","",VLOOKUP(AT33,'シフト記号表（勤務時間帯）'!$D$6:$Z$47,23,FALSE()))</f>
        <v/>
      </c>
      <c r="AU35" s="295" t="str">
        <f>IF(AU33="","",VLOOKUP(AU33,'シフト記号表（勤務時間帯）'!$D$6:$Z$47,23,FALSE()))</f>
        <v/>
      </c>
      <c r="AV35" s="296" t="str">
        <f>IF(AV33="","",VLOOKUP(AV33,'シフト記号表（勤務時間帯）'!$D$6:$Z$47,23,FALSE()))</f>
        <v/>
      </c>
      <c r="AW35" s="379" t="str">
        <f>IF(AW33="","",VLOOKUP(AW33,'シフト記号表（勤務時間帯）'!$D$6:$Z$47,23,FALSE()))</f>
        <v/>
      </c>
      <c r="AX35" s="295" t="str">
        <f>IF(AX33="","",VLOOKUP(AX33,'シフト記号表（勤務時間帯）'!$D$6:$Z$47,23,FALSE()))</f>
        <v/>
      </c>
      <c r="AY35" s="295" t="str">
        <f>IF(AY33="","",VLOOKUP(AY33,'シフト記号表（勤務時間帯）'!$D$6:$Z$47,23,FALSE()))</f>
        <v/>
      </c>
      <c r="AZ35" s="1313">
        <f>IF($BC$3="４週",SUM(U35:AV35),IF($BC$3="暦月",SUM(U35:AY35),""))</f>
        <v>0</v>
      </c>
      <c r="BA35" s="1313"/>
      <c r="BB35" s="1314">
        <f>IF($BC$3="４週",AZ35/4,IF($BC$3="暦月",(AZ35/($BC$8/7)),""))</f>
        <v>0</v>
      </c>
      <c r="BC35" s="1314"/>
      <c r="BD35" s="1315"/>
      <c r="BE35" s="1315"/>
      <c r="BF35" s="1315"/>
      <c r="BG35" s="1315"/>
      <c r="BH35" s="1315"/>
    </row>
    <row r="36" spans="2:60" ht="20.25" customHeight="1" thickBot="1" x14ac:dyDescent="0.2">
      <c r="B36" s="297"/>
      <c r="C36" s="1322"/>
      <c r="D36" s="1322"/>
      <c r="E36" s="1322"/>
      <c r="F36" s="278"/>
      <c r="G36" s="279"/>
      <c r="H36" s="1328"/>
      <c r="I36" s="1324"/>
      <c r="J36" s="1324"/>
      <c r="K36" s="1324"/>
      <c r="L36" s="1324"/>
      <c r="M36" s="1325"/>
      <c r="N36" s="1325"/>
      <c r="O36" s="1325"/>
      <c r="P36" s="300" t="s">
        <v>673</v>
      </c>
      <c r="Q36" s="307"/>
      <c r="R36" s="307"/>
      <c r="S36" s="308"/>
      <c r="T36" s="313"/>
      <c r="U36" s="304"/>
      <c r="V36" s="305"/>
      <c r="W36" s="305"/>
      <c r="X36" s="305"/>
      <c r="Y36" s="383"/>
      <c r="Z36" s="305"/>
      <c r="AA36" s="385"/>
      <c r="AB36" s="304"/>
      <c r="AC36" s="305"/>
      <c r="AD36" s="383"/>
      <c r="AE36" s="305"/>
      <c r="AF36" s="305"/>
      <c r="AG36" s="305"/>
      <c r="AH36" s="385"/>
      <c r="AI36" s="304"/>
      <c r="AJ36" s="305"/>
      <c r="AK36" s="305"/>
      <c r="AL36" s="305"/>
      <c r="AM36" s="305"/>
      <c r="AN36" s="305"/>
      <c r="AO36" s="306"/>
      <c r="AP36" s="304"/>
      <c r="AQ36" s="305"/>
      <c r="AR36" s="305"/>
      <c r="AS36" s="305"/>
      <c r="AT36" s="305"/>
      <c r="AU36" s="305"/>
      <c r="AV36" s="306"/>
      <c r="AW36" s="304"/>
      <c r="AX36" s="305"/>
      <c r="AY36" s="305"/>
      <c r="AZ36" s="1326"/>
      <c r="BA36" s="1326"/>
      <c r="BB36" s="1327"/>
      <c r="BC36" s="1327"/>
      <c r="BD36" s="1315"/>
      <c r="BE36" s="1315"/>
      <c r="BF36" s="1315"/>
      <c r="BG36" s="1315"/>
      <c r="BH36" s="1315"/>
    </row>
    <row r="37" spans="2:60" ht="20.25" customHeight="1" thickBot="1" x14ac:dyDescent="0.2">
      <c r="B37" s="277">
        <f>B34+1</f>
        <v>6</v>
      </c>
      <c r="C37" s="1322"/>
      <c r="D37" s="1322"/>
      <c r="E37" s="1322"/>
      <c r="F37" s="278">
        <f>C36</f>
        <v>0</v>
      </c>
      <c r="G37" s="279"/>
      <c r="H37" s="1328"/>
      <c r="I37" s="1318"/>
      <c r="J37" s="1318"/>
      <c r="K37" s="1318"/>
      <c r="L37" s="1318"/>
      <c r="M37" s="1325"/>
      <c r="N37" s="1325"/>
      <c r="O37" s="1325"/>
      <c r="P37" s="280" t="s">
        <v>674</v>
      </c>
      <c r="Q37" s="281"/>
      <c r="R37" s="281"/>
      <c r="S37" s="282"/>
      <c r="T37" s="283"/>
      <c r="U37" s="285" t="str">
        <f>IF(U36="","",VLOOKUP(U36,'シフト記号表（勤務時間帯）'!$D$6:$X$47,21,FALSE()))</f>
        <v/>
      </c>
      <c r="V37" s="285" t="str">
        <f>IF(V36="","",VLOOKUP(V36,'シフト記号表（勤務時間帯）'!$D$6:$X$47,21,FALSE()))</f>
        <v/>
      </c>
      <c r="W37" s="285" t="str">
        <f>IF(W36="","",VLOOKUP(W36,'シフト記号表（勤務時間帯）'!$D$6:$X$47,21,FALSE()))</f>
        <v/>
      </c>
      <c r="X37" s="285" t="str">
        <f>IF(X36="","",VLOOKUP(X36,'シフト記号表（勤務時間帯）'!$D$6:$X$47,21,FALSE()))</f>
        <v/>
      </c>
      <c r="Y37" s="378" t="str">
        <f>IF(Y36="","",VLOOKUP(Y36,'シフト記号表（勤務時間帯）'!$D$6:$X$47,21,FALSE()))</f>
        <v/>
      </c>
      <c r="Z37" s="285" t="str">
        <f>IF(Z36="","",VLOOKUP(Z36,'シフト記号表（勤務時間帯）'!$D$6:$X$47,21,FALSE()))</f>
        <v/>
      </c>
      <c r="AA37" s="378" t="str">
        <f>IF(AA36="","",VLOOKUP(AA36,'シフト記号表（勤務時間帯）'!$D$6:$X$47,21,FALSE()))</f>
        <v/>
      </c>
      <c r="AB37" s="284" t="str">
        <f>IF(AB36="","",VLOOKUP(AB36,'シフト記号表（勤務時間帯）'!$D$6:$X$47,21,FALSE()))</f>
        <v/>
      </c>
      <c r="AC37" s="285" t="str">
        <f>IF(AC36="","",VLOOKUP(AC36,'シフト記号表（勤務時間帯）'!$D$6:$X$47,21,FALSE()))</f>
        <v/>
      </c>
      <c r="AD37" s="380" t="str">
        <f>IF(AD36="","",VLOOKUP(AD36,'シフト記号表（勤務時間帯）'!$D$6:$X$47,21,FALSE()))</f>
        <v/>
      </c>
      <c r="AE37" s="285" t="str">
        <f>IF(AE36="","",VLOOKUP(AE36,'シフト記号表（勤務時間帯）'!$D$6:$X$47,21,FALSE()))</f>
        <v/>
      </c>
      <c r="AF37" s="285" t="str">
        <f>IF(AF36="","",VLOOKUP(AF36,'シフト記号表（勤務時間帯）'!$D$6:$X$47,21,FALSE()))</f>
        <v/>
      </c>
      <c r="AG37" s="285" t="str">
        <f>IF(AG36="","",VLOOKUP(AG36,'シフト記号表（勤務時間帯）'!$D$6:$X$47,21,FALSE()))</f>
        <v/>
      </c>
      <c r="AH37" s="378" t="str">
        <f>IF(AH36="","",VLOOKUP(AH36,'シフト記号表（勤務時間帯）'!$D$6:$X$47,21,FALSE()))</f>
        <v/>
      </c>
      <c r="AI37" s="284" t="str">
        <f>IF(AI36="","",VLOOKUP(AI36,'シフト記号表（勤務時間帯）'!$D$6:$X$47,21,FALSE()))</f>
        <v/>
      </c>
      <c r="AJ37" s="380" t="str">
        <f>IF(AJ36="","",VLOOKUP(AJ36,'シフト記号表（勤務時間帯）'!$D$6:$X$47,21,FALSE()))</f>
        <v/>
      </c>
      <c r="AK37" s="285" t="str">
        <f>IF(AK36="","",VLOOKUP(AK36,'シフト記号表（勤務時間帯）'!$D$6:$X$47,21,FALSE()))</f>
        <v/>
      </c>
      <c r="AL37" s="285" t="str">
        <f>IF(AL36="","",VLOOKUP(AL36,'シフト記号表（勤務時間帯）'!$D$6:$X$47,21,FALSE()))</f>
        <v/>
      </c>
      <c r="AM37" s="285" t="str">
        <f>IF(AM36="","",VLOOKUP(AM36,'シフト記号表（勤務時間帯）'!$D$6:$X$47,21,FALSE()))</f>
        <v/>
      </c>
      <c r="AN37" s="285" t="str">
        <f>IF(AN36="","",VLOOKUP(AN36,'シフト記号表（勤務時間帯）'!$D$6:$X$47,21,FALSE()))</f>
        <v/>
      </c>
      <c r="AO37" s="378" t="str">
        <f>IF(AO36="","",VLOOKUP(AO36,'シフト記号表（勤務時間帯）'!$D$6:$X$47,21,FALSE()))</f>
        <v/>
      </c>
      <c r="AP37" s="284" t="str">
        <f>IF(AP36="","",VLOOKUP(AP36,'シフト記号表（勤務時間帯）'!$D$6:$X$47,21,FALSE()))</f>
        <v/>
      </c>
      <c r="AQ37" s="285" t="str">
        <f>IF(AQ36="","",VLOOKUP(AQ36,'シフト記号表（勤務時間帯）'!$D$6:$X$47,21,FALSE()))</f>
        <v/>
      </c>
      <c r="AR37" s="378" t="str">
        <f>IF(AR36="","",VLOOKUP(AR36,'シフト記号表（勤務時間帯）'!$D$6:$X$47,21,FALSE()))</f>
        <v/>
      </c>
      <c r="AS37" s="285" t="str">
        <f>IF(AS36="","",VLOOKUP(AS36,'シフト記号表（勤務時間帯）'!$D$6:$X$47,21,FALSE()))</f>
        <v/>
      </c>
      <c r="AT37" s="285" t="str">
        <f>IF(AT36="","",VLOOKUP(AT36,'シフト記号表（勤務時間帯）'!$D$6:$X$47,21,FALSE()))</f>
        <v/>
      </c>
      <c r="AU37" s="285" t="str">
        <f>IF(AU36="","",VLOOKUP(AU36,'シフト記号表（勤務時間帯）'!$D$6:$X$47,21,FALSE()))</f>
        <v/>
      </c>
      <c r="AV37" s="378" t="str">
        <f>IF(AV36="","",VLOOKUP(AV36,'シフト記号表（勤務時間帯）'!$D$6:$X$47,21,FALSE()))</f>
        <v/>
      </c>
      <c r="AW37" s="284" t="str">
        <f>IF(AW36="","",VLOOKUP(AW36,'シフト記号表（勤務時間帯）'!$D$6:$X$47,21,FALSE()))</f>
        <v/>
      </c>
      <c r="AX37" s="285" t="str">
        <f>IF(AX36="","",VLOOKUP(AX36,'シフト記号表（勤務時間帯）'!$D$6:$X$47,21,FALSE()))</f>
        <v/>
      </c>
      <c r="AY37" s="378" t="str">
        <f>IF(AY36="","",VLOOKUP(AY36,'シフト記号表（勤務時間帯）'!$D$6:$X$47,21,FALSE()))</f>
        <v/>
      </c>
      <c r="AZ37" s="1311">
        <f>IF($BC$3="４週",SUM(U37:AV37),IF($BC$3="暦月",SUM(U37:AY37),""))</f>
        <v>0</v>
      </c>
      <c r="BA37" s="1311"/>
      <c r="BB37" s="1312">
        <f>IF($BC$3="４週",AZ37/4,IF($BC$3="暦月",(AZ37/($BC$8/7)),""))</f>
        <v>0</v>
      </c>
      <c r="BC37" s="1312"/>
      <c r="BD37" s="1315"/>
      <c r="BE37" s="1315"/>
      <c r="BF37" s="1315"/>
      <c r="BG37" s="1315"/>
      <c r="BH37" s="1315"/>
    </row>
    <row r="38" spans="2:60" ht="20.25" customHeight="1" x14ac:dyDescent="0.15">
      <c r="B38" s="287"/>
      <c r="C38" s="1322"/>
      <c r="D38" s="1322"/>
      <c r="E38" s="1322"/>
      <c r="F38" s="288"/>
      <c r="G38" s="289">
        <f>C36</f>
        <v>0</v>
      </c>
      <c r="H38" s="1328"/>
      <c r="I38" s="1318"/>
      <c r="J38" s="1318"/>
      <c r="K38" s="1318"/>
      <c r="L38" s="1318"/>
      <c r="M38" s="1325"/>
      <c r="N38" s="1325"/>
      <c r="O38" s="1325"/>
      <c r="P38" s="290" t="s">
        <v>675</v>
      </c>
      <c r="Q38" s="310"/>
      <c r="R38" s="310"/>
      <c r="S38" s="292"/>
      <c r="T38" s="293"/>
      <c r="U38" s="295" t="str">
        <f>IF(U36="","",VLOOKUP(U36,'シフト記号表（勤務時間帯）'!$D$6:$Z$47,23,FALSE()))</f>
        <v/>
      </c>
      <c r="V38" s="295" t="str">
        <f>IF(V36="","",VLOOKUP(V36,'シフト記号表（勤務時間帯）'!$D$6:$Z$47,23,FALSE()))</f>
        <v/>
      </c>
      <c r="W38" s="295" t="str">
        <f>IF(W36="","",VLOOKUP(W36,'シフト記号表（勤務時間帯）'!$D$6:$Z$47,23,FALSE()))</f>
        <v/>
      </c>
      <c r="X38" s="295" t="str">
        <f>IF(X36="","",VLOOKUP(X36,'シフト記号表（勤務時間帯）'!$D$6:$Z$47,23,FALSE()))</f>
        <v/>
      </c>
      <c r="Y38" s="295" t="str">
        <f>IF(Y36="","",VLOOKUP(Y36,'シフト記号表（勤務時間帯）'!$D$6:$Z$47,23,FALSE()))</f>
        <v/>
      </c>
      <c r="Z38" s="295" t="str">
        <f>IF(Z36="","",VLOOKUP(Z36,'シフト記号表（勤務時間帯）'!$D$6:$Z$47,23,FALSE()))</f>
        <v/>
      </c>
      <c r="AA38" s="296" t="str">
        <f>IF(AA36="","",VLOOKUP(AA36,'シフト記号表（勤務時間帯）'!$D$6:$Z$47,23,FALSE()))</f>
        <v/>
      </c>
      <c r="AB38" s="379" t="str">
        <f>IF(AB36="","",VLOOKUP(AB36,'シフト記号表（勤務時間帯）'!$D$6:$Z$47,23,FALSE()))</f>
        <v/>
      </c>
      <c r="AC38" s="295" t="str">
        <f>IF(AC36="","",VLOOKUP(AC36,'シフト記号表（勤務時間帯）'!$D$6:$Z$47,23,FALSE()))</f>
        <v/>
      </c>
      <c r="AD38" s="295" t="str">
        <f>IF(AD36="","",VLOOKUP(AD36,'シフト記号表（勤務時間帯）'!$D$6:$Z$47,23,FALSE()))</f>
        <v/>
      </c>
      <c r="AE38" s="295" t="str">
        <f>IF(AE36="","",VLOOKUP(AE36,'シフト記号表（勤務時間帯）'!$D$6:$Z$47,23,FALSE()))</f>
        <v/>
      </c>
      <c r="AF38" s="295" t="str">
        <f>IF(AF36="","",VLOOKUP(AF36,'シフト記号表（勤務時間帯）'!$D$6:$Z$47,23,FALSE()))</f>
        <v/>
      </c>
      <c r="AG38" s="295" t="str">
        <f>IF(AG36="","",VLOOKUP(AG36,'シフト記号表（勤務時間帯）'!$D$6:$Z$47,23,FALSE()))</f>
        <v/>
      </c>
      <c r="AH38" s="386" t="str">
        <f>IF(AH36="","",VLOOKUP(AH36,'シフト記号表（勤務時間帯）'!$D$6:$Z$47,23,FALSE()))</f>
        <v/>
      </c>
      <c r="AI38" s="294" t="str">
        <f>IF(AI36="","",VLOOKUP(AI36,'シフト記号表（勤務時間帯）'!$D$6:$Z$47,23,FALSE()))</f>
        <v/>
      </c>
      <c r="AJ38" s="295" t="str">
        <f>IF(AJ36="","",VLOOKUP(AJ36,'シフト記号表（勤務時間帯）'!$D$6:$Z$47,23,FALSE()))</f>
        <v/>
      </c>
      <c r="AK38" s="295" t="str">
        <f>IF(AK36="","",VLOOKUP(AK36,'シフト記号表（勤務時間帯）'!$D$6:$Z$47,23,FALSE()))</f>
        <v/>
      </c>
      <c r="AL38" s="295" t="str">
        <f>IF(AL36="","",VLOOKUP(AL36,'シフト記号表（勤務時間帯）'!$D$6:$Z$47,23,FALSE()))</f>
        <v/>
      </c>
      <c r="AM38" s="295" t="str">
        <f>IF(AM36="","",VLOOKUP(AM36,'シフト記号表（勤務時間帯）'!$D$6:$Z$47,23,FALSE()))</f>
        <v/>
      </c>
      <c r="AN38" s="295" t="str">
        <f>IF(AN36="","",VLOOKUP(AN36,'シフト記号表（勤務時間帯）'!$D$6:$Z$47,23,FALSE()))</f>
        <v/>
      </c>
      <c r="AO38" s="386" t="str">
        <f>IF(AO36="","",VLOOKUP(AO36,'シフト記号表（勤務時間帯）'!$D$6:$Z$47,23,FALSE()))</f>
        <v/>
      </c>
      <c r="AP38" s="294" t="str">
        <f>IF(AP36="","",VLOOKUP(AP36,'シフト記号表（勤務時間帯）'!$D$6:$Z$47,23,FALSE()))</f>
        <v/>
      </c>
      <c r="AQ38" s="295" t="str">
        <f>IF(AQ36="","",VLOOKUP(AQ36,'シフト記号表（勤務時間帯）'!$D$6:$Z$47,23,FALSE()))</f>
        <v/>
      </c>
      <c r="AR38" s="295" t="str">
        <f>IF(AR36="","",VLOOKUP(AR36,'シフト記号表（勤務時間帯）'!$D$6:$Z$47,23,FALSE()))</f>
        <v/>
      </c>
      <c r="AS38" s="295" t="str">
        <f>IF(AS36="","",VLOOKUP(AS36,'シフト記号表（勤務時間帯）'!$D$6:$Z$47,23,FALSE()))</f>
        <v/>
      </c>
      <c r="AT38" s="295" t="str">
        <f>IF(AT36="","",VLOOKUP(AT36,'シフト記号表（勤務時間帯）'!$D$6:$Z$47,23,FALSE()))</f>
        <v/>
      </c>
      <c r="AU38" s="295" t="str">
        <f>IF(AU36="","",VLOOKUP(AU36,'シフト記号表（勤務時間帯）'!$D$6:$Z$47,23,FALSE()))</f>
        <v/>
      </c>
      <c r="AV38" s="296" t="str">
        <f>IF(AV36="","",VLOOKUP(AV36,'シフト記号表（勤務時間帯）'!$D$6:$Z$47,23,FALSE()))</f>
        <v/>
      </c>
      <c r="AW38" s="379" t="str">
        <f>IF(AW36="","",VLOOKUP(AW36,'シフト記号表（勤務時間帯）'!$D$6:$Z$47,23,FALSE()))</f>
        <v/>
      </c>
      <c r="AX38" s="295" t="str">
        <f>IF(AX36="","",VLOOKUP(AX36,'シフト記号表（勤務時間帯）'!$D$6:$Z$47,23,FALSE()))</f>
        <v/>
      </c>
      <c r="AY38" s="295" t="str">
        <f>IF(AY36="","",VLOOKUP(AY36,'シフト記号表（勤務時間帯）'!$D$6:$Z$47,23,FALSE()))</f>
        <v/>
      </c>
      <c r="AZ38" s="1313">
        <f>IF($BC$3="４週",SUM(U38:AV38),IF($BC$3="暦月",SUM(U38:AY38),""))</f>
        <v>0</v>
      </c>
      <c r="BA38" s="1313"/>
      <c r="BB38" s="1314">
        <f>IF($BC$3="４週",AZ38/4,IF($BC$3="暦月",(AZ38/($BC$8/7)),""))</f>
        <v>0</v>
      </c>
      <c r="BC38" s="1314"/>
      <c r="BD38" s="1315"/>
      <c r="BE38" s="1315"/>
      <c r="BF38" s="1315"/>
      <c r="BG38" s="1315"/>
      <c r="BH38" s="1315"/>
    </row>
    <row r="39" spans="2:60" ht="20.25" customHeight="1" thickBot="1" x14ac:dyDescent="0.2">
      <c r="B39" s="297"/>
      <c r="C39" s="1322"/>
      <c r="D39" s="1322"/>
      <c r="E39" s="1322"/>
      <c r="F39" s="278"/>
      <c r="G39" s="279"/>
      <c r="H39" s="1328"/>
      <c r="I39" s="1324"/>
      <c r="J39" s="1324"/>
      <c r="K39" s="1324"/>
      <c r="L39" s="1324"/>
      <c r="M39" s="1325"/>
      <c r="N39" s="1325"/>
      <c r="O39" s="1325"/>
      <c r="P39" s="300" t="s">
        <v>673</v>
      </c>
      <c r="Q39" s="301"/>
      <c r="R39" s="301"/>
      <c r="S39" s="302"/>
      <c r="T39" s="303"/>
      <c r="U39" s="304"/>
      <c r="V39" s="383"/>
      <c r="W39" s="305"/>
      <c r="X39" s="305"/>
      <c r="Y39" s="305"/>
      <c r="Z39" s="305"/>
      <c r="AA39" s="385"/>
      <c r="AB39" s="304"/>
      <c r="AC39" s="305"/>
      <c r="AD39" s="383"/>
      <c r="AE39" s="305"/>
      <c r="AF39" s="305"/>
      <c r="AG39" s="305"/>
      <c r="AH39" s="385"/>
      <c r="AI39" s="304"/>
      <c r="AJ39" s="383"/>
      <c r="AK39" s="305"/>
      <c r="AL39" s="305"/>
      <c r="AM39" s="305"/>
      <c r="AN39" s="305"/>
      <c r="AO39" s="385"/>
      <c r="AP39" s="304"/>
      <c r="AQ39" s="305"/>
      <c r="AR39" s="383"/>
      <c r="AS39" s="305"/>
      <c r="AT39" s="305"/>
      <c r="AU39" s="305"/>
      <c r="AV39" s="385"/>
      <c r="AW39" s="304"/>
      <c r="AX39" s="305"/>
      <c r="AY39" s="383"/>
      <c r="AZ39" s="1326"/>
      <c r="BA39" s="1326"/>
      <c r="BB39" s="1327"/>
      <c r="BC39" s="1327"/>
      <c r="BD39" s="1315"/>
      <c r="BE39" s="1315"/>
      <c r="BF39" s="1315"/>
      <c r="BG39" s="1315"/>
      <c r="BH39" s="1315"/>
    </row>
    <row r="40" spans="2:60" ht="20.25" customHeight="1" thickBot="1" x14ac:dyDescent="0.2">
      <c r="B40" s="277">
        <f>B37+1</f>
        <v>7</v>
      </c>
      <c r="C40" s="1322"/>
      <c r="D40" s="1322"/>
      <c r="E40" s="1322"/>
      <c r="F40" s="278">
        <f>C39</f>
        <v>0</v>
      </c>
      <c r="G40" s="279"/>
      <c r="H40" s="1328"/>
      <c r="I40" s="1318"/>
      <c r="J40" s="1318"/>
      <c r="K40" s="1318"/>
      <c r="L40" s="1318"/>
      <c r="M40" s="1325"/>
      <c r="N40" s="1325"/>
      <c r="O40" s="1325"/>
      <c r="P40" s="280" t="s">
        <v>674</v>
      </c>
      <c r="Q40" s="281"/>
      <c r="R40" s="281"/>
      <c r="S40" s="282"/>
      <c r="T40" s="283"/>
      <c r="U40" s="378" t="str">
        <f>IF(U39="","",VLOOKUP(U39,'シフト記号表（勤務時間帯）'!$D$6:$X$47,21,FALSE()))</f>
        <v/>
      </c>
      <c r="V40" s="378" t="str">
        <f>IF(V39="","",VLOOKUP(V39,'シフト記号表（勤務時間帯）'!$D$6:$X$47,21,FALSE()))</f>
        <v/>
      </c>
      <c r="W40" s="378" t="str">
        <f>IF(W39="","",VLOOKUP(W39,'シフト記号表（勤務時間帯）'!$D$6:$X$47,21,FALSE()))</f>
        <v/>
      </c>
      <c r="X40" s="380" t="str">
        <f>IF(X39="","",VLOOKUP(X39,'シフト記号表（勤務時間帯）'!$D$6:$X$47,21,FALSE()))</f>
        <v/>
      </c>
      <c r="Y40" s="285" t="str">
        <f>IF(Y39="","",VLOOKUP(Y39,'シフト記号表（勤務時間帯）'!$D$6:$X$47,21,FALSE()))</f>
        <v/>
      </c>
      <c r="Z40" s="285" t="str">
        <f>IF(Z39="","",VLOOKUP(Z39,'シフト記号表（勤務時間帯）'!$D$6:$X$47,21,FALSE()))</f>
        <v/>
      </c>
      <c r="AA40" s="378" t="str">
        <f>IF(AA39="","",VLOOKUP(AA39,'シフト記号表（勤務時間帯）'!$D$6:$X$47,21,FALSE()))</f>
        <v/>
      </c>
      <c r="AB40" s="284" t="str">
        <f>IF(AB39="","",VLOOKUP(AB39,'シフト記号表（勤務時間帯）'!$D$6:$X$47,21,FALSE()))</f>
        <v/>
      </c>
      <c r="AC40" s="285" t="str">
        <f>IF(AC39="","",VLOOKUP(AC39,'シフト記号表（勤務時間帯）'!$D$6:$X$47,21,FALSE()))</f>
        <v/>
      </c>
      <c r="AD40" s="380" t="str">
        <f>IF(AD39="","",VLOOKUP(AD39,'シフト記号表（勤務時間帯）'!$D$6:$X$47,21,FALSE()))</f>
        <v/>
      </c>
      <c r="AE40" s="285" t="str">
        <f>IF(AE39="","",VLOOKUP(AE39,'シフト記号表（勤務時間帯）'!$D$6:$X$47,21,FALSE()))</f>
        <v/>
      </c>
      <c r="AF40" s="285" t="str">
        <f>IF(AF39="","",VLOOKUP(AF39,'シフト記号表（勤務時間帯）'!$D$6:$X$47,21,FALSE()))</f>
        <v/>
      </c>
      <c r="AG40" s="285" t="str">
        <f>IF(AG39="","",VLOOKUP(AG39,'シフト記号表（勤務時間帯）'!$D$6:$X$47,21,FALSE()))</f>
        <v/>
      </c>
      <c r="AH40" s="378" t="str">
        <f>IF(AH39="","",VLOOKUP(AH39,'シフト記号表（勤務時間帯）'!$D$6:$X$47,21,FALSE()))</f>
        <v/>
      </c>
      <c r="AI40" s="284" t="str">
        <f>IF(AI39="","",VLOOKUP(AI39,'シフト記号表（勤務時間帯）'!$D$6:$X$47,21,FALSE()))</f>
        <v/>
      </c>
      <c r="AJ40" s="285" t="str">
        <f>IF(AJ39="","",VLOOKUP(AJ39,'シフト記号表（勤務時間帯）'!$D$6:$X$47,21,FALSE()))</f>
        <v/>
      </c>
      <c r="AK40" s="285" t="str">
        <f>IF(AK39="","",VLOOKUP(AK39,'シフト記号表（勤務時間帯）'!$D$6:$X$47,21,FALSE()))</f>
        <v/>
      </c>
      <c r="AL40" s="285" t="str">
        <f>IF(AL39="","",VLOOKUP(AL39,'シフト記号表（勤務時間帯）'!$D$6:$X$47,21,FALSE()))</f>
        <v/>
      </c>
      <c r="AM40" s="285" t="str">
        <f>IF(AM39="","",VLOOKUP(AM39,'シフト記号表（勤務時間帯）'!$D$6:$X$47,21,FALSE()))</f>
        <v/>
      </c>
      <c r="AN40" s="285" t="str">
        <f>IF(AN39="","",VLOOKUP(AN39,'シフト記号表（勤務時間帯）'!$D$6:$X$47,21,FALSE()))</f>
        <v/>
      </c>
      <c r="AO40" s="378" t="str">
        <f>IF(AO39="","",VLOOKUP(AO39,'シフト記号表（勤務時間帯）'!$D$6:$X$47,21,FALSE()))</f>
        <v/>
      </c>
      <c r="AP40" s="284" t="str">
        <f>IF(AP39="","",VLOOKUP(AP39,'シフト記号表（勤務時間帯）'!$D$6:$X$47,21,FALSE()))</f>
        <v/>
      </c>
      <c r="AQ40" s="285" t="str">
        <f>IF(AQ39="","",VLOOKUP(AQ39,'シフト記号表（勤務時間帯）'!$D$6:$X$47,21,FALSE()))</f>
        <v/>
      </c>
      <c r="AR40" s="378" t="str">
        <f>IF(AR39="","",VLOOKUP(AR39,'シフト記号表（勤務時間帯）'!$D$6:$X$47,21,FALSE()))</f>
        <v/>
      </c>
      <c r="AS40" s="285" t="str">
        <f>IF(AS39="","",VLOOKUP(AS39,'シフト記号表（勤務時間帯）'!$D$6:$X$47,21,FALSE()))</f>
        <v/>
      </c>
      <c r="AT40" s="285" t="str">
        <f>IF(AT39="","",VLOOKUP(AT39,'シフト記号表（勤務時間帯）'!$D$6:$X$47,21,FALSE()))</f>
        <v/>
      </c>
      <c r="AU40" s="285" t="str">
        <f>IF(AU39="","",VLOOKUP(AU39,'シフト記号表（勤務時間帯）'!$D$6:$X$47,21,FALSE()))</f>
        <v/>
      </c>
      <c r="AV40" s="378" t="str">
        <f>IF(AV39="","",VLOOKUP(AV39,'シフト記号表（勤務時間帯）'!$D$6:$X$47,21,FALSE()))</f>
        <v/>
      </c>
      <c r="AW40" s="284" t="str">
        <f>IF(AW39="","",VLOOKUP(AW39,'シフト記号表（勤務時間帯）'!$D$6:$X$47,21,FALSE()))</f>
        <v/>
      </c>
      <c r="AX40" s="285" t="str">
        <f>IF(AX39="","",VLOOKUP(AX39,'シフト記号表（勤務時間帯）'!$D$6:$X$47,21,FALSE()))</f>
        <v/>
      </c>
      <c r="AY40" s="378" t="str">
        <f>IF(AY39="","",VLOOKUP(AY39,'シフト記号表（勤務時間帯）'!$D$6:$X$47,21,FALSE()))</f>
        <v/>
      </c>
      <c r="AZ40" s="1311">
        <f>IF($BC$3="４週",SUM(U40:AV40),IF($BC$3="暦月",SUM(U40:AY40),""))</f>
        <v>0</v>
      </c>
      <c r="BA40" s="1311"/>
      <c r="BB40" s="1312">
        <f>IF($BC$3="４週",AZ40/4,IF($BC$3="暦月",(AZ40/($BC$8/7)),""))</f>
        <v>0</v>
      </c>
      <c r="BC40" s="1312"/>
      <c r="BD40" s="1315"/>
      <c r="BE40" s="1315"/>
      <c r="BF40" s="1315"/>
      <c r="BG40" s="1315"/>
      <c r="BH40" s="1315"/>
    </row>
    <row r="41" spans="2:60" ht="20.25" customHeight="1" x14ac:dyDescent="0.15">
      <c r="B41" s="287"/>
      <c r="C41" s="1322"/>
      <c r="D41" s="1322"/>
      <c r="E41" s="1322"/>
      <c r="F41" s="288"/>
      <c r="G41" s="289">
        <f>C39</f>
        <v>0</v>
      </c>
      <c r="H41" s="1328"/>
      <c r="I41" s="1318"/>
      <c r="J41" s="1318"/>
      <c r="K41" s="1318"/>
      <c r="L41" s="1318"/>
      <c r="M41" s="1325"/>
      <c r="N41" s="1325"/>
      <c r="O41" s="1325"/>
      <c r="P41" s="290" t="s">
        <v>675</v>
      </c>
      <c r="Q41" s="307"/>
      <c r="R41" s="307"/>
      <c r="S41" s="308"/>
      <c r="T41" s="309"/>
      <c r="U41" s="379" t="str">
        <f>IF(U39="","",VLOOKUP(U39,'シフト記号表（勤務時間帯）'!$D$6:$Z$47,23,FALSE()))</f>
        <v/>
      </c>
      <c r="V41" s="379" t="str">
        <f>IF(V39="","",VLOOKUP(V39,'シフト記号表（勤務時間帯）'!$D$6:$Z$47,23,FALSE()))</f>
        <v/>
      </c>
      <c r="W41" s="379" t="str">
        <f>IF(W39="","",VLOOKUP(W39,'シフト記号表（勤務時間帯）'!$D$6:$Z$47,23,FALSE()))</f>
        <v/>
      </c>
      <c r="X41" s="379" t="str">
        <f>IF(X39="","",VLOOKUP(X39,'シフト記号表（勤務時間帯）'!$D$6:$Z$47,23,FALSE()))</f>
        <v/>
      </c>
      <c r="Y41" s="379" t="str">
        <f>IF(Y39="","",VLOOKUP(Y39,'シフト記号表（勤務時間帯）'!$D$6:$Z$47,23,FALSE()))</f>
        <v/>
      </c>
      <c r="Z41" s="379" t="str">
        <f>IF(Z39="","",VLOOKUP(Z39,'シフト記号表（勤務時間帯）'!$D$6:$Z$47,23,FALSE()))</f>
        <v/>
      </c>
      <c r="AA41" s="296" t="str">
        <f>IF(AA39="","",VLOOKUP(AA39,'シフト記号表（勤務時間帯）'!$D$6:$Z$47,23,FALSE()))</f>
        <v/>
      </c>
      <c r="AB41" s="379" t="str">
        <f>IF(AB39="","",VLOOKUP(AB39,'シフト記号表（勤務時間帯）'!$D$6:$Z$47,23,FALSE()))</f>
        <v/>
      </c>
      <c r="AC41" s="379" t="str">
        <f>IF(AC39="","",VLOOKUP(AC39,'シフト記号表（勤務時間帯）'!$D$6:$Z$47,23,FALSE()))</f>
        <v/>
      </c>
      <c r="AD41" s="379" t="str">
        <f>IF(AD39="","",VLOOKUP(AD39,'シフト記号表（勤務時間帯）'!$D$6:$Z$47,23,FALSE()))</f>
        <v/>
      </c>
      <c r="AE41" s="379" t="str">
        <f>IF(AE39="","",VLOOKUP(AE39,'シフト記号表（勤務時間帯）'!$D$6:$Z$47,23,FALSE()))</f>
        <v/>
      </c>
      <c r="AF41" s="379" t="str">
        <f>IF(AF39="","",VLOOKUP(AF39,'シフト記号表（勤務時間帯）'!$D$6:$Z$47,23,FALSE()))</f>
        <v/>
      </c>
      <c r="AG41" s="379" t="str">
        <f>IF(AG39="","",VLOOKUP(AG39,'シフト記号表（勤務時間帯）'!$D$6:$Z$47,23,FALSE()))</f>
        <v/>
      </c>
      <c r="AH41" s="296" t="str">
        <f>IF(AH39="","",VLOOKUP(AH39,'シフト記号表（勤務時間帯）'!$D$6:$Z$47,23,FALSE()))</f>
        <v/>
      </c>
      <c r="AI41" s="379" t="str">
        <f>IF(AI39="","",VLOOKUP(AI39,'シフト記号表（勤務時間帯）'!$D$6:$Z$47,23,FALSE()))</f>
        <v/>
      </c>
      <c r="AJ41" s="379" t="str">
        <f>IF(AJ39="","",VLOOKUP(AJ39,'シフト記号表（勤務時間帯）'!$D$6:$Z$47,23,FALSE()))</f>
        <v/>
      </c>
      <c r="AK41" s="379" t="str">
        <f>IF(AK39="","",VLOOKUP(AK39,'シフト記号表（勤務時間帯）'!$D$6:$Z$47,23,FALSE()))</f>
        <v/>
      </c>
      <c r="AL41" s="379" t="str">
        <f>IF(AL39="","",VLOOKUP(AL39,'シフト記号表（勤務時間帯）'!$D$6:$Z$47,23,FALSE()))</f>
        <v/>
      </c>
      <c r="AM41" s="379" t="str">
        <f>IF(AM39="","",VLOOKUP(AM39,'シフト記号表（勤務時間帯）'!$D$6:$Z$47,23,FALSE()))</f>
        <v/>
      </c>
      <c r="AN41" s="379" t="str">
        <f>IF(AN39="","",VLOOKUP(AN39,'シフト記号表（勤務時間帯）'!$D$6:$Z$47,23,FALSE()))</f>
        <v/>
      </c>
      <c r="AO41" s="384" t="str">
        <f>IF(AO39="","",VLOOKUP(AO39,'シフト記号表（勤務時間帯）'!$D$6:$Z$47,23,FALSE()))</f>
        <v/>
      </c>
      <c r="AP41" s="294" t="str">
        <f>IF(AP39="","",VLOOKUP(AP39,'シフト記号表（勤務時間帯）'!$D$6:$Z$47,23,FALSE()))</f>
        <v/>
      </c>
      <c r="AQ41" s="379" t="str">
        <f>IF(AQ39="","",VLOOKUP(AQ39,'シフト記号表（勤務時間帯）'!$D$6:$Z$47,23,FALSE()))</f>
        <v/>
      </c>
      <c r="AR41" s="379" t="str">
        <f>IF(AR39="","",VLOOKUP(AR39,'シフト記号表（勤務時間帯）'!$D$6:$Z$47,23,FALSE()))</f>
        <v/>
      </c>
      <c r="AS41" s="379" t="str">
        <f>IF(AS39="","",VLOOKUP(AS39,'シフト記号表（勤務時間帯）'!$D$6:$Z$47,23,FALSE()))</f>
        <v/>
      </c>
      <c r="AT41" s="379" t="str">
        <f>IF(AT39="","",VLOOKUP(AT39,'シフト記号表（勤務時間帯）'!$D$6:$Z$47,23,FALSE()))</f>
        <v/>
      </c>
      <c r="AU41" s="379" t="str">
        <f>IF(AU39="","",VLOOKUP(AU39,'シフト記号表（勤務時間帯）'!$D$6:$Z$47,23,FALSE()))</f>
        <v/>
      </c>
      <c r="AV41" s="384" t="str">
        <f>IF(AV39="","",VLOOKUP(AV39,'シフト記号表（勤務時間帯）'!$D$6:$Z$47,23,FALSE()))</f>
        <v/>
      </c>
      <c r="AW41" s="294" t="str">
        <f>IF(AW39="","",VLOOKUP(AW39,'シフト記号表（勤務時間帯）'!$D$6:$Z$47,23,FALSE()))</f>
        <v/>
      </c>
      <c r="AX41" s="379" t="str">
        <f>IF(AX39="","",VLOOKUP(AX39,'シフト記号表（勤務時間帯）'!$D$6:$Z$47,23,FALSE()))</f>
        <v/>
      </c>
      <c r="AY41" s="379" t="str">
        <f>IF(AY39="","",VLOOKUP(AY39,'シフト記号表（勤務時間帯）'!$D$6:$Z$47,23,FALSE()))</f>
        <v/>
      </c>
      <c r="AZ41" s="1313">
        <f>IF($BC$3="４週",SUM(U41:AV41),IF($BC$3="暦月",SUM(U41:AY41),""))</f>
        <v>0</v>
      </c>
      <c r="BA41" s="1313"/>
      <c r="BB41" s="1314">
        <f>IF($BC$3="４週",AZ41/4,IF($BC$3="暦月",(AZ41/($BC$8/7)),""))</f>
        <v>0</v>
      </c>
      <c r="BC41" s="1314"/>
      <c r="BD41" s="1315"/>
      <c r="BE41" s="1315"/>
      <c r="BF41" s="1315"/>
      <c r="BG41" s="1315"/>
      <c r="BH41" s="1315"/>
    </row>
    <row r="42" spans="2:60" ht="20.25" customHeight="1" thickBot="1" x14ac:dyDescent="0.2">
      <c r="B42" s="297"/>
      <c r="C42" s="1322"/>
      <c r="D42" s="1322"/>
      <c r="E42" s="1322"/>
      <c r="F42" s="278"/>
      <c r="G42" s="279"/>
      <c r="H42" s="1328"/>
      <c r="I42" s="1324"/>
      <c r="J42" s="1324"/>
      <c r="K42" s="1324"/>
      <c r="L42" s="1324"/>
      <c r="M42" s="1325"/>
      <c r="N42" s="1325"/>
      <c r="O42" s="1325"/>
      <c r="P42" s="300" t="s">
        <v>673</v>
      </c>
      <c r="Q42" s="301"/>
      <c r="R42" s="301"/>
      <c r="S42" s="302"/>
      <c r="T42" s="303"/>
      <c r="U42" s="304"/>
      <c r="V42" s="305"/>
      <c r="W42" s="383"/>
      <c r="X42" s="383"/>
      <c r="Y42" s="305"/>
      <c r="Z42" s="305"/>
      <c r="AA42" s="306"/>
      <c r="AB42" s="304"/>
      <c r="AC42" s="305"/>
      <c r="AD42" s="305"/>
      <c r="AE42" s="305"/>
      <c r="AF42" s="305"/>
      <c r="AG42" s="305"/>
      <c r="AH42" s="385"/>
      <c r="AI42" s="304"/>
      <c r="AJ42" s="305"/>
      <c r="AK42" s="305"/>
      <c r="AL42" s="305"/>
      <c r="AM42" s="305"/>
      <c r="AN42" s="305"/>
      <c r="AO42" s="385"/>
      <c r="AP42" s="304"/>
      <c r="AQ42" s="305"/>
      <c r="AR42" s="383"/>
      <c r="AS42" s="305"/>
      <c r="AT42" s="305"/>
      <c r="AU42" s="305"/>
      <c r="AV42" s="385"/>
      <c r="AW42" s="304"/>
      <c r="AX42" s="305"/>
      <c r="AY42" s="383"/>
      <c r="AZ42" s="1326"/>
      <c r="BA42" s="1326"/>
      <c r="BB42" s="1327"/>
      <c r="BC42" s="1327"/>
      <c r="BD42" s="1315"/>
      <c r="BE42" s="1315"/>
      <c r="BF42" s="1315"/>
      <c r="BG42" s="1315"/>
      <c r="BH42" s="1315"/>
    </row>
    <row r="43" spans="2:60" ht="20.25" customHeight="1" thickBot="1" x14ac:dyDescent="0.2">
      <c r="B43" s="277">
        <f>B40+1</f>
        <v>8</v>
      </c>
      <c r="C43" s="1322"/>
      <c r="D43" s="1322"/>
      <c r="E43" s="1322"/>
      <c r="F43" s="278">
        <f>C42</f>
        <v>0</v>
      </c>
      <c r="G43" s="279"/>
      <c r="H43" s="1328"/>
      <c r="I43" s="1318"/>
      <c r="J43" s="1318"/>
      <c r="K43" s="1318"/>
      <c r="L43" s="1318"/>
      <c r="M43" s="1325"/>
      <c r="N43" s="1325"/>
      <c r="O43" s="1325"/>
      <c r="P43" s="280" t="s">
        <v>674</v>
      </c>
      <c r="Q43" s="281"/>
      <c r="R43" s="281"/>
      <c r="S43" s="282"/>
      <c r="T43" s="283"/>
      <c r="U43" s="378" t="str">
        <f>IF(U42="","",VLOOKUP(U42,'シフト記号表（勤務時間帯）'!$D$6:$X$47,21,FALSE()))</f>
        <v/>
      </c>
      <c r="V43" s="378" t="str">
        <f>IF(V42="","",VLOOKUP(V42,'シフト記号表（勤務時間帯）'!$D$6:$X$47,21,FALSE()))</f>
        <v/>
      </c>
      <c r="W43" s="378" t="str">
        <f>IF(W42="","",VLOOKUP(W42,'シフト記号表（勤務時間帯）'!$D$6:$X$47,21,FALSE()))</f>
        <v/>
      </c>
      <c r="X43" s="285" t="str">
        <f>IF(X42="","",VLOOKUP(X42,'シフト記号表（勤務時間帯）'!$D$6:$X$47,21,FALSE()))</f>
        <v/>
      </c>
      <c r="Y43" s="285" t="str">
        <f>IF(Y42="","",VLOOKUP(Y42,'シフト記号表（勤務時間帯）'!$D$6:$X$47,21,FALSE()))</f>
        <v/>
      </c>
      <c r="Z43" s="285" t="str">
        <f>IF(Z42="","",VLOOKUP(Z42,'シフト記号表（勤務時間帯）'!$D$6:$X$47,21,FALSE()))</f>
        <v/>
      </c>
      <c r="AA43" s="378" t="str">
        <f>IF(AA42="","",VLOOKUP(AA42,'シフト記号表（勤務時間帯）'!$D$6:$X$47,21,FALSE()))</f>
        <v/>
      </c>
      <c r="AB43" s="284" t="str">
        <f>IF(AB42="","",VLOOKUP(AB42,'シフト記号表（勤務時間帯）'!$D$6:$X$47,21,FALSE()))</f>
        <v/>
      </c>
      <c r="AC43" s="285" t="str">
        <f>IF(AC42="","",VLOOKUP(AC42,'シフト記号表（勤務時間帯）'!$D$6:$X$47,21,FALSE()))</f>
        <v/>
      </c>
      <c r="AD43" s="285" t="str">
        <f>IF(AD42="","",VLOOKUP(AD42,'シフト記号表（勤務時間帯）'!$D$6:$X$47,21,FALSE()))</f>
        <v/>
      </c>
      <c r="AE43" s="285" t="str">
        <f>IF(AE42="","",VLOOKUP(AE42,'シフト記号表（勤務時間帯）'!$D$6:$X$47,21,FALSE()))</f>
        <v/>
      </c>
      <c r="AF43" s="285" t="str">
        <f>IF(AF42="","",VLOOKUP(AF42,'シフト記号表（勤務時間帯）'!$D$6:$X$47,21,FALSE()))</f>
        <v/>
      </c>
      <c r="AG43" s="285" t="str">
        <f>IF(AG42="","",VLOOKUP(AG42,'シフト記号表（勤務時間帯）'!$D$6:$X$47,21,FALSE()))</f>
        <v/>
      </c>
      <c r="AH43" s="378" t="str">
        <f>IF(AH42="","",VLOOKUP(AH42,'シフト記号表（勤務時間帯）'!$D$6:$X$47,21,FALSE()))</f>
        <v/>
      </c>
      <c r="AI43" s="284" t="str">
        <f>IF(AI42="","",VLOOKUP(AI42,'シフト記号表（勤務時間帯）'!$D$6:$X$47,21,FALSE()))</f>
        <v/>
      </c>
      <c r="AJ43" s="285" t="str">
        <f>IF(AJ42="","",VLOOKUP(AJ42,'シフト記号表（勤務時間帯）'!$D$6:$X$47,21,FALSE()))</f>
        <v/>
      </c>
      <c r="AK43" s="285" t="str">
        <f>IF(AK42="","",VLOOKUP(AK42,'シフト記号表（勤務時間帯）'!$D$6:$X$47,21,FALSE()))</f>
        <v/>
      </c>
      <c r="AL43" s="285" t="str">
        <f>IF(AL42="","",VLOOKUP(AL42,'シフト記号表（勤務時間帯）'!$D$6:$X$47,21,FALSE()))</f>
        <v/>
      </c>
      <c r="AM43" s="285" t="str">
        <f>IF(AM42="","",VLOOKUP(AM42,'シフト記号表（勤務時間帯）'!$D$6:$X$47,21,FALSE()))</f>
        <v/>
      </c>
      <c r="AN43" s="285" t="str">
        <f>IF(AN42="","",VLOOKUP(AN42,'シフト記号表（勤務時間帯）'!$D$6:$X$47,21,FALSE()))</f>
        <v/>
      </c>
      <c r="AO43" s="378" t="str">
        <f>IF(AO42="","",VLOOKUP(AO42,'シフト記号表（勤務時間帯）'!$D$6:$X$47,21,FALSE()))</f>
        <v/>
      </c>
      <c r="AP43" s="284" t="str">
        <f>IF(AP42="","",VLOOKUP(AP42,'シフト記号表（勤務時間帯）'!$D$6:$X$47,21,FALSE()))</f>
        <v/>
      </c>
      <c r="AQ43" s="285" t="str">
        <f>IF(AQ42="","",VLOOKUP(AQ42,'シフト記号表（勤務時間帯）'!$D$6:$X$47,21,FALSE()))</f>
        <v/>
      </c>
      <c r="AR43" s="378" t="str">
        <f>IF(AR42="","",VLOOKUP(AR42,'シフト記号表（勤務時間帯）'!$D$6:$X$47,21,FALSE()))</f>
        <v/>
      </c>
      <c r="AS43" s="285" t="str">
        <f>IF(AS42="","",VLOOKUP(AS42,'シフト記号表（勤務時間帯）'!$D$6:$X$47,21,FALSE()))</f>
        <v/>
      </c>
      <c r="AT43" s="285" t="str">
        <f>IF(AT42="","",VLOOKUP(AT42,'シフト記号表（勤務時間帯）'!$D$6:$X$47,21,FALSE()))</f>
        <v/>
      </c>
      <c r="AU43" s="285" t="str">
        <f>IF(AU42="","",VLOOKUP(AU42,'シフト記号表（勤務時間帯）'!$D$6:$X$47,21,FALSE()))</f>
        <v/>
      </c>
      <c r="AV43" s="378" t="str">
        <f>IF(AV42="","",VLOOKUP(AV42,'シフト記号表（勤務時間帯）'!$D$6:$X$47,21,FALSE()))</f>
        <v/>
      </c>
      <c r="AW43" s="284" t="str">
        <f>IF(AW42="","",VLOOKUP(AW42,'シフト記号表（勤務時間帯）'!$D$6:$X$47,21,FALSE()))</f>
        <v/>
      </c>
      <c r="AX43" s="285" t="str">
        <f>IF(AX42="","",VLOOKUP(AX42,'シフト記号表（勤務時間帯）'!$D$6:$X$47,21,FALSE()))</f>
        <v/>
      </c>
      <c r="AY43" s="378" t="str">
        <f>IF(AY42="","",VLOOKUP(AY42,'シフト記号表（勤務時間帯）'!$D$6:$X$47,21,FALSE()))</f>
        <v/>
      </c>
      <c r="AZ43" s="1311">
        <f>IF($BC$3="４週",SUM(U43:AV43),IF($BC$3="暦月",SUM(U43:AY43),""))</f>
        <v>0</v>
      </c>
      <c r="BA43" s="1311"/>
      <c r="BB43" s="1312">
        <f>IF($BC$3="４週",AZ43/4,IF($BC$3="暦月",(AZ43/($BC$8/7)),""))</f>
        <v>0</v>
      </c>
      <c r="BC43" s="1312"/>
      <c r="BD43" s="1315"/>
      <c r="BE43" s="1315"/>
      <c r="BF43" s="1315"/>
      <c r="BG43" s="1315"/>
      <c r="BH43" s="1315"/>
    </row>
    <row r="44" spans="2:60" ht="20.25" customHeight="1" x14ac:dyDescent="0.15">
      <c r="B44" s="287"/>
      <c r="C44" s="1322"/>
      <c r="D44" s="1322"/>
      <c r="E44" s="1322"/>
      <c r="F44" s="288"/>
      <c r="G44" s="289">
        <f>C42</f>
        <v>0</v>
      </c>
      <c r="H44" s="1328"/>
      <c r="I44" s="1318"/>
      <c r="J44" s="1318"/>
      <c r="K44" s="1318"/>
      <c r="L44" s="1318"/>
      <c r="M44" s="1325"/>
      <c r="N44" s="1325"/>
      <c r="O44" s="1325"/>
      <c r="P44" s="290" t="s">
        <v>675</v>
      </c>
      <c r="Q44" s="310"/>
      <c r="R44" s="310"/>
      <c r="S44" s="292"/>
      <c r="T44" s="293"/>
      <c r="U44" s="379" t="str">
        <f>IF(U42="","",VLOOKUP(U42,'シフト記号表（勤務時間帯）'!$D$6:$Z$47,23,FALSE()))</f>
        <v/>
      </c>
      <c r="V44" s="379" t="str">
        <f>IF(V42="","",VLOOKUP(V42,'シフト記号表（勤務時間帯）'!$D$6:$Z$47,23,FALSE()))</f>
        <v/>
      </c>
      <c r="W44" s="379" t="str">
        <f>IF(W42="","",VLOOKUP(W42,'シフト記号表（勤務時間帯）'!$D$6:$Z$47,23,FALSE()))</f>
        <v/>
      </c>
      <c r="X44" s="379" t="str">
        <f>IF(X42="","",VLOOKUP(X42,'シフト記号表（勤務時間帯）'!$D$6:$Z$47,23,FALSE()))</f>
        <v/>
      </c>
      <c r="Y44" s="379" t="str">
        <f>IF(Y42="","",VLOOKUP(Y42,'シフト記号表（勤務時間帯）'!$D$6:$Z$47,23,FALSE()))</f>
        <v/>
      </c>
      <c r="Z44" s="379" t="str">
        <f>IF(Z42="","",VLOOKUP(Z42,'シフト記号表（勤務時間帯）'!$D$6:$Z$47,23,FALSE()))</f>
        <v/>
      </c>
      <c r="AA44" s="384" t="str">
        <f>IF(AA42="","",VLOOKUP(AA42,'シフト記号表（勤務時間帯）'!$D$6:$Z$47,23,FALSE()))</f>
        <v/>
      </c>
      <c r="AB44" s="294" t="str">
        <f>IF(AB42="","",VLOOKUP(AB42,'シフト記号表（勤務時間帯）'!$D$6:$Z$47,23,FALSE()))</f>
        <v/>
      </c>
      <c r="AC44" s="379" t="str">
        <f>IF(AC42="","",VLOOKUP(AC42,'シフト記号表（勤務時間帯）'!$D$6:$Z$47,23,FALSE()))</f>
        <v/>
      </c>
      <c r="AD44" s="379" t="str">
        <f>IF(AD42="","",VLOOKUP(AD42,'シフト記号表（勤務時間帯）'!$D$6:$Z$47,23,FALSE()))</f>
        <v/>
      </c>
      <c r="AE44" s="379" t="str">
        <f>IF(AE42="","",VLOOKUP(AE42,'シフト記号表（勤務時間帯）'!$D$6:$Z$47,23,FALSE()))</f>
        <v/>
      </c>
      <c r="AF44" s="379" t="str">
        <f>IF(AF42="","",VLOOKUP(AF42,'シフト記号表（勤務時間帯）'!$D$6:$Z$47,23,FALSE()))</f>
        <v/>
      </c>
      <c r="AG44" s="379" t="str">
        <f>IF(AG42="","",VLOOKUP(AG42,'シフト記号表（勤務時間帯）'!$D$6:$Z$47,23,FALSE()))</f>
        <v/>
      </c>
      <c r="AH44" s="384" t="str">
        <f>IF(AH42="","",VLOOKUP(AH42,'シフト記号表（勤務時間帯）'!$D$6:$Z$47,23,FALSE()))</f>
        <v/>
      </c>
      <c r="AI44" s="294" t="str">
        <f>IF(AI42="","",VLOOKUP(AI42,'シフト記号表（勤務時間帯）'!$D$6:$Z$47,23,FALSE()))</f>
        <v/>
      </c>
      <c r="AJ44" s="379" t="str">
        <f>IF(AJ42="","",VLOOKUP(AJ42,'シフト記号表（勤務時間帯）'!$D$6:$Z$47,23,FALSE()))</f>
        <v/>
      </c>
      <c r="AK44" s="379" t="str">
        <f>IF(AK42="","",VLOOKUP(AK42,'シフト記号表（勤務時間帯）'!$D$6:$Z$47,23,FALSE()))</f>
        <v/>
      </c>
      <c r="AL44" s="379" t="str">
        <f>IF(AL42="","",VLOOKUP(AL42,'シフト記号表（勤務時間帯）'!$D$6:$Z$47,23,FALSE()))</f>
        <v/>
      </c>
      <c r="AM44" s="379" t="str">
        <f>IF(AM42="","",VLOOKUP(AM42,'シフト記号表（勤務時間帯）'!$D$6:$Z$47,23,FALSE()))</f>
        <v/>
      </c>
      <c r="AN44" s="379" t="str">
        <f>IF(AN42="","",VLOOKUP(AN42,'シフト記号表（勤務時間帯）'!$D$6:$Z$47,23,FALSE()))</f>
        <v/>
      </c>
      <c r="AO44" s="384" t="str">
        <f>IF(AO42="","",VLOOKUP(AO42,'シフト記号表（勤務時間帯）'!$D$6:$Z$47,23,FALSE()))</f>
        <v/>
      </c>
      <c r="AP44" s="294" t="str">
        <f>IF(AP42="","",VLOOKUP(AP42,'シフト記号表（勤務時間帯）'!$D$6:$Z$47,23,FALSE()))</f>
        <v/>
      </c>
      <c r="AQ44" s="379" t="str">
        <f>IF(AQ42="","",VLOOKUP(AQ42,'シフト記号表（勤務時間帯）'!$D$6:$Z$47,23,FALSE()))</f>
        <v/>
      </c>
      <c r="AR44" s="379" t="str">
        <f>IF(AR42="","",VLOOKUP(AR42,'シフト記号表（勤務時間帯）'!$D$6:$Z$47,23,FALSE()))</f>
        <v/>
      </c>
      <c r="AS44" s="379" t="str">
        <f>IF(AS42="","",VLOOKUP(AS42,'シフト記号表（勤務時間帯）'!$D$6:$Z$47,23,FALSE()))</f>
        <v/>
      </c>
      <c r="AT44" s="379" t="str">
        <f>IF(AT42="","",VLOOKUP(AT42,'シフト記号表（勤務時間帯）'!$D$6:$Z$47,23,FALSE()))</f>
        <v/>
      </c>
      <c r="AU44" s="379" t="str">
        <f>IF(AU42="","",VLOOKUP(AU42,'シフト記号表（勤務時間帯）'!$D$6:$Z$47,23,FALSE()))</f>
        <v/>
      </c>
      <c r="AV44" s="384" t="str">
        <f>IF(AV42="","",VLOOKUP(AV42,'シフト記号表（勤務時間帯）'!$D$6:$Z$47,23,FALSE()))</f>
        <v/>
      </c>
      <c r="AW44" s="294" t="str">
        <f>IF(AW42="","",VLOOKUP(AW42,'シフト記号表（勤務時間帯）'!$D$6:$Z$47,23,FALSE()))</f>
        <v/>
      </c>
      <c r="AX44" s="379" t="str">
        <f>IF(AX42="","",VLOOKUP(AX42,'シフト記号表（勤務時間帯）'!$D$6:$Z$47,23,FALSE()))</f>
        <v/>
      </c>
      <c r="AY44" s="379" t="str">
        <f>IF(AY42="","",VLOOKUP(AY42,'シフト記号表（勤務時間帯）'!$D$6:$Z$47,23,FALSE()))</f>
        <v/>
      </c>
      <c r="AZ44" s="1313">
        <f>IF($BC$3="４週",SUM(U44:AV44),IF($BC$3="暦月",SUM(U44:AY44),""))</f>
        <v>0</v>
      </c>
      <c r="BA44" s="1313"/>
      <c r="BB44" s="1314">
        <f>IF($BC$3="４週",AZ44/4,IF($BC$3="暦月",(AZ44/($BC$8/7)),""))</f>
        <v>0</v>
      </c>
      <c r="BC44" s="1314"/>
      <c r="BD44" s="1315"/>
      <c r="BE44" s="1315"/>
      <c r="BF44" s="1315"/>
      <c r="BG44" s="1315"/>
      <c r="BH44" s="1315"/>
    </row>
    <row r="45" spans="2:60" ht="20.25" customHeight="1" thickBot="1" x14ac:dyDescent="0.2">
      <c r="B45" s="297"/>
      <c r="C45" s="1322"/>
      <c r="D45" s="1322"/>
      <c r="E45" s="1322"/>
      <c r="F45" s="278"/>
      <c r="G45" s="279"/>
      <c r="H45" s="1328"/>
      <c r="I45" s="1324"/>
      <c r="J45" s="1324"/>
      <c r="K45" s="1324"/>
      <c r="L45" s="1324"/>
      <c r="M45" s="1325"/>
      <c r="N45" s="1325"/>
      <c r="O45" s="1325"/>
      <c r="P45" s="300" t="s">
        <v>673</v>
      </c>
      <c r="Q45" s="301"/>
      <c r="R45" s="301"/>
      <c r="S45" s="302"/>
      <c r="T45" s="303"/>
      <c r="U45" s="304"/>
      <c r="V45" s="305"/>
      <c r="W45" s="383"/>
      <c r="X45" s="305"/>
      <c r="Y45" s="305"/>
      <c r="Z45" s="305"/>
      <c r="AA45" s="385"/>
      <c r="AB45" s="304"/>
      <c r="AC45" s="305"/>
      <c r="AD45" s="305"/>
      <c r="AE45" s="305"/>
      <c r="AF45" s="305"/>
      <c r="AG45" s="305"/>
      <c r="AH45" s="385"/>
      <c r="AI45" s="304"/>
      <c r="AJ45" s="305"/>
      <c r="AK45" s="305"/>
      <c r="AL45" s="305"/>
      <c r="AM45" s="305"/>
      <c r="AN45" s="305"/>
      <c r="AO45" s="385"/>
      <c r="AP45" s="304"/>
      <c r="AQ45" s="305"/>
      <c r="AR45" s="383"/>
      <c r="AS45" s="305"/>
      <c r="AT45" s="305"/>
      <c r="AU45" s="305"/>
      <c r="AV45" s="385"/>
      <c r="AW45" s="304"/>
      <c r="AX45" s="305"/>
      <c r="AY45" s="383"/>
      <c r="AZ45" s="1326"/>
      <c r="BA45" s="1326"/>
      <c r="BB45" s="1327"/>
      <c r="BC45" s="1327"/>
      <c r="BD45" s="1315"/>
      <c r="BE45" s="1315"/>
      <c r="BF45" s="1315"/>
      <c r="BG45" s="1315"/>
      <c r="BH45" s="1315"/>
    </row>
    <row r="46" spans="2:60" ht="20.25" customHeight="1" thickBot="1" x14ac:dyDescent="0.2">
      <c r="B46" s="277">
        <f>B43+1</f>
        <v>9</v>
      </c>
      <c r="C46" s="1322"/>
      <c r="D46" s="1322"/>
      <c r="E46" s="1322"/>
      <c r="F46" s="278">
        <f>C45</f>
        <v>0</v>
      </c>
      <c r="G46" s="279"/>
      <c r="H46" s="1328"/>
      <c r="I46" s="1318"/>
      <c r="J46" s="1318"/>
      <c r="K46" s="1318"/>
      <c r="L46" s="1318"/>
      <c r="M46" s="1325"/>
      <c r="N46" s="1325"/>
      <c r="O46" s="1325"/>
      <c r="P46" s="280" t="s">
        <v>674</v>
      </c>
      <c r="Q46" s="281"/>
      <c r="R46" s="281"/>
      <c r="S46" s="282"/>
      <c r="T46" s="283"/>
      <c r="U46" s="378" t="str">
        <f>IF(U45="","",VLOOKUP(U45,'シフト記号表（勤務時間帯）'!$D$6:$X$47,21,FALSE()))</f>
        <v/>
      </c>
      <c r="V46" s="378" t="str">
        <f>IF(V45="","",VLOOKUP(V45,'シフト記号表（勤務時間帯）'!$D$6:$X$47,21,FALSE()))</f>
        <v/>
      </c>
      <c r="W46" s="378" t="str">
        <f>IF(W45="","",VLOOKUP(W45,'シフト記号表（勤務時間帯）'!$D$6:$X$47,21,FALSE()))</f>
        <v/>
      </c>
      <c r="X46" s="285" t="str">
        <f>IF(X45="","",VLOOKUP(X45,'シフト記号表（勤務時間帯）'!$D$6:$X$47,21,FALSE()))</f>
        <v/>
      </c>
      <c r="Y46" s="285" t="str">
        <f>IF(Y45="","",VLOOKUP(Y45,'シフト記号表（勤務時間帯）'!$D$6:$X$47,21,FALSE()))</f>
        <v/>
      </c>
      <c r="Z46" s="285" t="str">
        <f>IF(Z45="","",VLOOKUP(Z45,'シフト記号表（勤務時間帯）'!$D$6:$X$47,21,FALSE()))</f>
        <v/>
      </c>
      <c r="AA46" s="378" t="str">
        <f>IF(AA45="","",VLOOKUP(AA45,'シフト記号表（勤務時間帯）'!$D$6:$X$47,21,FALSE()))</f>
        <v/>
      </c>
      <c r="AB46" s="284" t="str">
        <f>IF(AB45="","",VLOOKUP(AB45,'シフト記号表（勤務時間帯）'!$D$6:$X$47,21,FALSE()))</f>
        <v/>
      </c>
      <c r="AC46" s="285" t="str">
        <f>IF(AC45="","",VLOOKUP(AC45,'シフト記号表（勤務時間帯）'!$D$6:$X$47,21,FALSE()))</f>
        <v/>
      </c>
      <c r="AD46" s="285" t="str">
        <f>IF(AD45="","",VLOOKUP(AD45,'シフト記号表（勤務時間帯）'!$D$6:$X$47,21,FALSE()))</f>
        <v/>
      </c>
      <c r="AE46" s="285" t="str">
        <f>IF(AE45="","",VLOOKUP(AE45,'シフト記号表（勤務時間帯）'!$D$6:$X$47,21,FALSE()))</f>
        <v/>
      </c>
      <c r="AF46" s="285" t="str">
        <f>IF(AF45="","",VLOOKUP(AF45,'シフト記号表（勤務時間帯）'!$D$6:$X$47,21,FALSE()))</f>
        <v/>
      </c>
      <c r="AG46" s="285" t="str">
        <f>IF(AG45="","",VLOOKUP(AG45,'シフト記号表（勤務時間帯）'!$D$6:$X$47,21,FALSE()))</f>
        <v/>
      </c>
      <c r="AH46" s="378" t="str">
        <f>IF(AH45="","",VLOOKUP(AH45,'シフト記号表（勤務時間帯）'!$D$6:$X$47,21,FALSE()))</f>
        <v/>
      </c>
      <c r="AI46" s="284" t="str">
        <f>IF(AI45="","",VLOOKUP(AI45,'シフト記号表（勤務時間帯）'!$D$6:$X$47,21,FALSE()))</f>
        <v/>
      </c>
      <c r="AJ46" s="285" t="str">
        <f>IF(AJ45="","",VLOOKUP(AJ45,'シフト記号表（勤務時間帯）'!$D$6:$X$47,21,FALSE()))</f>
        <v/>
      </c>
      <c r="AK46" s="285" t="str">
        <f>IF(AK45="","",VLOOKUP(AK45,'シフト記号表（勤務時間帯）'!$D$6:$X$47,21,FALSE()))</f>
        <v/>
      </c>
      <c r="AL46" s="285" t="str">
        <f>IF(AL45="","",VLOOKUP(AL45,'シフト記号表（勤務時間帯）'!$D$6:$X$47,21,FALSE()))</f>
        <v/>
      </c>
      <c r="AM46" s="285" t="str">
        <f>IF(AM45="","",VLOOKUP(AM45,'シフト記号表（勤務時間帯）'!$D$6:$X$47,21,FALSE()))</f>
        <v/>
      </c>
      <c r="AN46" s="285" t="str">
        <f>IF(AN45="","",VLOOKUP(AN45,'シフト記号表（勤務時間帯）'!$D$6:$X$47,21,FALSE()))</f>
        <v/>
      </c>
      <c r="AO46" s="378" t="str">
        <f>IF(AO45="","",VLOOKUP(AO45,'シフト記号表（勤務時間帯）'!$D$6:$X$47,21,FALSE()))</f>
        <v/>
      </c>
      <c r="AP46" s="284" t="str">
        <f>IF(AP45="","",VLOOKUP(AP45,'シフト記号表（勤務時間帯）'!$D$6:$X$47,21,FALSE()))</f>
        <v/>
      </c>
      <c r="AQ46" s="285" t="str">
        <f>IF(AQ45="","",VLOOKUP(AQ45,'シフト記号表（勤務時間帯）'!$D$6:$X$47,21,FALSE()))</f>
        <v/>
      </c>
      <c r="AR46" s="378" t="str">
        <f>IF(AR45="","",VLOOKUP(AR45,'シフト記号表（勤務時間帯）'!$D$6:$X$47,21,FALSE()))</f>
        <v/>
      </c>
      <c r="AS46" s="285" t="str">
        <f>IF(AS45="","",VLOOKUP(AS45,'シフト記号表（勤務時間帯）'!$D$6:$X$47,21,FALSE()))</f>
        <v/>
      </c>
      <c r="AT46" s="285" t="str">
        <f>IF(AT45="","",VLOOKUP(AT45,'シフト記号表（勤務時間帯）'!$D$6:$X$47,21,FALSE()))</f>
        <v/>
      </c>
      <c r="AU46" s="285" t="str">
        <f>IF(AU45="","",VLOOKUP(AU45,'シフト記号表（勤務時間帯）'!$D$6:$X$47,21,FALSE()))</f>
        <v/>
      </c>
      <c r="AV46" s="378" t="str">
        <f>IF(AV45="","",VLOOKUP(AV45,'シフト記号表（勤務時間帯）'!$D$6:$X$47,21,FALSE()))</f>
        <v/>
      </c>
      <c r="AW46" s="284" t="str">
        <f>IF(AW45="","",VLOOKUP(AW45,'シフト記号表（勤務時間帯）'!$D$6:$X$47,21,FALSE()))</f>
        <v/>
      </c>
      <c r="AX46" s="285" t="str">
        <f>IF(AX45="","",VLOOKUP(AX45,'シフト記号表（勤務時間帯）'!$D$6:$X$47,21,FALSE()))</f>
        <v/>
      </c>
      <c r="AY46" s="378" t="str">
        <f>IF(AY45="","",VLOOKUP(AY45,'シフト記号表（勤務時間帯）'!$D$6:$X$47,21,FALSE()))</f>
        <v/>
      </c>
      <c r="AZ46" s="1311">
        <f>IF($BC$3="４週",SUM(U46:AV46),IF($BC$3="暦月",SUM(U46:AY46),""))</f>
        <v>0</v>
      </c>
      <c r="BA46" s="1311"/>
      <c r="BB46" s="1312">
        <f>IF($BC$3="４週",AZ46/4,IF($BC$3="暦月",(AZ46/($BC$8/7)),""))</f>
        <v>0</v>
      </c>
      <c r="BC46" s="1312"/>
      <c r="BD46" s="1315"/>
      <c r="BE46" s="1315"/>
      <c r="BF46" s="1315"/>
      <c r="BG46" s="1315"/>
      <c r="BH46" s="1315"/>
    </row>
    <row r="47" spans="2:60" ht="20.25" customHeight="1" x14ac:dyDescent="0.15">
      <c r="B47" s="287"/>
      <c r="C47" s="1322"/>
      <c r="D47" s="1322"/>
      <c r="E47" s="1322"/>
      <c r="F47" s="288"/>
      <c r="G47" s="289">
        <f>C45</f>
        <v>0</v>
      </c>
      <c r="H47" s="1328"/>
      <c r="I47" s="1318"/>
      <c r="J47" s="1318"/>
      <c r="K47" s="1318"/>
      <c r="L47" s="1318"/>
      <c r="M47" s="1325"/>
      <c r="N47" s="1325"/>
      <c r="O47" s="1325"/>
      <c r="P47" s="290" t="s">
        <v>675</v>
      </c>
      <c r="Q47" s="291"/>
      <c r="R47" s="291"/>
      <c r="S47" s="311"/>
      <c r="T47" s="312"/>
      <c r="U47" s="295" t="str">
        <f>IF(U45="","",VLOOKUP(U45,'シフト記号表（勤務時間帯）'!$D$6:$Z$47,23,FALSE()))</f>
        <v/>
      </c>
      <c r="V47" s="295" t="str">
        <f>IF(V45="","",VLOOKUP(V45,'シフト記号表（勤務時間帯）'!$D$6:$Z$47,23,FALSE()))</f>
        <v/>
      </c>
      <c r="W47" s="295" t="str">
        <f>IF(W45="","",VLOOKUP(W45,'シフト記号表（勤務時間帯）'!$D$6:$Z$47,23,FALSE()))</f>
        <v/>
      </c>
      <c r="X47" s="295" t="str">
        <f>IF(X45="","",VLOOKUP(X45,'シフト記号表（勤務時間帯）'!$D$6:$Z$47,23,FALSE()))</f>
        <v/>
      </c>
      <c r="Y47" s="295" t="str">
        <f>IF(Y45="","",VLOOKUP(Y45,'シフト記号表（勤務時間帯）'!$D$6:$Z$47,23,FALSE()))</f>
        <v/>
      </c>
      <c r="Z47" s="295" t="str">
        <f>IF(Z45="","",VLOOKUP(Z45,'シフト記号表（勤務時間帯）'!$D$6:$Z$47,23,FALSE()))</f>
        <v/>
      </c>
      <c r="AA47" s="296" t="str">
        <f>IF(AA45="","",VLOOKUP(AA45,'シフト記号表（勤務時間帯）'!$D$6:$Z$47,23,FALSE()))</f>
        <v/>
      </c>
      <c r="AB47" s="379" t="str">
        <f>IF(AB45="","",VLOOKUP(AB45,'シフト記号表（勤務時間帯）'!$D$6:$Z$47,23,FALSE()))</f>
        <v/>
      </c>
      <c r="AC47" s="295" t="str">
        <f>IF(AC45="","",VLOOKUP(AC45,'シフト記号表（勤務時間帯）'!$D$6:$Z$47,23,FALSE()))</f>
        <v/>
      </c>
      <c r="AD47" s="295" t="str">
        <f>IF(AD45="","",VLOOKUP(AD45,'シフト記号表（勤務時間帯）'!$D$6:$Z$47,23,FALSE()))</f>
        <v/>
      </c>
      <c r="AE47" s="295" t="str">
        <f>IF(AE45="","",VLOOKUP(AE45,'シフト記号表（勤務時間帯）'!$D$6:$Z$47,23,FALSE()))</f>
        <v/>
      </c>
      <c r="AF47" s="295" t="str">
        <f>IF(AF45="","",VLOOKUP(AF45,'シフト記号表（勤務時間帯）'!$D$6:$Z$47,23,FALSE()))</f>
        <v/>
      </c>
      <c r="AG47" s="295" t="str">
        <f>IF(AG45="","",VLOOKUP(AG45,'シフト記号表（勤務時間帯）'!$D$6:$Z$47,23,FALSE()))</f>
        <v/>
      </c>
      <c r="AH47" s="386" t="str">
        <f>IF(AH45="","",VLOOKUP(AH45,'シフト記号表（勤務時間帯）'!$D$6:$Z$47,23,FALSE()))</f>
        <v/>
      </c>
      <c r="AI47" s="294" t="str">
        <f>IF(AI45="","",VLOOKUP(AI45,'シフト記号表（勤務時間帯）'!$D$6:$Z$47,23,FALSE()))</f>
        <v/>
      </c>
      <c r="AJ47" s="295" t="str">
        <f>IF(AJ45="","",VLOOKUP(AJ45,'シフト記号表（勤務時間帯）'!$D$6:$Z$47,23,FALSE()))</f>
        <v/>
      </c>
      <c r="AK47" s="295" t="str">
        <f>IF(AK45="","",VLOOKUP(AK45,'シフト記号表（勤務時間帯）'!$D$6:$Z$47,23,FALSE()))</f>
        <v/>
      </c>
      <c r="AL47" s="295" t="str">
        <f>IF(AL45="","",VLOOKUP(AL45,'シフト記号表（勤務時間帯）'!$D$6:$Z$47,23,FALSE()))</f>
        <v/>
      </c>
      <c r="AM47" s="295" t="str">
        <f>IF(AM45="","",VLOOKUP(AM45,'シフト記号表（勤務時間帯）'!$D$6:$Z$47,23,FALSE()))</f>
        <v/>
      </c>
      <c r="AN47" s="295" t="str">
        <f>IF(AN45="","",VLOOKUP(AN45,'シフト記号表（勤務時間帯）'!$D$6:$Z$47,23,FALSE()))</f>
        <v/>
      </c>
      <c r="AO47" s="386" t="str">
        <f>IF(AO45="","",VLOOKUP(AO45,'シフト記号表（勤務時間帯）'!$D$6:$Z$47,23,FALSE()))</f>
        <v/>
      </c>
      <c r="AP47" s="294" t="str">
        <f>IF(AP45="","",VLOOKUP(AP45,'シフト記号表（勤務時間帯）'!$D$6:$Z$47,23,FALSE()))</f>
        <v/>
      </c>
      <c r="AQ47" s="295" t="str">
        <f>IF(AQ45="","",VLOOKUP(AQ45,'シフト記号表（勤務時間帯）'!$D$6:$Z$47,23,FALSE()))</f>
        <v/>
      </c>
      <c r="AR47" s="295" t="str">
        <f>IF(AR45="","",VLOOKUP(AR45,'シフト記号表（勤務時間帯）'!$D$6:$Z$47,23,FALSE()))</f>
        <v/>
      </c>
      <c r="AS47" s="295" t="str">
        <f>IF(AS45="","",VLOOKUP(AS45,'シフト記号表（勤務時間帯）'!$D$6:$Z$47,23,FALSE()))</f>
        <v/>
      </c>
      <c r="AT47" s="295" t="str">
        <f>IF(AT45="","",VLOOKUP(AT45,'シフト記号表（勤務時間帯）'!$D$6:$Z$47,23,FALSE()))</f>
        <v/>
      </c>
      <c r="AU47" s="295" t="str">
        <f>IF(AU45="","",VLOOKUP(AU45,'シフト記号表（勤務時間帯）'!$D$6:$Z$47,23,FALSE()))</f>
        <v/>
      </c>
      <c r="AV47" s="386" t="str">
        <f>IF(AV45="","",VLOOKUP(AV45,'シフト記号表（勤務時間帯）'!$D$6:$Z$47,23,FALSE()))</f>
        <v/>
      </c>
      <c r="AW47" s="294" t="str">
        <f>IF(AW45="","",VLOOKUP(AW45,'シフト記号表（勤務時間帯）'!$D$6:$Z$47,23,FALSE()))</f>
        <v/>
      </c>
      <c r="AX47" s="295" t="str">
        <f>IF(AX45="","",VLOOKUP(AX45,'シフト記号表（勤務時間帯）'!$D$6:$Z$47,23,FALSE()))</f>
        <v/>
      </c>
      <c r="AY47" s="295" t="str">
        <f>IF(AY45="","",VLOOKUP(AY45,'シフト記号表（勤務時間帯）'!$D$6:$Z$47,23,FALSE()))</f>
        <v/>
      </c>
      <c r="AZ47" s="1313">
        <f>IF($BC$3="４週",SUM(U47:AV47),IF($BC$3="暦月",SUM(U47:AY47),""))</f>
        <v>0</v>
      </c>
      <c r="BA47" s="1313"/>
      <c r="BB47" s="1314">
        <f>IF($BC$3="４週",AZ47/4,IF($BC$3="暦月",(AZ47/($BC$8/7)),""))</f>
        <v>0</v>
      </c>
      <c r="BC47" s="1314"/>
      <c r="BD47" s="1315"/>
      <c r="BE47" s="1315"/>
      <c r="BF47" s="1315"/>
      <c r="BG47" s="1315"/>
      <c r="BH47" s="1315"/>
    </row>
    <row r="48" spans="2:60" ht="20.25" customHeight="1" thickBot="1" x14ac:dyDescent="0.2">
      <c r="B48" s="297"/>
      <c r="C48" s="1322"/>
      <c r="D48" s="1322"/>
      <c r="E48" s="1322"/>
      <c r="F48" s="278"/>
      <c r="G48" s="279"/>
      <c r="H48" s="1328"/>
      <c r="I48" s="1324"/>
      <c r="J48" s="1324"/>
      <c r="K48" s="1324"/>
      <c r="L48" s="1324"/>
      <c r="M48" s="1325"/>
      <c r="N48" s="1325"/>
      <c r="O48" s="1325"/>
      <c r="P48" s="300" t="s">
        <v>673</v>
      </c>
      <c r="Q48" s="307"/>
      <c r="R48" s="307"/>
      <c r="S48" s="308"/>
      <c r="T48" s="313"/>
      <c r="U48" s="304"/>
      <c r="V48" s="305"/>
      <c r="W48" s="305"/>
      <c r="X48" s="305"/>
      <c r="Y48" s="305"/>
      <c r="Z48" s="305"/>
      <c r="AA48" s="306"/>
      <c r="AB48" s="304"/>
      <c r="AC48" s="305"/>
      <c r="AD48" s="305"/>
      <c r="AE48" s="305"/>
      <c r="AF48" s="305"/>
      <c r="AG48" s="305"/>
      <c r="AH48" s="306"/>
      <c r="AI48" s="304"/>
      <c r="AJ48" s="305"/>
      <c r="AK48" s="305"/>
      <c r="AL48" s="305"/>
      <c r="AM48" s="305"/>
      <c r="AN48" s="305"/>
      <c r="AO48" s="385"/>
      <c r="AP48" s="304"/>
      <c r="AQ48" s="305"/>
      <c r="AR48" s="383"/>
      <c r="AS48" s="305"/>
      <c r="AT48" s="305"/>
      <c r="AU48" s="305"/>
      <c r="AV48" s="385"/>
      <c r="AW48" s="304"/>
      <c r="AX48" s="305"/>
      <c r="AY48" s="383"/>
      <c r="AZ48" s="1326"/>
      <c r="BA48" s="1326"/>
      <c r="BB48" s="1327"/>
      <c r="BC48" s="1327"/>
      <c r="BD48" s="1315"/>
      <c r="BE48" s="1315"/>
      <c r="BF48" s="1315"/>
      <c r="BG48" s="1315"/>
      <c r="BH48" s="1315"/>
    </row>
    <row r="49" spans="2:60" ht="20.25" customHeight="1" thickBot="1" x14ac:dyDescent="0.2">
      <c r="B49" s="277">
        <f>B46+1</f>
        <v>10</v>
      </c>
      <c r="C49" s="1322"/>
      <c r="D49" s="1322"/>
      <c r="E49" s="1322"/>
      <c r="F49" s="278">
        <f>C48</f>
        <v>0</v>
      </c>
      <c r="G49" s="279"/>
      <c r="H49" s="1328"/>
      <c r="I49" s="1318"/>
      <c r="J49" s="1318"/>
      <c r="K49" s="1318"/>
      <c r="L49" s="1318"/>
      <c r="M49" s="1325"/>
      <c r="N49" s="1325"/>
      <c r="O49" s="1325"/>
      <c r="P49" s="280" t="s">
        <v>674</v>
      </c>
      <c r="Q49" s="281"/>
      <c r="R49" s="281"/>
      <c r="S49" s="282"/>
      <c r="T49" s="283"/>
      <c r="U49" s="285" t="str">
        <f>IF(U48="","",VLOOKUP(U48,'シフト記号表（勤務時間帯）'!$D$6:$X$47,21,FALSE()))</f>
        <v/>
      </c>
      <c r="V49" s="285" t="str">
        <f>IF(V48="","",VLOOKUP(V48,'シフト記号表（勤務時間帯）'!$D$6:$X$47,21,FALSE()))</f>
        <v/>
      </c>
      <c r="W49" s="285" t="str">
        <f>IF(W48="","",VLOOKUP(W48,'シフト記号表（勤務時間帯）'!$D$6:$X$47,21,FALSE()))</f>
        <v/>
      </c>
      <c r="X49" s="285" t="str">
        <f>IF(X48="","",VLOOKUP(X48,'シフト記号表（勤務時間帯）'!$D$6:$X$47,21,FALSE()))</f>
        <v/>
      </c>
      <c r="Y49" s="285" t="str">
        <f>IF(Y48="","",VLOOKUP(Y48,'シフト記号表（勤務時間帯）'!$D$6:$X$47,21,FALSE()))</f>
        <v/>
      </c>
      <c r="Z49" s="285" t="str">
        <f>IF(Z48="","",VLOOKUP(Z48,'シフト記号表（勤務時間帯）'!$D$6:$X$47,21,FALSE()))</f>
        <v/>
      </c>
      <c r="AA49" s="378" t="str">
        <f>IF(AA48="","",VLOOKUP(AA48,'シフト記号表（勤務時間帯）'!$D$6:$X$47,21,FALSE()))</f>
        <v/>
      </c>
      <c r="AB49" s="284" t="str">
        <f>IF(AB48="","",VLOOKUP(AB48,'シフト記号表（勤務時間帯）'!$D$6:$X$47,21,FALSE()))</f>
        <v/>
      </c>
      <c r="AC49" s="285" t="str">
        <f>IF(AC48="","",VLOOKUP(AC48,'シフト記号表（勤務時間帯）'!$D$6:$X$47,21,FALSE()))</f>
        <v/>
      </c>
      <c r="AD49" s="285" t="str">
        <f>IF(AD48="","",VLOOKUP(AD48,'シフト記号表（勤務時間帯）'!$D$6:$X$47,21,FALSE()))</f>
        <v/>
      </c>
      <c r="AE49" s="285" t="str">
        <f>IF(AE48="","",VLOOKUP(AE48,'シフト記号表（勤務時間帯）'!$D$6:$X$47,21,FALSE()))</f>
        <v/>
      </c>
      <c r="AF49" s="285" t="str">
        <f>IF(AF48="","",VLOOKUP(AF48,'シフト記号表（勤務時間帯）'!$D$6:$X$47,21,FALSE()))</f>
        <v/>
      </c>
      <c r="AG49" s="285" t="str">
        <f>IF(AG48="","",VLOOKUP(AG48,'シフト記号表（勤務時間帯）'!$D$6:$X$47,21,FALSE()))</f>
        <v/>
      </c>
      <c r="AH49" s="378" t="str">
        <f>IF(AH48="","",VLOOKUP(AH48,'シフト記号表（勤務時間帯）'!$D$6:$X$47,21,FALSE()))</f>
        <v/>
      </c>
      <c r="AI49" s="284" t="str">
        <f>IF(AI48="","",VLOOKUP(AI48,'シフト記号表（勤務時間帯）'!$D$6:$X$47,21,FALSE()))</f>
        <v/>
      </c>
      <c r="AJ49" s="285" t="str">
        <f>IF(AJ48="","",VLOOKUP(AJ48,'シフト記号表（勤務時間帯）'!$D$6:$X$47,21,FALSE()))</f>
        <v/>
      </c>
      <c r="AK49" s="285" t="str">
        <f>IF(AK48="","",VLOOKUP(AK48,'シフト記号表（勤務時間帯）'!$D$6:$X$47,21,FALSE()))</f>
        <v/>
      </c>
      <c r="AL49" s="285" t="str">
        <f>IF(AL48="","",VLOOKUP(AL48,'シフト記号表（勤務時間帯）'!$D$6:$X$47,21,FALSE()))</f>
        <v/>
      </c>
      <c r="AM49" s="285" t="str">
        <f>IF(AM48="","",VLOOKUP(AM48,'シフト記号表（勤務時間帯）'!$D$6:$X$47,21,FALSE()))</f>
        <v/>
      </c>
      <c r="AN49" s="285" t="str">
        <f>IF(AN48="","",VLOOKUP(AN48,'シフト記号表（勤務時間帯）'!$D$6:$X$47,21,FALSE()))</f>
        <v/>
      </c>
      <c r="AO49" s="378" t="str">
        <f>IF(AO48="","",VLOOKUP(AO48,'シフト記号表（勤務時間帯）'!$D$6:$X$47,21,FALSE()))</f>
        <v/>
      </c>
      <c r="AP49" s="284" t="str">
        <f>IF(AP48="","",VLOOKUP(AP48,'シフト記号表（勤務時間帯）'!$D$6:$X$47,21,FALSE()))</f>
        <v/>
      </c>
      <c r="AQ49" s="285" t="str">
        <f>IF(AQ48="","",VLOOKUP(AQ48,'シフト記号表（勤務時間帯）'!$D$6:$X$47,21,FALSE()))</f>
        <v/>
      </c>
      <c r="AR49" s="378" t="str">
        <f>IF(AR48="","",VLOOKUP(AR48,'シフト記号表（勤務時間帯）'!$D$6:$X$47,21,FALSE()))</f>
        <v/>
      </c>
      <c r="AS49" s="285" t="str">
        <f>IF(AS48="","",VLOOKUP(AS48,'シフト記号表（勤務時間帯）'!$D$6:$X$47,21,FALSE()))</f>
        <v/>
      </c>
      <c r="AT49" s="285" t="str">
        <f>IF(AT48="","",VLOOKUP(AT48,'シフト記号表（勤務時間帯）'!$D$6:$X$47,21,FALSE()))</f>
        <v/>
      </c>
      <c r="AU49" s="285" t="str">
        <f>IF(AU48="","",VLOOKUP(AU48,'シフト記号表（勤務時間帯）'!$D$6:$X$47,21,FALSE()))</f>
        <v/>
      </c>
      <c r="AV49" s="378" t="str">
        <f>IF(AV48="","",VLOOKUP(AV48,'シフト記号表（勤務時間帯）'!$D$6:$X$47,21,FALSE()))</f>
        <v/>
      </c>
      <c r="AW49" s="284" t="str">
        <f>IF(AW48="","",VLOOKUP(AW48,'シフト記号表（勤務時間帯）'!$D$6:$X$47,21,FALSE()))</f>
        <v/>
      </c>
      <c r="AX49" s="285" t="str">
        <f>IF(AX48="","",VLOOKUP(AX48,'シフト記号表（勤務時間帯）'!$D$6:$X$47,21,FALSE()))</f>
        <v/>
      </c>
      <c r="AY49" s="378" t="str">
        <f>IF(AY48="","",VLOOKUP(AY48,'シフト記号表（勤務時間帯）'!$D$6:$X$47,21,FALSE()))</f>
        <v/>
      </c>
      <c r="AZ49" s="1311">
        <f>IF($BC$3="４週",SUM(U49:AV49),IF($BC$3="暦月",SUM(U49:AY49),""))</f>
        <v>0</v>
      </c>
      <c r="BA49" s="1311"/>
      <c r="BB49" s="1312">
        <f>IF($BC$3="４週",AZ49/4,IF($BC$3="暦月",(AZ49/($BC$8/7)),""))</f>
        <v>0</v>
      </c>
      <c r="BC49" s="1312"/>
      <c r="BD49" s="1315"/>
      <c r="BE49" s="1315"/>
      <c r="BF49" s="1315"/>
      <c r="BG49" s="1315"/>
      <c r="BH49" s="1315"/>
    </row>
    <row r="50" spans="2:60" ht="20.25" customHeight="1" x14ac:dyDescent="0.15">
      <c r="B50" s="287"/>
      <c r="C50" s="1322"/>
      <c r="D50" s="1322"/>
      <c r="E50" s="1322"/>
      <c r="F50" s="288"/>
      <c r="G50" s="289">
        <f>C48</f>
        <v>0</v>
      </c>
      <c r="H50" s="1328"/>
      <c r="I50" s="1318"/>
      <c r="J50" s="1318"/>
      <c r="K50" s="1318"/>
      <c r="L50" s="1318"/>
      <c r="M50" s="1325"/>
      <c r="N50" s="1325"/>
      <c r="O50" s="1325"/>
      <c r="P50" s="314" t="s">
        <v>675</v>
      </c>
      <c r="Q50" s="315"/>
      <c r="R50" s="315"/>
      <c r="S50" s="316"/>
      <c r="T50" s="317"/>
      <c r="U50" s="295" t="str">
        <f>IF(U48="","",VLOOKUP(U48,'シフト記号表（勤務時間帯）'!$D$6:$Z$47,23,FALSE()))</f>
        <v/>
      </c>
      <c r="V50" s="295" t="str">
        <f>IF(V48="","",VLOOKUP(V48,'シフト記号表（勤務時間帯）'!$D$6:$Z$47,23,FALSE()))</f>
        <v/>
      </c>
      <c r="W50" s="295" t="str">
        <f>IF(W48="","",VLOOKUP(W48,'シフト記号表（勤務時間帯）'!$D$6:$Z$47,23,FALSE()))</f>
        <v/>
      </c>
      <c r="X50" s="295" t="str">
        <f>IF(X48="","",VLOOKUP(X48,'シフト記号表（勤務時間帯）'!$D$6:$Z$47,23,FALSE()))</f>
        <v/>
      </c>
      <c r="Y50" s="295" t="str">
        <f>IF(Y48="","",VLOOKUP(Y48,'シフト記号表（勤務時間帯）'!$D$6:$Z$47,23,FALSE()))</f>
        <v/>
      </c>
      <c r="Z50" s="295" t="str">
        <f>IF(Z48="","",VLOOKUP(Z48,'シフト記号表（勤務時間帯）'!$D$6:$Z$47,23,FALSE()))</f>
        <v/>
      </c>
      <c r="AA50" s="386" t="str">
        <f>IF(AA48="","",VLOOKUP(AA48,'シフト記号表（勤務時間帯）'!$D$6:$Z$47,23,FALSE()))</f>
        <v/>
      </c>
      <c r="AB50" s="294" t="str">
        <f>IF(AB48="","",VLOOKUP(AB48,'シフト記号表（勤務時間帯）'!$D$6:$Z$47,23,FALSE()))</f>
        <v/>
      </c>
      <c r="AC50" s="295" t="str">
        <f>IF(AC48="","",VLOOKUP(AC48,'シフト記号表（勤務時間帯）'!$D$6:$Z$47,23,FALSE()))</f>
        <v/>
      </c>
      <c r="AD50" s="295" t="str">
        <f>IF(AD48="","",VLOOKUP(AD48,'シフト記号表（勤務時間帯）'!$D$6:$Z$47,23,FALSE()))</f>
        <v/>
      </c>
      <c r="AE50" s="295" t="str">
        <f>IF(AE48="","",VLOOKUP(AE48,'シフト記号表（勤務時間帯）'!$D$6:$Z$47,23,FALSE()))</f>
        <v/>
      </c>
      <c r="AF50" s="295" t="str">
        <f>IF(AF48="","",VLOOKUP(AF48,'シフト記号表（勤務時間帯）'!$D$6:$Z$47,23,FALSE()))</f>
        <v/>
      </c>
      <c r="AG50" s="295" t="str">
        <f>IF(AG48="","",VLOOKUP(AG48,'シフト記号表（勤務時間帯）'!$D$6:$Z$47,23,FALSE()))</f>
        <v/>
      </c>
      <c r="AH50" s="296" t="str">
        <f>IF(AH48="","",VLOOKUP(AH48,'シフト記号表（勤務時間帯）'!$D$6:$Z$47,23,FALSE()))</f>
        <v/>
      </c>
      <c r="AI50" s="379" t="str">
        <f>IF(AI48="","",VLOOKUP(AI48,'シフト記号表（勤務時間帯）'!$D$6:$Z$47,23,FALSE()))</f>
        <v/>
      </c>
      <c r="AJ50" s="295" t="str">
        <f>IF(AJ48="","",VLOOKUP(AJ48,'シフト記号表（勤務時間帯）'!$D$6:$Z$47,23,FALSE()))</f>
        <v/>
      </c>
      <c r="AK50" s="295" t="str">
        <f>IF(AK48="","",VLOOKUP(AK48,'シフト記号表（勤務時間帯）'!$D$6:$Z$47,23,FALSE()))</f>
        <v/>
      </c>
      <c r="AL50" s="295" t="str">
        <f>IF(AL48="","",VLOOKUP(AL48,'シフト記号表（勤務時間帯）'!$D$6:$Z$47,23,FALSE()))</f>
        <v/>
      </c>
      <c r="AM50" s="295" t="str">
        <f>IF(AM48="","",VLOOKUP(AM48,'シフト記号表（勤務時間帯）'!$D$6:$Z$47,23,FALSE()))</f>
        <v/>
      </c>
      <c r="AN50" s="295" t="str">
        <f>IF(AN48="","",VLOOKUP(AN48,'シフト記号表（勤務時間帯）'!$D$6:$Z$47,23,FALSE()))</f>
        <v/>
      </c>
      <c r="AO50" s="386" t="str">
        <f>IF(AO48="","",VLOOKUP(AO48,'シフト記号表（勤務時間帯）'!$D$6:$Z$47,23,FALSE()))</f>
        <v/>
      </c>
      <c r="AP50" s="294" t="str">
        <f>IF(AP48="","",VLOOKUP(AP48,'シフト記号表（勤務時間帯）'!$D$6:$Z$47,23,FALSE()))</f>
        <v/>
      </c>
      <c r="AQ50" s="295" t="str">
        <f>IF(AQ48="","",VLOOKUP(AQ48,'シフト記号表（勤務時間帯）'!$D$6:$Z$47,23,FALSE()))</f>
        <v/>
      </c>
      <c r="AR50" s="295" t="str">
        <f>IF(AR48="","",VLOOKUP(AR48,'シフト記号表（勤務時間帯）'!$D$6:$Z$47,23,FALSE()))</f>
        <v/>
      </c>
      <c r="AS50" s="295" t="str">
        <f>IF(AS48="","",VLOOKUP(AS48,'シフト記号表（勤務時間帯）'!$D$6:$Z$47,23,FALSE()))</f>
        <v/>
      </c>
      <c r="AT50" s="295" t="str">
        <f>IF(AT48="","",VLOOKUP(AT48,'シフト記号表（勤務時間帯）'!$D$6:$Z$47,23,FALSE()))</f>
        <v/>
      </c>
      <c r="AU50" s="295" t="str">
        <f>IF(AU48="","",VLOOKUP(AU48,'シフト記号表（勤務時間帯）'!$D$6:$Z$47,23,FALSE()))</f>
        <v/>
      </c>
      <c r="AV50" s="296" t="str">
        <f>IF(AV48="","",VLOOKUP(AV48,'シフト記号表（勤務時間帯）'!$D$6:$Z$47,23,FALSE()))</f>
        <v/>
      </c>
      <c r="AW50" s="379" t="str">
        <f>IF(AW48="","",VLOOKUP(AW48,'シフト記号表（勤務時間帯）'!$D$6:$Z$47,23,FALSE()))</f>
        <v/>
      </c>
      <c r="AX50" s="295" t="str">
        <f>IF(AX48="","",VLOOKUP(AX48,'シフト記号表（勤務時間帯）'!$D$6:$Z$47,23,FALSE()))</f>
        <v/>
      </c>
      <c r="AY50" s="295" t="str">
        <f>IF(AY48="","",VLOOKUP(AY48,'シフト記号表（勤務時間帯）'!$D$6:$Z$47,23,FALSE()))</f>
        <v/>
      </c>
      <c r="AZ50" s="1313">
        <f>IF($BC$3="４週",SUM(U50:AV50),IF($BC$3="暦月",SUM(U50:AY50),""))</f>
        <v>0</v>
      </c>
      <c r="BA50" s="1313"/>
      <c r="BB50" s="1314">
        <f>IF($BC$3="４週",AZ50/4,IF($BC$3="暦月",(AZ50/($BC$8/7)),""))</f>
        <v>0</v>
      </c>
      <c r="BC50" s="1314"/>
      <c r="BD50" s="1315"/>
      <c r="BE50" s="1315"/>
      <c r="BF50" s="1315"/>
      <c r="BG50" s="1315"/>
      <c r="BH50" s="1315"/>
    </row>
    <row r="51" spans="2:60" ht="20.25" customHeight="1" thickBot="1" x14ac:dyDescent="0.2">
      <c r="B51" s="297"/>
      <c r="C51" s="1322"/>
      <c r="D51" s="1322"/>
      <c r="E51" s="1322"/>
      <c r="F51" s="278"/>
      <c r="G51" s="279"/>
      <c r="H51" s="1328"/>
      <c r="I51" s="1324"/>
      <c r="J51" s="1324"/>
      <c r="K51" s="1324"/>
      <c r="L51" s="1324"/>
      <c r="M51" s="1325"/>
      <c r="N51" s="1325"/>
      <c r="O51" s="1325"/>
      <c r="P51" s="300" t="s">
        <v>673</v>
      </c>
      <c r="Q51" s="307"/>
      <c r="R51" s="307"/>
      <c r="S51" s="308"/>
      <c r="T51" s="313"/>
      <c r="U51" s="304"/>
      <c r="V51" s="305"/>
      <c r="W51" s="305"/>
      <c r="X51" s="305"/>
      <c r="Y51" s="305"/>
      <c r="Z51" s="305"/>
      <c r="AA51" s="385"/>
      <c r="AB51" s="304"/>
      <c r="AC51" s="305"/>
      <c r="AD51" s="305"/>
      <c r="AE51" s="305"/>
      <c r="AF51" s="305"/>
      <c r="AG51" s="305"/>
      <c r="AH51" s="385"/>
      <c r="AI51" s="304"/>
      <c r="AJ51" s="305"/>
      <c r="AK51" s="305"/>
      <c r="AL51" s="305"/>
      <c r="AM51" s="305"/>
      <c r="AN51" s="305"/>
      <c r="AO51" s="306"/>
      <c r="AP51" s="304"/>
      <c r="AQ51" s="305"/>
      <c r="AR51" s="305"/>
      <c r="AS51" s="305"/>
      <c r="AT51" s="305"/>
      <c r="AU51" s="305"/>
      <c r="AV51" s="306"/>
      <c r="AW51" s="304"/>
      <c r="AX51" s="305"/>
      <c r="AY51" s="305"/>
      <c r="AZ51" s="1326"/>
      <c r="BA51" s="1326"/>
      <c r="BB51" s="1327"/>
      <c r="BC51" s="1327"/>
      <c r="BD51" s="1315"/>
      <c r="BE51" s="1315"/>
      <c r="BF51" s="1315"/>
      <c r="BG51" s="1315"/>
      <c r="BH51" s="1315"/>
    </row>
    <row r="52" spans="2:60" ht="20.25" customHeight="1" thickBot="1" x14ac:dyDescent="0.2">
      <c r="B52" s="277">
        <f>B49+1</f>
        <v>11</v>
      </c>
      <c r="C52" s="1322"/>
      <c r="D52" s="1322"/>
      <c r="E52" s="1322"/>
      <c r="F52" s="278">
        <f>C51</f>
        <v>0</v>
      </c>
      <c r="G52" s="279"/>
      <c r="H52" s="1328"/>
      <c r="I52" s="1318"/>
      <c r="J52" s="1318"/>
      <c r="K52" s="1318"/>
      <c r="L52" s="1318"/>
      <c r="M52" s="1325"/>
      <c r="N52" s="1325"/>
      <c r="O52" s="1325"/>
      <c r="P52" s="280" t="s">
        <v>674</v>
      </c>
      <c r="Q52" s="281"/>
      <c r="R52" s="281"/>
      <c r="S52" s="282"/>
      <c r="T52" s="283"/>
      <c r="U52" s="285" t="str">
        <f>IF(U51="","",VLOOKUP(U51,'シフト記号表（勤務時間帯）'!$D$6:$X$47,21,FALSE()))</f>
        <v/>
      </c>
      <c r="V52" s="285" t="str">
        <f>IF(V51="","",VLOOKUP(V51,'シフト記号表（勤務時間帯）'!$D$6:$X$47,21,FALSE()))</f>
        <v/>
      </c>
      <c r="W52" s="285" t="str">
        <f>IF(W51="","",VLOOKUP(W51,'シフト記号表（勤務時間帯）'!$D$6:$X$47,21,FALSE()))</f>
        <v/>
      </c>
      <c r="X52" s="285" t="str">
        <f>IF(X51="","",VLOOKUP(X51,'シフト記号表（勤務時間帯）'!$D$6:$X$47,21,FALSE()))</f>
        <v/>
      </c>
      <c r="Y52" s="285" t="str">
        <f>IF(Y51="","",VLOOKUP(Y51,'シフト記号表（勤務時間帯）'!$D$6:$X$47,21,FALSE()))</f>
        <v/>
      </c>
      <c r="Z52" s="285" t="str">
        <f>IF(Z51="","",VLOOKUP(Z51,'シフト記号表（勤務時間帯）'!$D$6:$X$47,21,FALSE()))</f>
        <v/>
      </c>
      <c r="AA52" s="378" t="str">
        <f>IF(AA51="","",VLOOKUP(AA51,'シフト記号表（勤務時間帯）'!$D$6:$X$47,21,FALSE()))</f>
        <v/>
      </c>
      <c r="AB52" s="284" t="str">
        <f>IF(AB51="","",VLOOKUP(AB51,'シフト記号表（勤務時間帯）'!$D$6:$X$47,21,FALSE()))</f>
        <v/>
      </c>
      <c r="AC52" s="285" t="str">
        <f>IF(AC51="","",VLOOKUP(AC51,'シフト記号表（勤務時間帯）'!$D$6:$X$47,21,FALSE()))</f>
        <v/>
      </c>
      <c r="AD52" s="285" t="str">
        <f>IF(AD51="","",VLOOKUP(AD51,'シフト記号表（勤務時間帯）'!$D$6:$X$47,21,FALSE()))</f>
        <v/>
      </c>
      <c r="AE52" s="285" t="str">
        <f>IF(AE51="","",VLOOKUP(AE51,'シフト記号表（勤務時間帯）'!$D$6:$X$47,21,FALSE()))</f>
        <v/>
      </c>
      <c r="AF52" s="285" t="str">
        <f>IF(AF51="","",VLOOKUP(AF51,'シフト記号表（勤務時間帯）'!$D$6:$X$47,21,FALSE()))</f>
        <v/>
      </c>
      <c r="AG52" s="285" t="str">
        <f>IF(AG51="","",VLOOKUP(AG51,'シフト記号表（勤務時間帯）'!$D$6:$X$47,21,FALSE()))</f>
        <v/>
      </c>
      <c r="AH52" s="378" t="str">
        <f>IF(AH51="","",VLOOKUP(AH51,'シフト記号表（勤務時間帯）'!$D$6:$X$47,21,FALSE()))</f>
        <v/>
      </c>
      <c r="AI52" s="284" t="str">
        <f>IF(AI51="","",VLOOKUP(AI51,'シフト記号表（勤務時間帯）'!$D$6:$X$47,21,FALSE()))</f>
        <v/>
      </c>
      <c r="AJ52" s="285" t="str">
        <f>IF(AJ51="","",VLOOKUP(AJ51,'シフト記号表（勤務時間帯）'!$D$6:$X$47,21,FALSE()))</f>
        <v/>
      </c>
      <c r="AK52" s="285" t="str">
        <f>IF(AK51="","",VLOOKUP(AK51,'シフト記号表（勤務時間帯）'!$D$6:$X$47,21,FALSE()))</f>
        <v/>
      </c>
      <c r="AL52" s="285" t="str">
        <f>IF(AL51="","",VLOOKUP(AL51,'シフト記号表（勤務時間帯）'!$D$6:$X$47,21,FALSE()))</f>
        <v/>
      </c>
      <c r="AM52" s="285" t="str">
        <f>IF(AM51="","",VLOOKUP(AM51,'シフト記号表（勤務時間帯）'!$D$6:$X$47,21,FALSE()))</f>
        <v/>
      </c>
      <c r="AN52" s="285" t="str">
        <f>IF(AN51="","",VLOOKUP(AN51,'シフト記号表（勤務時間帯）'!$D$6:$X$47,21,FALSE()))</f>
        <v/>
      </c>
      <c r="AO52" s="378" t="str">
        <f>IF(AO51="","",VLOOKUP(AO51,'シフト記号表（勤務時間帯）'!$D$6:$X$47,21,FALSE()))</f>
        <v/>
      </c>
      <c r="AP52" s="284" t="str">
        <f>IF(AP51="","",VLOOKUP(AP51,'シフト記号表（勤務時間帯）'!$D$6:$X$47,21,FALSE()))</f>
        <v/>
      </c>
      <c r="AQ52" s="285" t="str">
        <f>IF(AQ51="","",VLOOKUP(AQ51,'シフト記号表（勤務時間帯）'!$D$6:$X$47,21,FALSE()))</f>
        <v/>
      </c>
      <c r="AR52" s="285" t="str">
        <f>IF(AR51="","",VLOOKUP(AR51,'シフト記号表（勤務時間帯）'!$D$6:$X$47,21,FALSE()))</f>
        <v/>
      </c>
      <c r="AS52" s="285" t="str">
        <f>IF(AS51="","",VLOOKUP(AS51,'シフト記号表（勤務時間帯）'!$D$6:$X$47,21,FALSE()))</f>
        <v/>
      </c>
      <c r="AT52" s="285" t="str">
        <f>IF(AT51="","",VLOOKUP(AT51,'シフト記号表（勤務時間帯）'!$D$6:$X$47,21,FALSE()))</f>
        <v/>
      </c>
      <c r="AU52" s="285" t="str">
        <f>IF(AU51="","",VLOOKUP(AU51,'シフト記号表（勤務時間帯）'!$D$6:$X$47,21,FALSE()))</f>
        <v/>
      </c>
      <c r="AV52" s="378" t="str">
        <f>IF(AV51="","",VLOOKUP(AV51,'シフト記号表（勤務時間帯）'!$D$6:$X$47,21,FALSE()))</f>
        <v/>
      </c>
      <c r="AW52" s="284" t="str">
        <f>IF(AW51="","",VLOOKUP(AW51,'シフト記号表（勤務時間帯）'!$D$6:$X$47,21,FALSE()))</f>
        <v/>
      </c>
      <c r="AX52" s="285" t="str">
        <f>IF(AX51="","",VLOOKUP(AX51,'シフト記号表（勤務時間帯）'!$D$6:$X$47,21,FALSE()))</f>
        <v/>
      </c>
      <c r="AY52" s="378" t="str">
        <f>IF(AY51="","",VLOOKUP(AY51,'シフト記号表（勤務時間帯）'!$D$6:$X$47,21,FALSE()))</f>
        <v/>
      </c>
      <c r="AZ52" s="1311">
        <f>IF($BC$3="４週",SUM(U52:AV52),IF($BC$3="暦月",SUM(U52:AY52),""))</f>
        <v>0</v>
      </c>
      <c r="BA52" s="1311"/>
      <c r="BB52" s="1312">
        <f>IF($BC$3="４週",AZ52/4,IF($BC$3="暦月",(AZ52/($BC$8/7)),""))</f>
        <v>0</v>
      </c>
      <c r="BC52" s="1312"/>
      <c r="BD52" s="1315"/>
      <c r="BE52" s="1315"/>
      <c r="BF52" s="1315"/>
      <c r="BG52" s="1315"/>
      <c r="BH52" s="1315"/>
    </row>
    <row r="53" spans="2:60" ht="20.25" customHeight="1" x14ac:dyDescent="0.15">
      <c r="B53" s="287"/>
      <c r="C53" s="1322"/>
      <c r="D53" s="1322"/>
      <c r="E53" s="1322"/>
      <c r="F53" s="288"/>
      <c r="G53" s="289">
        <f>C51</f>
        <v>0</v>
      </c>
      <c r="H53" s="1328"/>
      <c r="I53" s="1318"/>
      <c r="J53" s="1318"/>
      <c r="K53" s="1318"/>
      <c r="L53" s="1318"/>
      <c r="M53" s="1325"/>
      <c r="N53" s="1325"/>
      <c r="O53" s="1325"/>
      <c r="P53" s="314" t="s">
        <v>675</v>
      </c>
      <c r="Q53" s="315"/>
      <c r="R53" s="315"/>
      <c r="S53" s="316"/>
      <c r="T53" s="317"/>
      <c r="U53" s="295" t="str">
        <f>IF(U51="","",VLOOKUP(U51,'シフト記号表（勤務時間帯）'!$D$6:$Z$47,23,FALSE()))</f>
        <v/>
      </c>
      <c r="V53" s="295" t="str">
        <f>IF(V51="","",VLOOKUP(V51,'シフト記号表（勤務時間帯）'!$D$6:$Z$47,23,FALSE()))</f>
        <v/>
      </c>
      <c r="W53" s="295" t="str">
        <f>IF(W51="","",VLOOKUP(W51,'シフト記号表（勤務時間帯）'!$D$6:$Z$47,23,FALSE()))</f>
        <v/>
      </c>
      <c r="X53" s="295" t="str">
        <f>IF(X51="","",VLOOKUP(X51,'シフト記号表（勤務時間帯）'!$D$6:$Z$47,23,FALSE()))</f>
        <v/>
      </c>
      <c r="Y53" s="295" t="str">
        <f>IF(Y51="","",VLOOKUP(Y51,'シフト記号表（勤務時間帯）'!$D$6:$Z$47,23,FALSE()))</f>
        <v/>
      </c>
      <c r="Z53" s="295" t="str">
        <f>IF(Z51="","",VLOOKUP(Z51,'シフト記号表（勤務時間帯）'!$D$6:$Z$47,23,FALSE()))</f>
        <v/>
      </c>
      <c r="AA53" s="386" t="str">
        <f>IF(AA51="","",VLOOKUP(AA51,'シフト記号表（勤務時間帯）'!$D$6:$Z$47,23,FALSE()))</f>
        <v/>
      </c>
      <c r="AB53" s="294" t="str">
        <f>IF(AB51="","",VLOOKUP(AB51,'シフト記号表（勤務時間帯）'!$D$6:$Z$47,23,FALSE()))</f>
        <v/>
      </c>
      <c r="AC53" s="295" t="str">
        <f>IF(AC51="","",VLOOKUP(AC51,'シフト記号表（勤務時間帯）'!$D$6:$Z$47,23,FALSE()))</f>
        <v/>
      </c>
      <c r="AD53" s="295" t="str">
        <f>IF(AD51="","",VLOOKUP(AD51,'シフト記号表（勤務時間帯）'!$D$6:$Z$47,23,FALSE()))</f>
        <v/>
      </c>
      <c r="AE53" s="295" t="str">
        <f>IF(AE51="","",VLOOKUP(AE51,'シフト記号表（勤務時間帯）'!$D$6:$Z$47,23,FALSE()))</f>
        <v/>
      </c>
      <c r="AF53" s="295" t="str">
        <f>IF(AF51="","",VLOOKUP(AF51,'シフト記号表（勤務時間帯）'!$D$6:$Z$47,23,FALSE()))</f>
        <v/>
      </c>
      <c r="AG53" s="295" t="str">
        <f>IF(AG51="","",VLOOKUP(AG51,'シフト記号表（勤務時間帯）'!$D$6:$Z$47,23,FALSE()))</f>
        <v/>
      </c>
      <c r="AH53" s="296" t="str">
        <f>IF(AH51="","",VLOOKUP(AH51,'シフト記号表（勤務時間帯）'!$D$6:$Z$47,23,FALSE()))</f>
        <v/>
      </c>
      <c r="AI53" s="379" t="str">
        <f>IF(AI51="","",VLOOKUP(AI51,'シフト記号表（勤務時間帯）'!$D$6:$Z$47,23,FALSE()))</f>
        <v/>
      </c>
      <c r="AJ53" s="295" t="str">
        <f>IF(AJ51="","",VLOOKUP(AJ51,'シフト記号表（勤務時間帯）'!$D$6:$Z$47,23,FALSE()))</f>
        <v/>
      </c>
      <c r="AK53" s="295" t="str">
        <f>IF(AK51="","",VLOOKUP(AK51,'シフト記号表（勤務時間帯）'!$D$6:$Z$47,23,FALSE()))</f>
        <v/>
      </c>
      <c r="AL53" s="295" t="str">
        <f>IF(AL51="","",VLOOKUP(AL51,'シフト記号表（勤務時間帯）'!$D$6:$Z$47,23,FALSE()))</f>
        <v/>
      </c>
      <c r="AM53" s="295" t="str">
        <f>IF(AM51="","",VLOOKUP(AM51,'シフト記号表（勤務時間帯）'!$D$6:$Z$47,23,FALSE()))</f>
        <v/>
      </c>
      <c r="AN53" s="295" t="str">
        <f>IF(AN51="","",VLOOKUP(AN51,'シフト記号表（勤務時間帯）'!$D$6:$Z$47,23,FALSE()))</f>
        <v/>
      </c>
      <c r="AO53" s="386" t="str">
        <f>IF(AO51="","",VLOOKUP(AO51,'シフト記号表（勤務時間帯）'!$D$6:$Z$47,23,FALSE()))</f>
        <v/>
      </c>
      <c r="AP53" s="294" t="str">
        <f>IF(AP51="","",VLOOKUP(AP51,'シフト記号表（勤務時間帯）'!$D$6:$Z$47,23,FALSE()))</f>
        <v/>
      </c>
      <c r="AQ53" s="295" t="str">
        <f>IF(AQ51="","",VLOOKUP(AQ51,'シフト記号表（勤務時間帯）'!$D$6:$Z$47,23,FALSE()))</f>
        <v/>
      </c>
      <c r="AR53" s="295" t="str">
        <f>IF(AR51="","",VLOOKUP(AR51,'シフト記号表（勤務時間帯）'!$D$6:$Z$47,23,FALSE()))</f>
        <v/>
      </c>
      <c r="AS53" s="295" t="str">
        <f>IF(AS51="","",VLOOKUP(AS51,'シフト記号表（勤務時間帯）'!$D$6:$Z$47,23,FALSE()))</f>
        <v/>
      </c>
      <c r="AT53" s="295" t="str">
        <f>IF(AT51="","",VLOOKUP(AT51,'シフト記号表（勤務時間帯）'!$D$6:$Z$47,23,FALSE()))</f>
        <v/>
      </c>
      <c r="AU53" s="295" t="str">
        <f>IF(AU51="","",VLOOKUP(AU51,'シフト記号表（勤務時間帯）'!$D$6:$Z$47,23,FALSE()))</f>
        <v/>
      </c>
      <c r="AV53" s="386" t="str">
        <f>IF(AV51="","",VLOOKUP(AV51,'シフト記号表（勤務時間帯）'!$D$6:$Z$47,23,FALSE()))</f>
        <v/>
      </c>
      <c r="AW53" s="294" t="str">
        <f>IF(AW51="","",VLOOKUP(AW51,'シフト記号表（勤務時間帯）'!$D$6:$Z$47,23,FALSE()))</f>
        <v/>
      </c>
      <c r="AX53" s="295" t="str">
        <f>IF(AX51="","",VLOOKUP(AX51,'シフト記号表（勤務時間帯）'!$D$6:$Z$47,23,FALSE()))</f>
        <v/>
      </c>
      <c r="AY53" s="295" t="str">
        <f>IF(AY51="","",VLOOKUP(AY51,'シフト記号表（勤務時間帯）'!$D$6:$Z$47,23,FALSE()))</f>
        <v/>
      </c>
      <c r="AZ53" s="1313">
        <f>IF($BC$3="４週",SUM(U53:AV53),IF($BC$3="暦月",SUM(U53:AY53),""))</f>
        <v>0</v>
      </c>
      <c r="BA53" s="1313"/>
      <c r="BB53" s="1314">
        <f>IF($BC$3="４週",AZ53/4,IF($BC$3="暦月",(AZ53/($BC$8/7)),""))</f>
        <v>0</v>
      </c>
      <c r="BC53" s="1314"/>
      <c r="BD53" s="1315"/>
      <c r="BE53" s="1315"/>
      <c r="BF53" s="1315"/>
      <c r="BG53" s="1315"/>
      <c r="BH53" s="1315"/>
    </row>
    <row r="54" spans="2:60" ht="20.25" customHeight="1" thickBot="1" x14ac:dyDescent="0.2">
      <c r="B54" s="297"/>
      <c r="C54" s="1322"/>
      <c r="D54" s="1322"/>
      <c r="E54" s="1322"/>
      <c r="F54" s="278"/>
      <c r="G54" s="279"/>
      <c r="H54" s="1328"/>
      <c r="I54" s="1324"/>
      <c r="J54" s="1324"/>
      <c r="K54" s="1324"/>
      <c r="L54" s="1324"/>
      <c r="M54" s="1325"/>
      <c r="N54" s="1325"/>
      <c r="O54" s="1325"/>
      <c r="P54" s="300" t="s">
        <v>673</v>
      </c>
      <c r="Q54" s="307"/>
      <c r="R54" s="307"/>
      <c r="S54" s="308"/>
      <c r="T54" s="313"/>
      <c r="U54" s="304"/>
      <c r="V54" s="305"/>
      <c r="W54" s="305"/>
      <c r="X54" s="305"/>
      <c r="Y54" s="305"/>
      <c r="Z54" s="305"/>
      <c r="AA54" s="385"/>
      <c r="AB54" s="304"/>
      <c r="AC54" s="305"/>
      <c r="AD54" s="305"/>
      <c r="AE54" s="305"/>
      <c r="AF54" s="305"/>
      <c r="AG54" s="305"/>
      <c r="AH54" s="385"/>
      <c r="AI54" s="304"/>
      <c r="AJ54" s="305"/>
      <c r="AK54" s="305"/>
      <c r="AL54" s="305"/>
      <c r="AM54" s="305"/>
      <c r="AN54" s="305"/>
      <c r="AO54" s="385"/>
      <c r="AP54" s="304"/>
      <c r="AQ54" s="305"/>
      <c r="AR54" s="305"/>
      <c r="AS54" s="305"/>
      <c r="AT54" s="305"/>
      <c r="AU54" s="305"/>
      <c r="AV54" s="385"/>
      <c r="AW54" s="304"/>
      <c r="AX54" s="305"/>
      <c r="AY54" s="383"/>
      <c r="AZ54" s="1326"/>
      <c r="BA54" s="1326"/>
      <c r="BB54" s="1327"/>
      <c r="BC54" s="1327"/>
      <c r="BD54" s="1315"/>
      <c r="BE54" s="1315"/>
      <c r="BF54" s="1315"/>
      <c r="BG54" s="1315"/>
      <c r="BH54" s="1315"/>
    </row>
    <row r="55" spans="2:60" ht="20.25" customHeight="1" thickBot="1" x14ac:dyDescent="0.2">
      <c r="B55" s="277">
        <f>B52+1</f>
        <v>12</v>
      </c>
      <c r="C55" s="1322"/>
      <c r="D55" s="1322"/>
      <c r="E55" s="1322"/>
      <c r="F55" s="278">
        <f>C54</f>
        <v>0</v>
      </c>
      <c r="G55" s="279"/>
      <c r="H55" s="1328"/>
      <c r="I55" s="1318"/>
      <c r="J55" s="1318"/>
      <c r="K55" s="1318"/>
      <c r="L55" s="1318"/>
      <c r="M55" s="1325"/>
      <c r="N55" s="1325"/>
      <c r="O55" s="1325"/>
      <c r="P55" s="280" t="s">
        <v>674</v>
      </c>
      <c r="Q55" s="281"/>
      <c r="R55" s="281"/>
      <c r="S55" s="282"/>
      <c r="T55" s="283"/>
      <c r="U55" s="285" t="str">
        <f>IF(U54="","",VLOOKUP(U54,'シフト記号表（勤務時間帯）'!$D$6:$X$47,21,FALSE()))</f>
        <v/>
      </c>
      <c r="V55" s="285" t="str">
        <f>IF(V54="","",VLOOKUP(V54,'シフト記号表（勤務時間帯）'!$D$6:$X$47,21,FALSE()))</f>
        <v/>
      </c>
      <c r="W55" s="285" t="str">
        <f>IF(W54="","",VLOOKUP(W54,'シフト記号表（勤務時間帯）'!$D$6:$X$47,21,FALSE()))</f>
        <v/>
      </c>
      <c r="X55" s="285" t="str">
        <f>IF(X54="","",VLOOKUP(X54,'シフト記号表（勤務時間帯）'!$D$6:$X$47,21,FALSE()))</f>
        <v/>
      </c>
      <c r="Y55" s="285" t="str">
        <f>IF(Y54="","",VLOOKUP(Y54,'シフト記号表（勤務時間帯）'!$D$6:$X$47,21,FALSE()))</f>
        <v/>
      </c>
      <c r="Z55" s="285" t="str">
        <f>IF(Z54="","",VLOOKUP(Z54,'シフト記号表（勤務時間帯）'!$D$6:$X$47,21,FALSE()))</f>
        <v/>
      </c>
      <c r="AA55" s="378" t="str">
        <f>IF(AA54="","",VLOOKUP(AA54,'シフト記号表（勤務時間帯）'!$D$6:$X$47,21,FALSE()))</f>
        <v/>
      </c>
      <c r="AB55" s="284" t="str">
        <f>IF(AB54="","",VLOOKUP(AB54,'シフト記号表（勤務時間帯）'!$D$6:$X$47,21,FALSE()))</f>
        <v/>
      </c>
      <c r="AC55" s="285" t="str">
        <f>IF(AC54="","",VLOOKUP(AC54,'シフト記号表（勤務時間帯）'!$D$6:$X$47,21,FALSE()))</f>
        <v/>
      </c>
      <c r="AD55" s="285" t="str">
        <f>IF(AD54="","",VLOOKUP(AD54,'シフト記号表（勤務時間帯）'!$D$6:$X$47,21,FALSE()))</f>
        <v/>
      </c>
      <c r="AE55" s="285" t="str">
        <f>IF(AE54="","",VLOOKUP(AE54,'シフト記号表（勤務時間帯）'!$D$6:$X$47,21,FALSE()))</f>
        <v/>
      </c>
      <c r="AF55" s="285" t="str">
        <f>IF(AF54="","",VLOOKUP(AF54,'シフト記号表（勤務時間帯）'!$D$6:$X$47,21,FALSE()))</f>
        <v/>
      </c>
      <c r="AG55" s="285" t="str">
        <f>IF(AG54="","",VLOOKUP(AG54,'シフト記号表（勤務時間帯）'!$D$6:$X$47,21,FALSE()))</f>
        <v/>
      </c>
      <c r="AH55" s="378" t="str">
        <f>IF(AH54="","",VLOOKUP(AH54,'シフト記号表（勤務時間帯）'!$D$6:$X$47,21,FALSE()))</f>
        <v/>
      </c>
      <c r="AI55" s="284" t="str">
        <f>IF(AI54="","",VLOOKUP(AI54,'シフト記号表（勤務時間帯）'!$D$6:$X$47,21,FALSE()))</f>
        <v/>
      </c>
      <c r="AJ55" s="285" t="str">
        <f>IF(AJ54="","",VLOOKUP(AJ54,'シフト記号表（勤務時間帯）'!$D$6:$X$47,21,FALSE()))</f>
        <v/>
      </c>
      <c r="AK55" s="285" t="str">
        <f>IF(AK54="","",VLOOKUP(AK54,'シフト記号表（勤務時間帯）'!$D$6:$X$47,21,FALSE()))</f>
        <v/>
      </c>
      <c r="AL55" s="285" t="str">
        <f>IF(AL54="","",VLOOKUP(AL54,'シフト記号表（勤務時間帯）'!$D$6:$X$47,21,FALSE()))</f>
        <v/>
      </c>
      <c r="AM55" s="285" t="str">
        <f>IF(AM54="","",VLOOKUP(AM54,'シフト記号表（勤務時間帯）'!$D$6:$X$47,21,FALSE()))</f>
        <v/>
      </c>
      <c r="AN55" s="285" t="str">
        <f>IF(AN54="","",VLOOKUP(AN54,'シフト記号表（勤務時間帯）'!$D$6:$X$47,21,FALSE()))</f>
        <v/>
      </c>
      <c r="AO55" s="378" t="str">
        <f>IF(AO54="","",VLOOKUP(AO54,'シフト記号表（勤務時間帯）'!$D$6:$X$47,21,FALSE()))</f>
        <v/>
      </c>
      <c r="AP55" s="284" t="str">
        <f>IF(AP54="","",VLOOKUP(AP54,'シフト記号表（勤務時間帯）'!$D$6:$X$47,21,FALSE()))</f>
        <v/>
      </c>
      <c r="AQ55" s="285" t="str">
        <f>IF(AQ54="","",VLOOKUP(AQ54,'シフト記号表（勤務時間帯）'!$D$6:$X$47,21,FALSE()))</f>
        <v/>
      </c>
      <c r="AR55" s="285" t="str">
        <f>IF(AR54="","",VLOOKUP(AR54,'シフト記号表（勤務時間帯）'!$D$6:$X$47,21,FALSE()))</f>
        <v/>
      </c>
      <c r="AS55" s="285" t="str">
        <f>IF(AS54="","",VLOOKUP(AS54,'シフト記号表（勤務時間帯）'!$D$6:$X$47,21,FALSE()))</f>
        <v/>
      </c>
      <c r="AT55" s="285" t="str">
        <f>IF(AT54="","",VLOOKUP(AT54,'シフト記号表（勤務時間帯）'!$D$6:$X$47,21,FALSE()))</f>
        <v/>
      </c>
      <c r="AU55" s="285" t="str">
        <f>IF(AU54="","",VLOOKUP(AU54,'シフト記号表（勤務時間帯）'!$D$6:$X$47,21,FALSE()))</f>
        <v/>
      </c>
      <c r="AV55" s="378" t="str">
        <f>IF(AV54="","",VLOOKUP(AV54,'シフト記号表（勤務時間帯）'!$D$6:$X$47,21,FALSE()))</f>
        <v/>
      </c>
      <c r="AW55" s="284" t="str">
        <f>IF(AW54="","",VLOOKUP(AW54,'シフト記号表（勤務時間帯）'!$D$6:$X$47,21,FALSE()))</f>
        <v/>
      </c>
      <c r="AX55" s="285" t="str">
        <f>IF(AX54="","",VLOOKUP(AX54,'シフト記号表（勤務時間帯）'!$D$6:$X$47,21,FALSE()))</f>
        <v/>
      </c>
      <c r="AY55" s="378" t="str">
        <f>IF(AY54="","",VLOOKUP(AY54,'シフト記号表（勤務時間帯）'!$D$6:$X$47,21,FALSE()))</f>
        <v/>
      </c>
      <c r="AZ55" s="1311">
        <f>IF($BC$3="４週",SUM(U55:AV55),IF($BC$3="暦月",SUM(U55:AY55),""))</f>
        <v>0</v>
      </c>
      <c r="BA55" s="1311"/>
      <c r="BB55" s="1312">
        <f>IF($BC$3="４週",AZ55/4,IF($BC$3="暦月",(AZ55/($BC$8/7)),""))</f>
        <v>0</v>
      </c>
      <c r="BC55" s="1312"/>
      <c r="BD55" s="1315"/>
      <c r="BE55" s="1315"/>
      <c r="BF55" s="1315"/>
      <c r="BG55" s="1315"/>
      <c r="BH55" s="1315"/>
    </row>
    <row r="56" spans="2:60" ht="20.25" customHeight="1" x14ac:dyDescent="0.15">
      <c r="B56" s="287"/>
      <c r="C56" s="1322"/>
      <c r="D56" s="1322"/>
      <c r="E56" s="1322"/>
      <c r="F56" s="288"/>
      <c r="G56" s="289">
        <f>C54</f>
        <v>0</v>
      </c>
      <c r="H56" s="1328"/>
      <c r="I56" s="1318"/>
      <c r="J56" s="1318"/>
      <c r="K56" s="1318"/>
      <c r="L56" s="1318"/>
      <c r="M56" s="1325"/>
      <c r="N56" s="1325"/>
      <c r="O56" s="1325"/>
      <c r="P56" s="314" t="s">
        <v>675</v>
      </c>
      <c r="Q56" s="315"/>
      <c r="R56" s="315"/>
      <c r="S56" s="316"/>
      <c r="T56" s="317"/>
      <c r="U56" s="295" t="str">
        <f>IF(U54="","",VLOOKUP(U54,'シフト記号表（勤務時間帯）'!$D$6:$Z$47,23,FALSE()))</f>
        <v/>
      </c>
      <c r="V56" s="295" t="str">
        <f>IF(V54="","",VLOOKUP(V54,'シフト記号表（勤務時間帯）'!$D$6:$Z$47,23,FALSE()))</f>
        <v/>
      </c>
      <c r="W56" s="295" t="str">
        <f>IF(W54="","",VLOOKUP(W54,'シフト記号表（勤務時間帯）'!$D$6:$Z$47,23,FALSE()))</f>
        <v/>
      </c>
      <c r="X56" s="295" t="str">
        <f>IF(X54="","",VLOOKUP(X54,'シフト記号表（勤務時間帯）'!$D$6:$Z$47,23,FALSE()))</f>
        <v/>
      </c>
      <c r="Y56" s="295" t="str">
        <f>IF(Y54="","",VLOOKUP(Y54,'シフト記号表（勤務時間帯）'!$D$6:$Z$47,23,FALSE()))</f>
        <v/>
      </c>
      <c r="Z56" s="295" t="str">
        <f>IF(Z54="","",VLOOKUP(Z54,'シフト記号表（勤務時間帯）'!$D$6:$Z$47,23,FALSE()))</f>
        <v/>
      </c>
      <c r="AA56" s="386" t="str">
        <f>IF(AA54="","",VLOOKUP(AA54,'シフト記号表（勤務時間帯）'!$D$6:$Z$47,23,FALSE()))</f>
        <v/>
      </c>
      <c r="AB56" s="294" t="str">
        <f>IF(AB54="","",VLOOKUP(AB54,'シフト記号表（勤務時間帯）'!$D$6:$Z$47,23,FALSE()))</f>
        <v/>
      </c>
      <c r="AC56" s="295" t="str">
        <f>IF(AC54="","",VLOOKUP(AC54,'シフト記号表（勤務時間帯）'!$D$6:$Z$47,23,FALSE()))</f>
        <v/>
      </c>
      <c r="AD56" s="295" t="str">
        <f>IF(AD54="","",VLOOKUP(AD54,'シフト記号表（勤務時間帯）'!$D$6:$Z$47,23,FALSE()))</f>
        <v/>
      </c>
      <c r="AE56" s="295" t="str">
        <f>IF(AE54="","",VLOOKUP(AE54,'シフト記号表（勤務時間帯）'!$D$6:$Z$47,23,FALSE()))</f>
        <v/>
      </c>
      <c r="AF56" s="295" t="str">
        <f>IF(AF54="","",VLOOKUP(AF54,'シフト記号表（勤務時間帯）'!$D$6:$Z$47,23,FALSE()))</f>
        <v/>
      </c>
      <c r="AG56" s="295" t="str">
        <f>IF(AG54="","",VLOOKUP(AG54,'シフト記号表（勤務時間帯）'!$D$6:$Z$47,23,FALSE()))</f>
        <v/>
      </c>
      <c r="AH56" s="386" t="str">
        <f>IF(AH54="","",VLOOKUP(AH54,'シフト記号表（勤務時間帯）'!$D$6:$Z$47,23,FALSE()))</f>
        <v/>
      </c>
      <c r="AI56" s="294" t="str">
        <f>IF(AI54="","",VLOOKUP(AI54,'シフト記号表（勤務時間帯）'!$D$6:$Z$47,23,FALSE()))</f>
        <v/>
      </c>
      <c r="AJ56" s="295" t="str">
        <f>IF(AJ54="","",VLOOKUP(AJ54,'シフト記号表（勤務時間帯）'!$D$6:$Z$47,23,FALSE()))</f>
        <v/>
      </c>
      <c r="AK56" s="295" t="str">
        <f>IF(AK54="","",VLOOKUP(AK54,'シフト記号表（勤務時間帯）'!$D$6:$Z$47,23,FALSE()))</f>
        <v/>
      </c>
      <c r="AL56" s="295" t="str">
        <f>IF(AL54="","",VLOOKUP(AL54,'シフト記号表（勤務時間帯）'!$D$6:$Z$47,23,FALSE()))</f>
        <v/>
      </c>
      <c r="AM56" s="295" t="str">
        <f>IF(AM54="","",VLOOKUP(AM54,'シフト記号表（勤務時間帯）'!$D$6:$Z$47,23,FALSE()))</f>
        <v/>
      </c>
      <c r="AN56" s="295" t="str">
        <f>IF(AN54="","",VLOOKUP(AN54,'シフト記号表（勤務時間帯）'!$D$6:$Z$47,23,FALSE()))</f>
        <v/>
      </c>
      <c r="AO56" s="386" t="str">
        <f>IF(AO54="","",VLOOKUP(AO54,'シフト記号表（勤務時間帯）'!$D$6:$Z$47,23,FALSE()))</f>
        <v/>
      </c>
      <c r="AP56" s="294" t="str">
        <f>IF(AP54="","",VLOOKUP(AP54,'シフト記号表（勤務時間帯）'!$D$6:$Z$47,23,FALSE()))</f>
        <v/>
      </c>
      <c r="AQ56" s="295" t="str">
        <f>IF(AQ54="","",VLOOKUP(AQ54,'シフト記号表（勤務時間帯）'!$D$6:$Z$47,23,FALSE()))</f>
        <v/>
      </c>
      <c r="AR56" s="295" t="str">
        <f>IF(AR54="","",VLOOKUP(AR54,'シフト記号表（勤務時間帯）'!$D$6:$Z$47,23,FALSE()))</f>
        <v/>
      </c>
      <c r="AS56" s="295" t="str">
        <f>IF(AS54="","",VLOOKUP(AS54,'シフト記号表（勤務時間帯）'!$D$6:$Z$47,23,FALSE()))</f>
        <v/>
      </c>
      <c r="AT56" s="295" t="str">
        <f>IF(AT54="","",VLOOKUP(AT54,'シフト記号表（勤務時間帯）'!$D$6:$Z$47,23,FALSE()))</f>
        <v/>
      </c>
      <c r="AU56" s="295" t="str">
        <f>IF(AU54="","",VLOOKUP(AU54,'シフト記号表（勤務時間帯）'!$D$6:$Z$47,23,FALSE()))</f>
        <v/>
      </c>
      <c r="AV56" s="386" t="str">
        <f>IF(AV54="","",VLOOKUP(AV54,'シフト記号表（勤務時間帯）'!$D$6:$Z$47,23,FALSE()))</f>
        <v/>
      </c>
      <c r="AW56" s="294" t="str">
        <f>IF(AW54="","",VLOOKUP(AW54,'シフト記号表（勤務時間帯）'!$D$6:$Z$47,23,FALSE()))</f>
        <v/>
      </c>
      <c r="AX56" s="295" t="str">
        <f>IF(AX54="","",VLOOKUP(AX54,'シフト記号表（勤務時間帯）'!$D$6:$Z$47,23,FALSE()))</f>
        <v/>
      </c>
      <c r="AY56" s="295" t="str">
        <f>IF(AY54="","",VLOOKUP(AY54,'シフト記号表（勤務時間帯）'!$D$6:$Z$47,23,FALSE()))</f>
        <v/>
      </c>
      <c r="AZ56" s="1313">
        <f>IF($BC$3="４週",SUM(U56:AV56),IF($BC$3="暦月",SUM(U56:AY56),""))</f>
        <v>0</v>
      </c>
      <c r="BA56" s="1313"/>
      <c r="BB56" s="1314">
        <f>IF($BC$3="４週",AZ56/4,IF($BC$3="暦月",(AZ56/($BC$8/7)),""))</f>
        <v>0</v>
      </c>
      <c r="BC56" s="1314"/>
      <c r="BD56" s="1315"/>
      <c r="BE56" s="1315"/>
      <c r="BF56" s="1315"/>
      <c r="BG56" s="1315"/>
      <c r="BH56" s="1315"/>
    </row>
    <row r="57" spans="2:60" ht="20.25" customHeight="1" thickBot="1" x14ac:dyDescent="0.2">
      <c r="B57" s="297"/>
      <c r="C57" s="1322"/>
      <c r="D57" s="1322"/>
      <c r="E57" s="1322"/>
      <c r="F57" s="278"/>
      <c r="G57" s="279"/>
      <c r="H57" s="1328"/>
      <c r="I57" s="1324"/>
      <c r="J57" s="1324"/>
      <c r="K57" s="1324"/>
      <c r="L57" s="1324"/>
      <c r="M57" s="1325"/>
      <c r="N57" s="1325"/>
      <c r="O57" s="1325"/>
      <c r="P57" s="300" t="s">
        <v>673</v>
      </c>
      <c r="Q57" s="307"/>
      <c r="R57" s="307"/>
      <c r="S57" s="308"/>
      <c r="T57" s="313"/>
      <c r="U57" s="304"/>
      <c r="V57" s="305"/>
      <c r="W57" s="305"/>
      <c r="X57" s="305"/>
      <c r="Y57" s="305"/>
      <c r="Z57" s="305"/>
      <c r="AA57" s="385"/>
      <c r="AB57" s="304"/>
      <c r="AC57" s="305"/>
      <c r="AD57" s="305"/>
      <c r="AE57" s="305"/>
      <c r="AF57" s="305"/>
      <c r="AG57" s="305"/>
      <c r="AH57" s="385"/>
      <c r="AI57" s="304"/>
      <c r="AJ57" s="305"/>
      <c r="AK57" s="305"/>
      <c r="AL57" s="305"/>
      <c r="AM57" s="305"/>
      <c r="AN57" s="305"/>
      <c r="AO57" s="385"/>
      <c r="AP57" s="304"/>
      <c r="AQ57" s="305"/>
      <c r="AR57" s="305"/>
      <c r="AS57" s="305"/>
      <c r="AT57" s="305"/>
      <c r="AU57" s="305"/>
      <c r="AV57" s="385"/>
      <c r="AW57" s="304"/>
      <c r="AX57" s="305"/>
      <c r="AY57" s="383"/>
      <c r="AZ57" s="1326"/>
      <c r="BA57" s="1326"/>
      <c r="BB57" s="1327"/>
      <c r="BC57" s="1327"/>
      <c r="BD57" s="1315"/>
      <c r="BE57" s="1315"/>
      <c r="BF57" s="1315"/>
      <c r="BG57" s="1315"/>
      <c r="BH57" s="1315"/>
    </row>
    <row r="58" spans="2:60" ht="20.25" customHeight="1" thickBot="1" x14ac:dyDescent="0.2">
      <c r="B58" s="277">
        <f>B55+1</f>
        <v>13</v>
      </c>
      <c r="C58" s="1322"/>
      <c r="D58" s="1322"/>
      <c r="E58" s="1322"/>
      <c r="F58" s="278">
        <f>C57</f>
        <v>0</v>
      </c>
      <c r="G58" s="279"/>
      <c r="H58" s="1328"/>
      <c r="I58" s="1318"/>
      <c r="J58" s="1318"/>
      <c r="K58" s="1318"/>
      <c r="L58" s="1318"/>
      <c r="M58" s="1325"/>
      <c r="N58" s="1325"/>
      <c r="O58" s="1325"/>
      <c r="P58" s="280" t="s">
        <v>674</v>
      </c>
      <c r="Q58" s="281"/>
      <c r="R58" s="281"/>
      <c r="S58" s="282"/>
      <c r="T58" s="283"/>
      <c r="U58" s="285" t="str">
        <f>IF(U57="","",VLOOKUP(U57,'シフト記号表（勤務時間帯）'!$D$6:$X$47,21,FALSE()))</f>
        <v/>
      </c>
      <c r="V58" s="285" t="str">
        <f>IF(V57="","",VLOOKUP(V57,'シフト記号表（勤務時間帯）'!$D$6:$X$47,21,FALSE()))</f>
        <v/>
      </c>
      <c r="W58" s="285" t="str">
        <f>IF(W57="","",VLOOKUP(W57,'シフト記号表（勤務時間帯）'!$D$6:$X$47,21,FALSE()))</f>
        <v/>
      </c>
      <c r="X58" s="285" t="str">
        <f>IF(X57="","",VLOOKUP(X57,'シフト記号表（勤務時間帯）'!$D$6:$X$47,21,FALSE()))</f>
        <v/>
      </c>
      <c r="Y58" s="285" t="str">
        <f>IF(Y57="","",VLOOKUP(Y57,'シフト記号表（勤務時間帯）'!$D$6:$X$47,21,FALSE()))</f>
        <v/>
      </c>
      <c r="Z58" s="285" t="str">
        <f>IF(Z57="","",VLOOKUP(Z57,'シフト記号表（勤務時間帯）'!$D$6:$X$47,21,FALSE()))</f>
        <v/>
      </c>
      <c r="AA58" s="378" t="str">
        <f>IF(AA57="","",VLOOKUP(AA57,'シフト記号表（勤務時間帯）'!$D$6:$X$47,21,FALSE()))</f>
        <v/>
      </c>
      <c r="AB58" s="284" t="str">
        <f>IF(AB57="","",VLOOKUP(AB57,'シフト記号表（勤務時間帯）'!$D$6:$X$47,21,FALSE()))</f>
        <v/>
      </c>
      <c r="AC58" s="285" t="str">
        <f>IF(AC57="","",VLOOKUP(AC57,'シフト記号表（勤務時間帯）'!$D$6:$X$47,21,FALSE()))</f>
        <v/>
      </c>
      <c r="AD58" s="285" t="str">
        <f>IF(AD57="","",VLOOKUP(AD57,'シフト記号表（勤務時間帯）'!$D$6:$X$47,21,FALSE()))</f>
        <v/>
      </c>
      <c r="AE58" s="285" t="str">
        <f>IF(AE57="","",VLOOKUP(AE57,'シフト記号表（勤務時間帯）'!$D$6:$X$47,21,FALSE()))</f>
        <v/>
      </c>
      <c r="AF58" s="285" t="str">
        <f>IF(AF57="","",VLOOKUP(AF57,'シフト記号表（勤務時間帯）'!$D$6:$X$47,21,FALSE()))</f>
        <v/>
      </c>
      <c r="AG58" s="285" t="str">
        <f>IF(AG57="","",VLOOKUP(AG57,'シフト記号表（勤務時間帯）'!$D$6:$X$47,21,FALSE()))</f>
        <v/>
      </c>
      <c r="AH58" s="378" t="str">
        <f>IF(AH57="","",VLOOKUP(AH57,'シフト記号表（勤務時間帯）'!$D$6:$X$47,21,FALSE()))</f>
        <v/>
      </c>
      <c r="AI58" s="284" t="str">
        <f>IF(AI57="","",VLOOKUP(AI57,'シフト記号表（勤務時間帯）'!$D$6:$X$47,21,FALSE()))</f>
        <v/>
      </c>
      <c r="AJ58" s="285" t="str">
        <f>IF(AJ57="","",VLOOKUP(AJ57,'シフト記号表（勤務時間帯）'!$D$6:$X$47,21,FALSE()))</f>
        <v/>
      </c>
      <c r="AK58" s="285" t="str">
        <f>IF(AK57="","",VLOOKUP(AK57,'シフト記号表（勤務時間帯）'!$D$6:$X$47,21,FALSE()))</f>
        <v/>
      </c>
      <c r="AL58" s="285" t="str">
        <f>IF(AL57="","",VLOOKUP(AL57,'シフト記号表（勤務時間帯）'!$D$6:$X$47,21,FALSE()))</f>
        <v/>
      </c>
      <c r="AM58" s="285" t="str">
        <f>IF(AM57="","",VLOOKUP(AM57,'シフト記号表（勤務時間帯）'!$D$6:$X$47,21,FALSE()))</f>
        <v/>
      </c>
      <c r="AN58" s="285" t="str">
        <f>IF(AN57="","",VLOOKUP(AN57,'シフト記号表（勤務時間帯）'!$D$6:$X$47,21,FALSE()))</f>
        <v/>
      </c>
      <c r="AO58" s="378" t="str">
        <f>IF(AO57="","",VLOOKUP(AO57,'シフト記号表（勤務時間帯）'!$D$6:$X$47,21,FALSE()))</f>
        <v/>
      </c>
      <c r="AP58" s="284" t="str">
        <f>IF(AP57="","",VLOOKUP(AP57,'シフト記号表（勤務時間帯）'!$D$6:$X$47,21,FALSE()))</f>
        <v/>
      </c>
      <c r="AQ58" s="285" t="str">
        <f>IF(AQ57="","",VLOOKUP(AQ57,'シフト記号表（勤務時間帯）'!$D$6:$X$47,21,FALSE()))</f>
        <v/>
      </c>
      <c r="AR58" s="285" t="str">
        <f>IF(AR57="","",VLOOKUP(AR57,'シフト記号表（勤務時間帯）'!$D$6:$X$47,21,FALSE()))</f>
        <v/>
      </c>
      <c r="AS58" s="285" t="str">
        <f>IF(AS57="","",VLOOKUP(AS57,'シフト記号表（勤務時間帯）'!$D$6:$X$47,21,FALSE()))</f>
        <v/>
      </c>
      <c r="AT58" s="285" t="str">
        <f>IF(AT57="","",VLOOKUP(AT57,'シフト記号表（勤務時間帯）'!$D$6:$X$47,21,FALSE()))</f>
        <v/>
      </c>
      <c r="AU58" s="285" t="str">
        <f>IF(AU57="","",VLOOKUP(AU57,'シフト記号表（勤務時間帯）'!$D$6:$X$47,21,FALSE()))</f>
        <v/>
      </c>
      <c r="AV58" s="378" t="str">
        <f>IF(AV57="","",VLOOKUP(AV57,'シフト記号表（勤務時間帯）'!$D$6:$X$47,21,FALSE()))</f>
        <v/>
      </c>
      <c r="AW58" s="284" t="str">
        <f>IF(AW57="","",VLOOKUP(AW57,'シフト記号表（勤務時間帯）'!$D$6:$X$47,21,FALSE()))</f>
        <v/>
      </c>
      <c r="AX58" s="285" t="str">
        <f>IF(AX57="","",VLOOKUP(AX57,'シフト記号表（勤務時間帯）'!$D$6:$X$47,21,FALSE()))</f>
        <v/>
      </c>
      <c r="AY58" s="378" t="str">
        <f>IF(AY57="","",VLOOKUP(AY57,'シフト記号表（勤務時間帯）'!$D$6:$X$47,21,FALSE()))</f>
        <v/>
      </c>
      <c r="AZ58" s="1311">
        <f>IF($BC$3="４週",SUM(U58:AV58),IF($BC$3="暦月",SUM(U58:AY58),""))</f>
        <v>0</v>
      </c>
      <c r="BA58" s="1311"/>
      <c r="BB58" s="1312">
        <f>IF($BC$3="４週",AZ58/4,IF($BC$3="暦月",(AZ58/($BC$8/7)),""))</f>
        <v>0</v>
      </c>
      <c r="BC58" s="1312"/>
      <c r="BD58" s="1315"/>
      <c r="BE58" s="1315"/>
      <c r="BF58" s="1315"/>
      <c r="BG58" s="1315"/>
      <c r="BH58" s="1315"/>
    </row>
    <row r="59" spans="2:60" ht="20.25" customHeight="1" x14ac:dyDescent="0.15">
      <c r="B59" s="287"/>
      <c r="C59" s="1322"/>
      <c r="D59" s="1322"/>
      <c r="E59" s="1322"/>
      <c r="F59" s="288"/>
      <c r="G59" s="289">
        <f>C57</f>
        <v>0</v>
      </c>
      <c r="H59" s="1328"/>
      <c r="I59" s="1318"/>
      <c r="J59" s="1318"/>
      <c r="K59" s="1318"/>
      <c r="L59" s="1318"/>
      <c r="M59" s="1325"/>
      <c r="N59" s="1325"/>
      <c r="O59" s="1325"/>
      <c r="P59" s="314" t="s">
        <v>675</v>
      </c>
      <c r="Q59" s="315"/>
      <c r="R59" s="315"/>
      <c r="S59" s="316"/>
      <c r="T59" s="317"/>
      <c r="U59" s="295" t="str">
        <f>IF(U57="","",VLOOKUP(U57,'シフト記号表（勤務時間帯）'!$D$6:$Z$47,23,FALSE()))</f>
        <v/>
      </c>
      <c r="V59" s="295" t="str">
        <f>IF(V57="","",VLOOKUP(V57,'シフト記号表（勤務時間帯）'!$D$6:$Z$47,23,FALSE()))</f>
        <v/>
      </c>
      <c r="W59" s="295" t="str">
        <f>IF(W57="","",VLOOKUP(W57,'シフト記号表（勤務時間帯）'!$D$6:$Z$47,23,FALSE()))</f>
        <v/>
      </c>
      <c r="X59" s="295" t="str">
        <f>IF(X57="","",VLOOKUP(X57,'シフト記号表（勤務時間帯）'!$D$6:$Z$47,23,FALSE()))</f>
        <v/>
      </c>
      <c r="Y59" s="295" t="str">
        <f>IF(Y57="","",VLOOKUP(Y57,'シフト記号表（勤務時間帯）'!$D$6:$Z$47,23,FALSE()))</f>
        <v/>
      </c>
      <c r="Z59" s="295" t="str">
        <f>IF(Z57="","",VLOOKUP(Z57,'シフト記号表（勤務時間帯）'!$D$6:$Z$47,23,FALSE()))</f>
        <v/>
      </c>
      <c r="AA59" s="386" t="str">
        <f>IF(AA57="","",VLOOKUP(AA57,'シフト記号表（勤務時間帯）'!$D$6:$Z$47,23,FALSE()))</f>
        <v/>
      </c>
      <c r="AB59" s="294" t="str">
        <f>IF(AB57="","",VLOOKUP(AB57,'シフト記号表（勤務時間帯）'!$D$6:$Z$47,23,FALSE()))</f>
        <v/>
      </c>
      <c r="AC59" s="295" t="str">
        <f>IF(AC57="","",VLOOKUP(AC57,'シフト記号表（勤務時間帯）'!$D$6:$Z$47,23,FALSE()))</f>
        <v/>
      </c>
      <c r="AD59" s="295" t="str">
        <f>IF(AD57="","",VLOOKUP(AD57,'シフト記号表（勤務時間帯）'!$D$6:$Z$47,23,FALSE()))</f>
        <v/>
      </c>
      <c r="AE59" s="295" t="str">
        <f>IF(AE57="","",VLOOKUP(AE57,'シフト記号表（勤務時間帯）'!$D$6:$Z$47,23,FALSE()))</f>
        <v/>
      </c>
      <c r="AF59" s="295" t="str">
        <f>IF(AF57="","",VLOOKUP(AF57,'シフト記号表（勤務時間帯）'!$D$6:$Z$47,23,FALSE()))</f>
        <v/>
      </c>
      <c r="AG59" s="295" t="str">
        <f>IF(AG57="","",VLOOKUP(AG57,'シフト記号表（勤務時間帯）'!$D$6:$Z$47,23,FALSE()))</f>
        <v/>
      </c>
      <c r="AH59" s="296" t="str">
        <f>IF(AH57="","",VLOOKUP(AH57,'シフト記号表（勤務時間帯）'!$D$6:$Z$47,23,FALSE()))</f>
        <v/>
      </c>
      <c r="AI59" s="379" t="str">
        <f>IF(AI57="","",VLOOKUP(AI57,'シフト記号表（勤務時間帯）'!$D$6:$Z$47,23,FALSE()))</f>
        <v/>
      </c>
      <c r="AJ59" s="295" t="str">
        <f>IF(AJ57="","",VLOOKUP(AJ57,'シフト記号表（勤務時間帯）'!$D$6:$Z$47,23,FALSE()))</f>
        <v/>
      </c>
      <c r="AK59" s="295" t="str">
        <f>IF(AK57="","",VLOOKUP(AK57,'シフト記号表（勤務時間帯）'!$D$6:$Z$47,23,FALSE()))</f>
        <v/>
      </c>
      <c r="AL59" s="295" t="str">
        <f>IF(AL57="","",VLOOKUP(AL57,'シフト記号表（勤務時間帯）'!$D$6:$Z$47,23,FALSE()))</f>
        <v/>
      </c>
      <c r="AM59" s="295" t="str">
        <f>IF(AM57="","",VLOOKUP(AM57,'シフト記号表（勤務時間帯）'!$D$6:$Z$47,23,FALSE()))</f>
        <v/>
      </c>
      <c r="AN59" s="295" t="str">
        <f>IF(AN57="","",VLOOKUP(AN57,'シフト記号表（勤務時間帯）'!$D$6:$Z$47,23,FALSE()))</f>
        <v/>
      </c>
      <c r="AO59" s="296" t="str">
        <f>IF(AO57="","",VLOOKUP(AO57,'シフト記号表（勤務時間帯）'!$D$6:$Z$47,23,FALSE()))</f>
        <v/>
      </c>
      <c r="AP59" s="379" t="str">
        <f>IF(AP57="","",VLOOKUP(AP57,'シフト記号表（勤務時間帯）'!$D$6:$Z$47,23,FALSE()))</f>
        <v/>
      </c>
      <c r="AQ59" s="295" t="str">
        <f>IF(AQ57="","",VLOOKUP(AQ57,'シフト記号表（勤務時間帯）'!$D$6:$Z$47,23,FALSE()))</f>
        <v/>
      </c>
      <c r="AR59" s="295" t="str">
        <f>IF(AR57="","",VLOOKUP(AR57,'シフト記号表（勤務時間帯）'!$D$6:$Z$47,23,FALSE()))</f>
        <v/>
      </c>
      <c r="AS59" s="295" t="str">
        <f>IF(AS57="","",VLOOKUP(AS57,'シフト記号表（勤務時間帯）'!$D$6:$Z$47,23,FALSE()))</f>
        <v/>
      </c>
      <c r="AT59" s="295" t="str">
        <f>IF(AT57="","",VLOOKUP(AT57,'シフト記号表（勤務時間帯）'!$D$6:$Z$47,23,FALSE()))</f>
        <v/>
      </c>
      <c r="AU59" s="295" t="str">
        <f>IF(AU57="","",VLOOKUP(AU57,'シフト記号表（勤務時間帯）'!$D$6:$Z$47,23,FALSE()))</f>
        <v/>
      </c>
      <c r="AV59" s="386" t="str">
        <f>IF(AV57="","",VLOOKUP(AV57,'シフト記号表（勤務時間帯）'!$D$6:$Z$47,23,FALSE()))</f>
        <v/>
      </c>
      <c r="AW59" s="294" t="str">
        <f>IF(AW57="","",VLOOKUP(AW57,'シフト記号表（勤務時間帯）'!$D$6:$Z$47,23,FALSE()))</f>
        <v/>
      </c>
      <c r="AX59" s="295" t="str">
        <f>IF(AX57="","",VLOOKUP(AX57,'シフト記号表（勤務時間帯）'!$D$6:$Z$47,23,FALSE()))</f>
        <v/>
      </c>
      <c r="AY59" s="295" t="str">
        <f>IF(AY57="","",VLOOKUP(AY57,'シフト記号表（勤務時間帯）'!$D$6:$Z$47,23,FALSE()))</f>
        <v/>
      </c>
      <c r="AZ59" s="1313">
        <f>IF($BC$3="４週",SUM(U59:AV59),IF($BC$3="暦月",SUM(U59:AY59),""))</f>
        <v>0</v>
      </c>
      <c r="BA59" s="1313"/>
      <c r="BB59" s="1314">
        <f>IF($BC$3="４週",AZ59/4,IF($BC$3="暦月",(AZ59/($BC$8/7)),""))</f>
        <v>0</v>
      </c>
      <c r="BC59" s="1314"/>
      <c r="BD59" s="1315"/>
      <c r="BE59" s="1315"/>
      <c r="BF59" s="1315"/>
      <c r="BG59" s="1315"/>
      <c r="BH59" s="1315"/>
    </row>
    <row r="60" spans="2:60" ht="20.25" customHeight="1" thickBot="1" x14ac:dyDescent="0.2">
      <c r="B60" s="297"/>
      <c r="C60" s="1322"/>
      <c r="D60" s="1322"/>
      <c r="E60" s="1322"/>
      <c r="F60" s="278"/>
      <c r="G60" s="279"/>
      <c r="H60" s="1328"/>
      <c r="I60" s="1324"/>
      <c r="J60" s="1324"/>
      <c r="K60" s="1324"/>
      <c r="L60" s="1324"/>
      <c r="M60" s="1325"/>
      <c r="N60" s="1325"/>
      <c r="O60" s="1325"/>
      <c r="P60" s="300" t="s">
        <v>673</v>
      </c>
      <c r="Q60" s="307"/>
      <c r="R60" s="307"/>
      <c r="S60" s="308"/>
      <c r="T60" s="313"/>
      <c r="U60" s="304"/>
      <c r="V60" s="305"/>
      <c r="W60" s="305"/>
      <c r="X60" s="305"/>
      <c r="Y60" s="305"/>
      <c r="Z60" s="305"/>
      <c r="AA60" s="385"/>
      <c r="AB60" s="304"/>
      <c r="AC60" s="305"/>
      <c r="AD60" s="305"/>
      <c r="AE60" s="305"/>
      <c r="AF60" s="305"/>
      <c r="AG60" s="305"/>
      <c r="AH60" s="385"/>
      <c r="AI60" s="304"/>
      <c r="AJ60" s="305"/>
      <c r="AK60" s="305"/>
      <c r="AL60" s="305"/>
      <c r="AM60" s="305"/>
      <c r="AN60" s="305"/>
      <c r="AO60" s="385"/>
      <c r="AP60" s="304"/>
      <c r="AQ60" s="305"/>
      <c r="AR60" s="305"/>
      <c r="AS60" s="305"/>
      <c r="AT60" s="305"/>
      <c r="AU60" s="305"/>
      <c r="AV60" s="385"/>
      <c r="AW60" s="304"/>
      <c r="AX60" s="305"/>
      <c r="AY60" s="383"/>
      <c r="AZ60" s="1326"/>
      <c r="BA60" s="1326"/>
      <c r="BB60" s="1327"/>
      <c r="BC60" s="1327"/>
      <c r="BD60" s="1315"/>
      <c r="BE60" s="1315"/>
      <c r="BF60" s="1315"/>
      <c r="BG60" s="1315"/>
      <c r="BH60" s="1315"/>
    </row>
    <row r="61" spans="2:60" ht="20.25" customHeight="1" thickBot="1" x14ac:dyDescent="0.2">
      <c r="B61" s="277">
        <f>B58+1</f>
        <v>14</v>
      </c>
      <c r="C61" s="1322"/>
      <c r="D61" s="1322"/>
      <c r="E61" s="1322"/>
      <c r="F61" s="278">
        <f>C60</f>
        <v>0</v>
      </c>
      <c r="G61" s="279"/>
      <c r="H61" s="1328"/>
      <c r="I61" s="1318"/>
      <c r="J61" s="1318"/>
      <c r="K61" s="1318"/>
      <c r="L61" s="1318"/>
      <c r="M61" s="1325"/>
      <c r="N61" s="1325"/>
      <c r="O61" s="1325"/>
      <c r="P61" s="280" t="s">
        <v>674</v>
      </c>
      <c r="Q61" s="281"/>
      <c r="R61" s="281"/>
      <c r="S61" s="282"/>
      <c r="T61" s="283"/>
      <c r="U61" s="285" t="str">
        <f>IF(U60="","",VLOOKUP(U60,'シフト記号表（勤務時間帯）'!$D$6:$X$47,21,FALSE()))</f>
        <v/>
      </c>
      <c r="V61" s="285" t="str">
        <f>IF(V60="","",VLOOKUP(V60,'シフト記号表（勤務時間帯）'!$D$6:$X$47,21,FALSE()))</f>
        <v/>
      </c>
      <c r="W61" s="285" t="str">
        <f>IF(W60="","",VLOOKUP(W60,'シフト記号表（勤務時間帯）'!$D$6:$X$47,21,FALSE()))</f>
        <v/>
      </c>
      <c r="X61" s="285" t="str">
        <f>IF(X60="","",VLOOKUP(X60,'シフト記号表（勤務時間帯）'!$D$6:$X$47,21,FALSE()))</f>
        <v/>
      </c>
      <c r="Y61" s="285" t="str">
        <f>IF(Y60="","",VLOOKUP(Y60,'シフト記号表（勤務時間帯）'!$D$6:$X$47,21,FALSE()))</f>
        <v/>
      </c>
      <c r="Z61" s="285" t="str">
        <f>IF(Z60="","",VLOOKUP(Z60,'シフト記号表（勤務時間帯）'!$D$6:$X$47,21,FALSE()))</f>
        <v/>
      </c>
      <c r="AA61" s="378" t="str">
        <f>IF(AA60="","",VLOOKUP(AA60,'シフト記号表（勤務時間帯）'!$D$6:$X$47,21,FALSE()))</f>
        <v/>
      </c>
      <c r="AB61" s="284" t="str">
        <f>IF(AB60="","",VLOOKUP(AB60,'シフト記号表（勤務時間帯）'!$D$6:$X$47,21,FALSE()))</f>
        <v/>
      </c>
      <c r="AC61" s="285" t="str">
        <f>IF(AC60="","",VLOOKUP(AC60,'シフト記号表（勤務時間帯）'!$D$6:$X$47,21,FALSE()))</f>
        <v/>
      </c>
      <c r="AD61" s="285" t="str">
        <f>IF(AD60="","",VLOOKUP(AD60,'シフト記号表（勤務時間帯）'!$D$6:$X$47,21,FALSE()))</f>
        <v/>
      </c>
      <c r="AE61" s="285" t="str">
        <f>IF(AE60="","",VLOOKUP(AE60,'シフト記号表（勤務時間帯）'!$D$6:$X$47,21,FALSE()))</f>
        <v/>
      </c>
      <c r="AF61" s="285" t="str">
        <f>IF(AF60="","",VLOOKUP(AF60,'シフト記号表（勤務時間帯）'!$D$6:$X$47,21,FALSE()))</f>
        <v/>
      </c>
      <c r="AG61" s="285" t="str">
        <f>IF(AG60="","",VLOOKUP(AG60,'シフト記号表（勤務時間帯）'!$D$6:$X$47,21,FALSE()))</f>
        <v/>
      </c>
      <c r="AH61" s="378" t="str">
        <f>IF(AH60="","",VLOOKUP(AH60,'シフト記号表（勤務時間帯）'!$D$6:$X$47,21,FALSE()))</f>
        <v/>
      </c>
      <c r="AI61" s="284" t="str">
        <f>IF(AI60="","",VLOOKUP(AI60,'シフト記号表（勤務時間帯）'!$D$6:$X$47,21,FALSE()))</f>
        <v/>
      </c>
      <c r="AJ61" s="285" t="str">
        <f>IF(AJ60="","",VLOOKUP(AJ60,'シフト記号表（勤務時間帯）'!$D$6:$X$47,21,FALSE()))</f>
        <v/>
      </c>
      <c r="AK61" s="285" t="str">
        <f>IF(AK60="","",VLOOKUP(AK60,'シフト記号表（勤務時間帯）'!$D$6:$X$47,21,FALSE()))</f>
        <v/>
      </c>
      <c r="AL61" s="285" t="str">
        <f>IF(AL60="","",VLOOKUP(AL60,'シフト記号表（勤務時間帯）'!$D$6:$X$47,21,FALSE()))</f>
        <v/>
      </c>
      <c r="AM61" s="285" t="str">
        <f>IF(AM60="","",VLOOKUP(AM60,'シフト記号表（勤務時間帯）'!$D$6:$X$47,21,FALSE()))</f>
        <v/>
      </c>
      <c r="AN61" s="285" t="str">
        <f>IF(AN60="","",VLOOKUP(AN60,'シフト記号表（勤務時間帯）'!$D$6:$X$47,21,FALSE()))</f>
        <v/>
      </c>
      <c r="AO61" s="378" t="str">
        <f>IF(AO60="","",VLOOKUP(AO60,'シフト記号表（勤務時間帯）'!$D$6:$X$47,21,FALSE()))</f>
        <v/>
      </c>
      <c r="AP61" s="284" t="str">
        <f>IF(AP60="","",VLOOKUP(AP60,'シフト記号表（勤務時間帯）'!$D$6:$X$47,21,FALSE()))</f>
        <v/>
      </c>
      <c r="AQ61" s="285" t="str">
        <f>IF(AQ60="","",VLOOKUP(AQ60,'シフト記号表（勤務時間帯）'!$D$6:$X$47,21,FALSE()))</f>
        <v/>
      </c>
      <c r="AR61" s="285" t="str">
        <f>IF(AR60="","",VLOOKUP(AR60,'シフト記号表（勤務時間帯）'!$D$6:$X$47,21,FALSE()))</f>
        <v/>
      </c>
      <c r="AS61" s="285" t="str">
        <f>IF(AS60="","",VLOOKUP(AS60,'シフト記号表（勤務時間帯）'!$D$6:$X$47,21,FALSE()))</f>
        <v/>
      </c>
      <c r="AT61" s="285" t="str">
        <f>IF(AT60="","",VLOOKUP(AT60,'シフト記号表（勤務時間帯）'!$D$6:$X$47,21,FALSE()))</f>
        <v/>
      </c>
      <c r="AU61" s="285" t="str">
        <f>IF(AU60="","",VLOOKUP(AU60,'シフト記号表（勤務時間帯）'!$D$6:$X$47,21,FALSE()))</f>
        <v/>
      </c>
      <c r="AV61" s="378" t="str">
        <f>IF(AV60="","",VLOOKUP(AV60,'シフト記号表（勤務時間帯）'!$D$6:$X$47,21,FALSE()))</f>
        <v/>
      </c>
      <c r="AW61" s="284" t="str">
        <f>IF(AW60="","",VLOOKUP(AW60,'シフト記号表（勤務時間帯）'!$D$6:$X$47,21,FALSE()))</f>
        <v/>
      </c>
      <c r="AX61" s="285" t="str">
        <f>IF(AX60="","",VLOOKUP(AX60,'シフト記号表（勤務時間帯）'!$D$6:$X$47,21,FALSE()))</f>
        <v/>
      </c>
      <c r="AY61" s="378" t="str">
        <f>IF(AY60="","",VLOOKUP(AY60,'シフト記号表（勤務時間帯）'!$D$6:$X$47,21,FALSE()))</f>
        <v/>
      </c>
      <c r="AZ61" s="1311">
        <f>IF($BC$3="４週",SUM(U61:AV61),IF($BC$3="暦月",SUM(U61:AY61),""))</f>
        <v>0</v>
      </c>
      <c r="BA61" s="1311"/>
      <c r="BB61" s="1312">
        <f>IF($BC$3="４週",AZ61/4,IF($BC$3="暦月",(AZ61/($BC$8/7)),""))</f>
        <v>0</v>
      </c>
      <c r="BC61" s="1312"/>
      <c r="BD61" s="1315"/>
      <c r="BE61" s="1315"/>
      <c r="BF61" s="1315"/>
      <c r="BG61" s="1315"/>
      <c r="BH61" s="1315"/>
    </row>
    <row r="62" spans="2:60" ht="20.25" customHeight="1" x14ac:dyDescent="0.15">
      <c r="B62" s="287"/>
      <c r="C62" s="1322"/>
      <c r="D62" s="1322"/>
      <c r="E62" s="1322"/>
      <c r="F62" s="288"/>
      <c r="G62" s="289">
        <f>C60</f>
        <v>0</v>
      </c>
      <c r="H62" s="1328"/>
      <c r="I62" s="1318"/>
      <c r="J62" s="1318"/>
      <c r="K62" s="1318"/>
      <c r="L62" s="1318"/>
      <c r="M62" s="1325"/>
      <c r="N62" s="1325"/>
      <c r="O62" s="1325"/>
      <c r="P62" s="314" t="s">
        <v>675</v>
      </c>
      <c r="Q62" s="315"/>
      <c r="R62" s="315"/>
      <c r="S62" s="316"/>
      <c r="T62" s="317"/>
      <c r="U62" s="295" t="str">
        <f>IF(U60="","",VLOOKUP(U60,'シフト記号表（勤務時間帯）'!$D$6:$Z$47,23,FALSE()))</f>
        <v/>
      </c>
      <c r="V62" s="295" t="str">
        <f>IF(V60="","",VLOOKUP(V60,'シフト記号表（勤務時間帯）'!$D$6:$Z$47,23,FALSE()))</f>
        <v/>
      </c>
      <c r="W62" s="295" t="str">
        <f>IF(W60="","",VLOOKUP(W60,'シフト記号表（勤務時間帯）'!$D$6:$Z$47,23,FALSE()))</f>
        <v/>
      </c>
      <c r="X62" s="295" t="str">
        <f>IF(X60="","",VLOOKUP(X60,'シフト記号表（勤務時間帯）'!$D$6:$Z$47,23,FALSE()))</f>
        <v/>
      </c>
      <c r="Y62" s="295" t="str">
        <f>IF(Y60="","",VLOOKUP(Y60,'シフト記号表（勤務時間帯）'!$D$6:$Z$47,23,FALSE()))</f>
        <v/>
      </c>
      <c r="Z62" s="295" t="str">
        <f>IF(Z60="","",VLOOKUP(Z60,'シフト記号表（勤務時間帯）'!$D$6:$Z$47,23,FALSE()))</f>
        <v/>
      </c>
      <c r="AA62" s="386" t="str">
        <f>IF(AA60="","",VLOOKUP(AA60,'シフト記号表（勤務時間帯）'!$D$6:$Z$47,23,FALSE()))</f>
        <v/>
      </c>
      <c r="AB62" s="294" t="str">
        <f>IF(AB60="","",VLOOKUP(AB60,'シフト記号表（勤務時間帯）'!$D$6:$Z$47,23,FALSE()))</f>
        <v/>
      </c>
      <c r="AC62" s="295" t="str">
        <f>IF(AC60="","",VLOOKUP(AC60,'シフト記号表（勤務時間帯）'!$D$6:$Z$47,23,FALSE()))</f>
        <v/>
      </c>
      <c r="AD62" s="295" t="str">
        <f>IF(AD60="","",VLOOKUP(AD60,'シフト記号表（勤務時間帯）'!$D$6:$Z$47,23,FALSE()))</f>
        <v/>
      </c>
      <c r="AE62" s="295" t="str">
        <f>IF(AE60="","",VLOOKUP(AE60,'シフト記号表（勤務時間帯）'!$D$6:$Z$47,23,FALSE()))</f>
        <v/>
      </c>
      <c r="AF62" s="295" t="str">
        <f>IF(AF60="","",VLOOKUP(AF60,'シフト記号表（勤務時間帯）'!$D$6:$Z$47,23,FALSE()))</f>
        <v/>
      </c>
      <c r="AG62" s="295" t="str">
        <f>IF(AG60="","",VLOOKUP(AG60,'シフト記号表（勤務時間帯）'!$D$6:$Z$47,23,FALSE()))</f>
        <v/>
      </c>
      <c r="AH62" s="386" t="str">
        <f>IF(AH60="","",VLOOKUP(AH60,'シフト記号表（勤務時間帯）'!$D$6:$Z$47,23,FALSE()))</f>
        <v/>
      </c>
      <c r="AI62" s="294" t="str">
        <f>IF(AI60="","",VLOOKUP(AI60,'シフト記号表（勤務時間帯）'!$D$6:$Z$47,23,FALSE()))</f>
        <v/>
      </c>
      <c r="AJ62" s="295" t="str">
        <f>IF(AJ60="","",VLOOKUP(AJ60,'シフト記号表（勤務時間帯）'!$D$6:$Z$47,23,FALSE()))</f>
        <v/>
      </c>
      <c r="AK62" s="295" t="str">
        <f>IF(AK60="","",VLOOKUP(AK60,'シフト記号表（勤務時間帯）'!$D$6:$Z$47,23,FALSE()))</f>
        <v/>
      </c>
      <c r="AL62" s="295" t="str">
        <f>IF(AL60="","",VLOOKUP(AL60,'シフト記号表（勤務時間帯）'!$D$6:$Z$47,23,FALSE()))</f>
        <v/>
      </c>
      <c r="AM62" s="295" t="str">
        <f>IF(AM60="","",VLOOKUP(AM60,'シフト記号表（勤務時間帯）'!$D$6:$Z$47,23,FALSE()))</f>
        <v/>
      </c>
      <c r="AN62" s="295" t="str">
        <f>IF(AN60="","",VLOOKUP(AN60,'シフト記号表（勤務時間帯）'!$D$6:$Z$47,23,FALSE()))</f>
        <v/>
      </c>
      <c r="AO62" s="386" t="str">
        <f>IF(AO60="","",VLOOKUP(AO60,'シフト記号表（勤務時間帯）'!$D$6:$Z$47,23,FALSE()))</f>
        <v/>
      </c>
      <c r="AP62" s="294" t="str">
        <f>IF(AP60="","",VLOOKUP(AP60,'シフト記号表（勤務時間帯）'!$D$6:$Z$47,23,FALSE()))</f>
        <v/>
      </c>
      <c r="AQ62" s="295" t="str">
        <f>IF(AQ60="","",VLOOKUP(AQ60,'シフト記号表（勤務時間帯）'!$D$6:$Z$47,23,FALSE()))</f>
        <v/>
      </c>
      <c r="AR62" s="295" t="str">
        <f>IF(AR60="","",VLOOKUP(AR60,'シフト記号表（勤務時間帯）'!$D$6:$Z$47,23,FALSE()))</f>
        <v/>
      </c>
      <c r="AS62" s="295" t="str">
        <f>IF(AS60="","",VLOOKUP(AS60,'シフト記号表（勤務時間帯）'!$D$6:$Z$47,23,FALSE()))</f>
        <v/>
      </c>
      <c r="AT62" s="295" t="str">
        <f>IF(AT60="","",VLOOKUP(AT60,'シフト記号表（勤務時間帯）'!$D$6:$Z$47,23,FALSE()))</f>
        <v/>
      </c>
      <c r="AU62" s="295" t="str">
        <f>IF(AU60="","",VLOOKUP(AU60,'シフト記号表（勤務時間帯）'!$D$6:$Z$47,23,FALSE()))</f>
        <v/>
      </c>
      <c r="AV62" s="386" t="str">
        <f>IF(AV60="","",VLOOKUP(AV60,'シフト記号表（勤務時間帯）'!$D$6:$Z$47,23,FALSE()))</f>
        <v/>
      </c>
      <c r="AW62" s="294" t="str">
        <f>IF(AW60="","",VLOOKUP(AW60,'シフト記号表（勤務時間帯）'!$D$6:$Z$47,23,FALSE()))</f>
        <v/>
      </c>
      <c r="AX62" s="295" t="str">
        <f>IF(AX60="","",VLOOKUP(AX60,'シフト記号表（勤務時間帯）'!$D$6:$Z$47,23,FALSE()))</f>
        <v/>
      </c>
      <c r="AY62" s="295" t="str">
        <f>IF(AY60="","",VLOOKUP(AY60,'シフト記号表（勤務時間帯）'!$D$6:$Z$47,23,FALSE()))</f>
        <v/>
      </c>
      <c r="AZ62" s="1313">
        <f>IF($BC$3="４週",SUM(U62:AV62),IF($BC$3="暦月",SUM(U62:AY62),""))</f>
        <v>0</v>
      </c>
      <c r="BA62" s="1313"/>
      <c r="BB62" s="1314">
        <f>IF($BC$3="４週",AZ62/4,IF($BC$3="暦月",(AZ62/($BC$8/7)),""))</f>
        <v>0</v>
      </c>
      <c r="BC62" s="1314"/>
      <c r="BD62" s="1315"/>
      <c r="BE62" s="1315"/>
      <c r="BF62" s="1315"/>
      <c r="BG62" s="1315"/>
      <c r="BH62" s="1315"/>
    </row>
    <row r="63" spans="2:60" ht="20.25" customHeight="1" thickBot="1" x14ac:dyDescent="0.2">
      <c r="B63" s="297"/>
      <c r="C63" s="1322"/>
      <c r="D63" s="1322"/>
      <c r="E63" s="1322"/>
      <c r="F63" s="278"/>
      <c r="G63" s="279"/>
      <c r="H63" s="1328"/>
      <c r="I63" s="1324"/>
      <c r="J63" s="1324"/>
      <c r="K63" s="1324"/>
      <c r="L63" s="1324"/>
      <c r="M63" s="1325"/>
      <c r="N63" s="1325"/>
      <c r="O63" s="1325"/>
      <c r="P63" s="300" t="s">
        <v>673</v>
      </c>
      <c r="Q63" s="307"/>
      <c r="R63" s="307"/>
      <c r="S63" s="308"/>
      <c r="T63" s="313"/>
      <c r="U63" s="304"/>
      <c r="V63" s="305"/>
      <c r="W63" s="305"/>
      <c r="X63" s="305"/>
      <c r="Y63" s="305"/>
      <c r="Z63" s="383"/>
      <c r="AA63" s="306"/>
      <c r="AB63" s="304"/>
      <c r="AC63" s="305"/>
      <c r="AD63" s="305"/>
      <c r="AE63" s="305"/>
      <c r="AF63" s="305"/>
      <c r="AG63" s="305"/>
      <c r="AH63" s="385"/>
      <c r="AI63" s="304"/>
      <c r="AJ63" s="305"/>
      <c r="AK63" s="305"/>
      <c r="AL63" s="305"/>
      <c r="AM63" s="305"/>
      <c r="AN63" s="305"/>
      <c r="AO63" s="385"/>
      <c r="AP63" s="304"/>
      <c r="AQ63" s="305"/>
      <c r="AR63" s="305"/>
      <c r="AS63" s="305"/>
      <c r="AT63" s="305"/>
      <c r="AU63" s="305"/>
      <c r="AV63" s="306"/>
      <c r="AW63" s="304"/>
      <c r="AX63" s="305"/>
      <c r="AY63" s="305"/>
      <c r="AZ63" s="1326"/>
      <c r="BA63" s="1326"/>
      <c r="BB63" s="1327"/>
      <c r="BC63" s="1327"/>
      <c r="BD63" s="1315"/>
      <c r="BE63" s="1315"/>
      <c r="BF63" s="1315"/>
      <c r="BG63" s="1315"/>
      <c r="BH63" s="1315"/>
    </row>
    <row r="64" spans="2:60" ht="20.25" customHeight="1" thickBot="1" x14ac:dyDescent="0.2">
      <c r="B64" s="277">
        <f>B61+1</f>
        <v>15</v>
      </c>
      <c r="C64" s="1322"/>
      <c r="D64" s="1322"/>
      <c r="E64" s="1322"/>
      <c r="F64" s="278">
        <f>C63</f>
        <v>0</v>
      </c>
      <c r="G64" s="279"/>
      <c r="H64" s="1328"/>
      <c r="I64" s="1318"/>
      <c r="J64" s="1318"/>
      <c r="K64" s="1318"/>
      <c r="L64" s="1318"/>
      <c r="M64" s="1325"/>
      <c r="N64" s="1325"/>
      <c r="O64" s="1325"/>
      <c r="P64" s="280" t="s">
        <v>674</v>
      </c>
      <c r="Q64" s="281"/>
      <c r="R64" s="281"/>
      <c r="S64" s="282"/>
      <c r="T64" s="283"/>
      <c r="U64" s="285" t="str">
        <f>IF(U63="","",VLOOKUP(U63,'シフト記号表（勤務時間帯）'!$D$6:$X$47,21,FALSE()))</f>
        <v/>
      </c>
      <c r="V64" s="285" t="str">
        <f>IF(V63="","",VLOOKUP(V63,'シフト記号表（勤務時間帯）'!$D$6:$X$47,21,FALSE()))</f>
        <v/>
      </c>
      <c r="W64" s="285" t="str">
        <f>IF(W63="","",VLOOKUP(W63,'シフト記号表（勤務時間帯）'!$D$6:$X$47,21,FALSE()))</f>
        <v/>
      </c>
      <c r="X64" s="285" t="str">
        <f>IF(X63="","",VLOOKUP(X63,'シフト記号表（勤務時間帯）'!$D$6:$X$47,21,FALSE()))</f>
        <v/>
      </c>
      <c r="Y64" s="285" t="str">
        <f>IF(Y63="","",VLOOKUP(Y63,'シフト記号表（勤務時間帯）'!$D$6:$X$47,21,FALSE()))</f>
        <v/>
      </c>
      <c r="Z64" s="380" t="str">
        <f>IF(Z63="","",VLOOKUP(Z63,'シフト記号表（勤務時間帯）'!$D$6:$X$47,21,FALSE()))</f>
        <v/>
      </c>
      <c r="AA64" s="286" t="str">
        <f>IF(AA63="","",VLOOKUP(AA63,'シフト記号表（勤務時間帯）'!$D$6:$X$47,21,FALSE()))</f>
        <v/>
      </c>
      <c r="AB64" s="284" t="str">
        <f>IF(AB63="","",VLOOKUP(AB63,'シフト記号表（勤務時間帯）'!$D$6:$X$47,21,FALSE()))</f>
        <v/>
      </c>
      <c r="AC64" s="285" t="str">
        <f>IF(AC63="","",VLOOKUP(AC63,'シフト記号表（勤務時間帯）'!$D$6:$X$47,21,FALSE()))</f>
        <v/>
      </c>
      <c r="AD64" s="285" t="str">
        <f>IF(AD63="","",VLOOKUP(AD63,'シフト記号表（勤務時間帯）'!$D$6:$X$47,21,FALSE()))</f>
        <v/>
      </c>
      <c r="AE64" s="285" t="str">
        <f>IF(AE63="","",VLOOKUP(AE63,'シフト記号表（勤務時間帯）'!$D$6:$X$47,21,FALSE()))</f>
        <v/>
      </c>
      <c r="AF64" s="285" t="str">
        <f>IF(AF63="","",VLOOKUP(AF63,'シフト記号表（勤務時間帯）'!$D$6:$X$47,21,FALSE()))</f>
        <v/>
      </c>
      <c r="AG64" s="285" t="str">
        <f>IF(AG63="","",VLOOKUP(AG63,'シフト記号表（勤務時間帯）'!$D$6:$X$47,21,FALSE()))</f>
        <v/>
      </c>
      <c r="AH64" s="378" t="str">
        <f>IF(AH63="","",VLOOKUP(AH63,'シフト記号表（勤務時間帯）'!$D$6:$X$47,21,FALSE()))</f>
        <v/>
      </c>
      <c r="AI64" s="284" t="str">
        <f>IF(AI63="","",VLOOKUP(AI63,'シフト記号表（勤務時間帯）'!$D$6:$X$47,21,FALSE()))</f>
        <v/>
      </c>
      <c r="AJ64" s="285" t="str">
        <f>IF(AJ63="","",VLOOKUP(AJ63,'シフト記号表（勤務時間帯）'!$D$6:$X$47,21,FALSE()))</f>
        <v/>
      </c>
      <c r="AK64" s="285" t="str">
        <f>IF(AK63="","",VLOOKUP(AK63,'シフト記号表（勤務時間帯）'!$D$6:$X$47,21,FALSE()))</f>
        <v/>
      </c>
      <c r="AL64" s="285" t="str">
        <f>IF(AL63="","",VLOOKUP(AL63,'シフト記号表（勤務時間帯）'!$D$6:$X$47,21,FALSE()))</f>
        <v/>
      </c>
      <c r="AM64" s="285" t="str">
        <f>IF(AM63="","",VLOOKUP(AM63,'シフト記号表（勤務時間帯）'!$D$6:$X$47,21,FALSE()))</f>
        <v/>
      </c>
      <c r="AN64" s="285" t="str">
        <f>IF(AN63="","",VLOOKUP(AN63,'シフト記号表（勤務時間帯）'!$D$6:$X$47,21,FALSE()))</f>
        <v/>
      </c>
      <c r="AO64" s="378" t="str">
        <f>IF(AO63="","",VLOOKUP(AO63,'シフト記号表（勤務時間帯）'!$D$6:$X$47,21,FALSE()))</f>
        <v/>
      </c>
      <c r="AP64" s="284" t="str">
        <f>IF(AP63="","",VLOOKUP(AP63,'シフト記号表（勤務時間帯）'!$D$6:$X$47,21,FALSE()))</f>
        <v/>
      </c>
      <c r="AQ64" s="285" t="str">
        <f>IF(AQ63="","",VLOOKUP(AQ63,'シフト記号表（勤務時間帯）'!$D$6:$X$47,21,FALSE()))</f>
        <v/>
      </c>
      <c r="AR64" s="285" t="str">
        <f>IF(AR63="","",VLOOKUP(AR63,'シフト記号表（勤務時間帯）'!$D$6:$X$47,21,FALSE()))</f>
        <v/>
      </c>
      <c r="AS64" s="380" t="str">
        <f>IF(AS63="","",VLOOKUP(AS63,'シフト記号表（勤務時間帯）'!$D$6:$X$47,21,FALSE()))</f>
        <v/>
      </c>
      <c r="AT64" s="285" t="str">
        <f>IF(AT63="","",VLOOKUP(AT63,'シフト記号表（勤務時間帯）'!$D$6:$X$47,21,FALSE()))</f>
        <v/>
      </c>
      <c r="AU64" s="285" t="str">
        <f>IF(AU63="","",VLOOKUP(AU63,'シフト記号表（勤務時間帯）'!$D$6:$X$47,21,FALSE()))</f>
        <v/>
      </c>
      <c r="AV64" s="378" t="str">
        <f>IF(AV63="","",VLOOKUP(AV63,'シフト記号表（勤務時間帯）'!$D$6:$X$47,21,FALSE()))</f>
        <v/>
      </c>
      <c r="AW64" s="284" t="str">
        <f>IF(AW63="","",VLOOKUP(AW63,'シフト記号表（勤務時間帯）'!$D$6:$X$47,21,FALSE()))</f>
        <v/>
      </c>
      <c r="AX64" s="285" t="str">
        <f>IF(AX63="","",VLOOKUP(AX63,'シフト記号表（勤務時間帯）'!$D$6:$X$47,21,FALSE()))</f>
        <v/>
      </c>
      <c r="AY64" s="378" t="str">
        <f>IF(AY63="","",VLOOKUP(AY63,'シフト記号表（勤務時間帯）'!$D$6:$X$47,21,FALSE()))</f>
        <v/>
      </c>
      <c r="AZ64" s="1311">
        <f>IF($BC$3="４週",SUM(U64:AV64),IF($BC$3="暦月",SUM(U64:AY64),""))</f>
        <v>0</v>
      </c>
      <c r="BA64" s="1311"/>
      <c r="BB64" s="1312">
        <f>IF($BC$3="４週",AZ64/4,IF($BC$3="暦月",(AZ64/($BC$8/7)),""))</f>
        <v>0</v>
      </c>
      <c r="BC64" s="1312"/>
      <c r="BD64" s="1315"/>
      <c r="BE64" s="1315"/>
      <c r="BF64" s="1315"/>
      <c r="BG64" s="1315"/>
      <c r="BH64" s="1315"/>
    </row>
    <row r="65" spans="2:60" ht="20.25" customHeight="1" x14ac:dyDescent="0.15">
      <c r="B65" s="287"/>
      <c r="C65" s="1322"/>
      <c r="D65" s="1322"/>
      <c r="E65" s="1322"/>
      <c r="F65" s="288"/>
      <c r="G65" s="289">
        <f>C63</f>
        <v>0</v>
      </c>
      <c r="H65" s="1328"/>
      <c r="I65" s="1318"/>
      <c r="J65" s="1318"/>
      <c r="K65" s="1318"/>
      <c r="L65" s="1318"/>
      <c r="M65" s="1325"/>
      <c r="N65" s="1325"/>
      <c r="O65" s="1325"/>
      <c r="P65" s="314" t="s">
        <v>675</v>
      </c>
      <c r="Q65" s="315"/>
      <c r="R65" s="315"/>
      <c r="S65" s="316"/>
      <c r="T65" s="317"/>
      <c r="U65" s="295" t="str">
        <f>IF(U63="","",VLOOKUP(U63,'シフト記号表（勤務時間帯）'!$D$6:$Z$47,23,FALSE()))</f>
        <v/>
      </c>
      <c r="V65" s="295" t="str">
        <f>IF(V63="","",VLOOKUP(V63,'シフト記号表（勤務時間帯）'!$D$6:$Z$47,23,FALSE()))</f>
        <v/>
      </c>
      <c r="W65" s="295" t="str">
        <f>IF(W63="","",VLOOKUP(W63,'シフト記号表（勤務時間帯）'!$D$6:$Z$47,23,FALSE()))</f>
        <v/>
      </c>
      <c r="X65" s="295" t="str">
        <f>IF(X63="","",VLOOKUP(X63,'シフト記号表（勤務時間帯）'!$D$6:$Z$47,23,FALSE()))</f>
        <v/>
      </c>
      <c r="Y65" s="295" t="str">
        <f>IF(Y63="","",VLOOKUP(Y63,'シフト記号表（勤務時間帯）'!$D$6:$Z$47,23,FALSE()))</f>
        <v/>
      </c>
      <c r="Z65" s="295" t="str">
        <f>IF(Z63="","",VLOOKUP(Z63,'シフト記号表（勤務時間帯）'!$D$6:$Z$47,23,FALSE()))</f>
        <v/>
      </c>
      <c r="AA65" s="386" t="str">
        <f>IF(AA63="","",VLOOKUP(AA63,'シフト記号表（勤務時間帯）'!$D$6:$Z$47,23,FALSE()))</f>
        <v/>
      </c>
      <c r="AB65" s="294" t="str">
        <f>IF(AB63="","",VLOOKUP(AB63,'シフト記号表（勤務時間帯）'!$D$6:$Z$47,23,FALSE()))</f>
        <v/>
      </c>
      <c r="AC65" s="295" t="str">
        <f>IF(AC63="","",VLOOKUP(AC63,'シフト記号表（勤務時間帯）'!$D$6:$Z$47,23,FALSE()))</f>
        <v/>
      </c>
      <c r="AD65" s="295" t="str">
        <f>IF(AD63="","",VLOOKUP(AD63,'シフト記号表（勤務時間帯）'!$D$6:$Z$47,23,FALSE()))</f>
        <v/>
      </c>
      <c r="AE65" s="295" t="str">
        <f>IF(AE63="","",VLOOKUP(AE63,'シフト記号表（勤務時間帯）'!$D$6:$Z$47,23,FALSE()))</f>
        <v/>
      </c>
      <c r="AF65" s="295" t="str">
        <f>IF(AF63="","",VLOOKUP(AF63,'シフト記号表（勤務時間帯）'!$D$6:$Z$47,23,FALSE()))</f>
        <v/>
      </c>
      <c r="AG65" s="295" t="str">
        <f>IF(AG63="","",VLOOKUP(AG63,'シフト記号表（勤務時間帯）'!$D$6:$Z$47,23,FALSE()))</f>
        <v/>
      </c>
      <c r="AH65" s="386" t="str">
        <f>IF(AH63="","",VLOOKUP(AH63,'シフト記号表（勤務時間帯）'!$D$6:$Z$47,23,FALSE()))</f>
        <v/>
      </c>
      <c r="AI65" s="294" t="str">
        <f>IF(AI63="","",VLOOKUP(AI63,'シフト記号表（勤務時間帯）'!$D$6:$Z$47,23,FALSE()))</f>
        <v/>
      </c>
      <c r="AJ65" s="295" t="str">
        <f>IF(AJ63="","",VLOOKUP(AJ63,'シフト記号表（勤務時間帯）'!$D$6:$Z$47,23,FALSE()))</f>
        <v/>
      </c>
      <c r="AK65" s="295" t="str">
        <f>IF(AK63="","",VLOOKUP(AK63,'シフト記号表（勤務時間帯）'!$D$6:$Z$47,23,FALSE()))</f>
        <v/>
      </c>
      <c r="AL65" s="295" t="str">
        <f>IF(AL63="","",VLOOKUP(AL63,'シフト記号表（勤務時間帯）'!$D$6:$Z$47,23,FALSE()))</f>
        <v/>
      </c>
      <c r="AM65" s="295" t="str">
        <f>IF(AM63="","",VLOOKUP(AM63,'シフト記号表（勤務時間帯）'!$D$6:$Z$47,23,FALSE()))</f>
        <v/>
      </c>
      <c r="AN65" s="295" t="str">
        <f>IF(AN63="","",VLOOKUP(AN63,'シフト記号表（勤務時間帯）'!$D$6:$Z$47,23,FALSE()))</f>
        <v/>
      </c>
      <c r="AO65" s="386" t="str">
        <f>IF(AO63="","",VLOOKUP(AO63,'シフト記号表（勤務時間帯）'!$D$6:$Z$47,23,FALSE()))</f>
        <v/>
      </c>
      <c r="AP65" s="294" t="str">
        <f>IF(AP63="","",VLOOKUP(AP63,'シフト記号表（勤務時間帯）'!$D$6:$Z$47,23,FALSE()))</f>
        <v/>
      </c>
      <c r="AQ65" s="295" t="str">
        <f>IF(AQ63="","",VLOOKUP(AQ63,'シフト記号表（勤務時間帯）'!$D$6:$Z$47,23,FALSE()))</f>
        <v/>
      </c>
      <c r="AR65" s="295" t="str">
        <f>IF(AR63="","",VLOOKUP(AR63,'シフト記号表（勤務時間帯）'!$D$6:$Z$47,23,FALSE()))</f>
        <v/>
      </c>
      <c r="AS65" s="295" t="str">
        <f>IF(AS63="","",VLOOKUP(AS63,'シフト記号表（勤務時間帯）'!$D$6:$Z$47,23,FALSE()))</f>
        <v/>
      </c>
      <c r="AT65" s="295" t="str">
        <f>IF(AT63="","",VLOOKUP(AT63,'シフト記号表（勤務時間帯）'!$D$6:$Z$47,23,FALSE()))</f>
        <v/>
      </c>
      <c r="AU65" s="295" t="str">
        <f>IF(AU63="","",VLOOKUP(AU63,'シフト記号表（勤務時間帯）'!$D$6:$Z$47,23,FALSE()))</f>
        <v/>
      </c>
      <c r="AV65" s="296" t="str">
        <f>IF(AV63="","",VLOOKUP(AV63,'シフト記号表（勤務時間帯）'!$D$6:$Z$47,23,FALSE()))</f>
        <v/>
      </c>
      <c r="AW65" s="379" t="str">
        <f>IF(AW63="","",VLOOKUP(AW63,'シフト記号表（勤務時間帯）'!$D$6:$Z$47,23,FALSE()))</f>
        <v/>
      </c>
      <c r="AX65" s="295" t="str">
        <f>IF(AX63="","",VLOOKUP(AX63,'シフト記号表（勤務時間帯）'!$D$6:$Z$47,23,FALSE()))</f>
        <v/>
      </c>
      <c r="AY65" s="295" t="str">
        <f>IF(AY63="","",VLOOKUP(AY63,'シフト記号表（勤務時間帯）'!$D$6:$Z$47,23,FALSE()))</f>
        <v/>
      </c>
      <c r="AZ65" s="1313">
        <f>IF($BC$3="４週",SUM(U65:AV65),IF($BC$3="暦月",SUM(U65:AY65),""))</f>
        <v>0</v>
      </c>
      <c r="BA65" s="1313"/>
      <c r="BB65" s="1314">
        <f>IF($BC$3="４週",AZ65/4,IF($BC$3="暦月",(AZ65/($BC$8/7)),""))</f>
        <v>0</v>
      </c>
      <c r="BC65" s="1314"/>
      <c r="BD65" s="1315"/>
      <c r="BE65" s="1315"/>
      <c r="BF65" s="1315"/>
      <c r="BG65" s="1315"/>
      <c r="BH65" s="1315"/>
    </row>
    <row r="66" spans="2:60" ht="20.25" customHeight="1" thickBot="1" x14ac:dyDescent="0.2">
      <c r="B66" s="297"/>
      <c r="C66" s="1330"/>
      <c r="D66" s="1330"/>
      <c r="E66" s="1330"/>
      <c r="F66" s="278"/>
      <c r="G66" s="279"/>
      <c r="H66" s="1331"/>
      <c r="I66" s="1324"/>
      <c r="J66" s="1324"/>
      <c r="K66" s="1324"/>
      <c r="L66" s="1324"/>
      <c r="M66" s="1332"/>
      <c r="N66" s="1332"/>
      <c r="O66" s="1332"/>
      <c r="P66" s="318" t="s">
        <v>673</v>
      </c>
      <c r="Q66" s="319"/>
      <c r="R66" s="319"/>
      <c r="S66" s="320"/>
      <c r="T66" s="321"/>
      <c r="U66" s="304"/>
      <c r="V66" s="305"/>
      <c r="W66" s="305"/>
      <c r="X66" s="305"/>
      <c r="Y66" s="383"/>
      <c r="Z66" s="305"/>
      <c r="AA66" s="306"/>
      <c r="AB66" s="304"/>
      <c r="AC66" s="305"/>
      <c r="AD66" s="305"/>
      <c r="AE66" s="305"/>
      <c r="AF66" s="305"/>
      <c r="AG66" s="305"/>
      <c r="AH66" s="385"/>
      <c r="AI66" s="304"/>
      <c r="AJ66" s="305"/>
      <c r="AK66" s="383"/>
      <c r="AL66" s="305"/>
      <c r="AM66" s="305"/>
      <c r="AN66" s="305"/>
      <c r="AO66" s="306"/>
      <c r="AP66" s="304"/>
      <c r="AQ66" s="305"/>
      <c r="AR66" s="383"/>
      <c r="AS66" s="305"/>
      <c r="AT66" s="305"/>
      <c r="AU66" s="305"/>
      <c r="AV66" s="306"/>
      <c r="AW66" s="304"/>
      <c r="AX66" s="305"/>
      <c r="AY66" s="383"/>
      <c r="AZ66" s="1326"/>
      <c r="BA66" s="1326"/>
      <c r="BB66" s="1327"/>
      <c r="BC66" s="1327"/>
      <c r="BD66" s="1329"/>
      <c r="BE66" s="1329"/>
      <c r="BF66" s="1329"/>
      <c r="BG66" s="1329"/>
      <c r="BH66" s="1329"/>
    </row>
    <row r="67" spans="2:60" ht="20.25" customHeight="1" thickBot="1" x14ac:dyDescent="0.2">
      <c r="B67" s="277">
        <f>B64+1</f>
        <v>16</v>
      </c>
      <c r="C67" s="1330"/>
      <c r="D67" s="1330"/>
      <c r="E67" s="1330"/>
      <c r="F67" s="278">
        <f>C66</f>
        <v>0</v>
      </c>
      <c r="G67" s="279"/>
      <c r="H67" s="1331"/>
      <c r="I67" s="1318"/>
      <c r="J67" s="1318"/>
      <c r="K67" s="1318"/>
      <c r="L67" s="1318"/>
      <c r="M67" s="1332"/>
      <c r="N67" s="1332"/>
      <c r="O67" s="1332"/>
      <c r="P67" s="280" t="s">
        <v>674</v>
      </c>
      <c r="Q67" s="281"/>
      <c r="R67" s="281"/>
      <c r="S67" s="282"/>
      <c r="T67" s="283"/>
      <c r="U67" s="285" t="str">
        <f>IF(U66="","",VLOOKUP(U66,'シフト記号表（勤務時間帯）'!$D$6:$X$47,21,FALSE()))</f>
        <v/>
      </c>
      <c r="V67" s="285" t="str">
        <f>IF(V66="","",VLOOKUP(V66,'シフト記号表（勤務時間帯）'!$D$6:$X$47,21,FALSE()))</f>
        <v/>
      </c>
      <c r="W67" s="285" t="str">
        <f>IF(W66="","",VLOOKUP(W66,'シフト記号表（勤務時間帯）'!$D$6:$X$47,21,FALSE()))</f>
        <v/>
      </c>
      <c r="X67" s="285" t="str">
        <f>IF(X66="","",VLOOKUP(X66,'シフト記号表（勤務時間帯）'!$D$6:$X$47,21,FALSE()))</f>
        <v/>
      </c>
      <c r="Y67" s="380" t="str">
        <f>IF(Y66="","",VLOOKUP(Y66,'シフト記号表（勤務時間帯）'!$D$6:$X$47,21,FALSE()))</f>
        <v/>
      </c>
      <c r="Z67" s="382" t="str">
        <f>IF(Z66="","",VLOOKUP(Z66,'シフト記号表（勤務時間帯）'!$D$6:$X$47,21,FALSE()))</f>
        <v/>
      </c>
      <c r="AA67" s="286" t="str">
        <f>IF(AA66="","",VLOOKUP(AA66,'シフト記号表（勤務時間帯）'!$D$6:$X$47,21,FALSE()))</f>
        <v/>
      </c>
      <c r="AB67" s="284" t="str">
        <f>IF(AB66="","",VLOOKUP(AB66,'シフト記号表（勤務時間帯）'!$D$6:$X$47,21,FALSE()))</f>
        <v/>
      </c>
      <c r="AC67" s="285" t="str">
        <f>IF(AC66="","",VLOOKUP(AC66,'シフト記号表（勤務時間帯）'!$D$6:$X$47,21,FALSE()))</f>
        <v/>
      </c>
      <c r="AD67" s="285" t="str">
        <f>IF(AD66="","",VLOOKUP(AD66,'シフト記号表（勤務時間帯）'!$D$6:$X$47,21,FALSE()))</f>
        <v/>
      </c>
      <c r="AE67" s="285" t="str">
        <f>IF(AE66="","",VLOOKUP(AE66,'シフト記号表（勤務時間帯）'!$D$6:$X$47,21,FALSE()))</f>
        <v/>
      </c>
      <c r="AF67" s="285" t="str">
        <f>IF(AF66="","",VLOOKUP(AF66,'シフト記号表（勤務時間帯）'!$D$6:$X$47,21,FALSE()))</f>
        <v/>
      </c>
      <c r="AG67" s="285" t="str">
        <f>IF(AG66="","",VLOOKUP(AG66,'シフト記号表（勤務時間帯）'!$D$6:$X$47,21,FALSE()))</f>
        <v/>
      </c>
      <c r="AH67" s="378" t="str">
        <f>IF(AH66="","",VLOOKUP(AH66,'シフト記号表（勤務時間帯）'!$D$6:$X$47,21,FALSE()))</f>
        <v/>
      </c>
      <c r="AI67" s="284" t="str">
        <f>IF(AI66="","",VLOOKUP(AI66,'シフト記号表（勤務時間帯）'!$D$6:$X$47,21,FALSE()))</f>
        <v/>
      </c>
      <c r="AJ67" s="285" t="str">
        <f>IF(AJ66="","",VLOOKUP(AJ66,'シフト記号表（勤務時間帯）'!$D$6:$X$47,21,FALSE()))</f>
        <v/>
      </c>
      <c r="AK67" s="285" t="str">
        <f>IF(AK66="","",VLOOKUP(AK66,'シフト記号表（勤務時間帯）'!$D$6:$X$47,21,FALSE()))</f>
        <v/>
      </c>
      <c r="AL67" s="380" t="str">
        <f>IF(AL66="","",VLOOKUP(AL66,'シフト記号表（勤務時間帯）'!$D$6:$X$47,21,FALSE()))</f>
        <v/>
      </c>
      <c r="AM67" s="382" t="str">
        <f>IF(AM66="","",VLOOKUP(AM66,'シフト記号表（勤務時間帯）'!$D$6:$X$47,21,FALSE()))</f>
        <v/>
      </c>
      <c r="AN67" s="382" t="str">
        <f>IF(AN66="","",VLOOKUP(AN66,'シフト記号表（勤務時間帯）'!$D$6:$X$47,21,FALSE()))</f>
        <v/>
      </c>
      <c r="AO67" s="286" t="str">
        <f>IF(AO66="","",VLOOKUP(AO66,'シフト記号表（勤務時間帯）'!$D$6:$X$47,21,FALSE()))</f>
        <v/>
      </c>
      <c r="AP67" s="284" t="str">
        <f>IF(AP66="","",VLOOKUP(AP66,'シフト記号表（勤務時間帯）'!$D$6:$X$47,21,FALSE()))</f>
        <v/>
      </c>
      <c r="AQ67" s="285" t="str">
        <f>IF(AQ66="","",VLOOKUP(AQ66,'シフト記号表（勤務時間帯）'!$D$6:$X$47,21,FALSE()))</f>
        <v/>
      </c>
      <c r="AR67" s="380" t="str">
        <f>IF(AR66="","",VLOOKUP(AR66,'シフト記号表（勤務時間帯）'!$D$6:$X$47,21,FALSE()))</f>
        <v/>
      </c>
      <c r="AS67" s="382" t="str">
        <f>IF(AS66="","",VLOOKUP(AS66,'シフト記号表（勤務時間帯）'!$D$6:$X$47,21,FALSE()))</f>
        <v/>
      </c>
      <c r="AT67" s="285" t="str">
        <f>IF(AT66="","",VLOOKUP(AT66,'シフト記号表（勤務時間帯）'!$D$6:$X$47,21,FALSE()))</f>
        <v/>
      </c>
      <c r="AU67" s="378" t="str">
        <f>IF(AU66="","",VLOOKUP(AU66,'シフト記号表（勤務時間帯）'!$D$6:$X$47,21,FALSE()))</f>
        <v/>
      </c>
      <c r="AV67" s="378" t="str">
        <f>IF(AV66="","",VLOOKUP(AV66,'シフト記号表（勤務時間帯）'!$D$6:$X$47,21,FALSE()))</f>
        <v/>
      </c>
      <c r="AW67" s="284" t="str">
        <f>IF(AW66="","",VLOOKUP(AW66,'シフト記号表（勤務時間帯）'!$D$6:$X$47,21,FALSE()))</f>
        <v/>
      </c>
      <c r="AX67" s="285" t="str">
        <f>IF(AX66="","",VLOOKUP(AX66,'シフト記号表（勤務時間帯）'!$D$6:$X$47,21,FALSE()))</f>
        <v/>
      </c>
      <c r="AY67" s="378" t="str">
        <f>IF(AY66="","",VLOOKUP(AY66,'シフト記号表（勤務時間帯）'!$D$6:$X$47,21,FALSE()))</f>
        <v/>
      </c>
      <c r="AZ67" s="1311">
        <f>IF($BC$3="４週",SUM(U67:AV67),IF($BC$3="暦月",SUM(U67:AY67),""))</f>
        <v>0</v>
      </c>
      <c r="BA67" s="1311"/>
      <c r="BB67" s="1312">
        <f>IF($BC$3="４週",AZ67/4,IF($BC$3="暦月",(AZ67/($BC$8/7)),""))</f>
        <v>0</v>
      </c>
      <c r="BC67" s="1312"/>
      <c r="BD67" s="1329"/>
      <c r="BE67" s="1329"/>
      <c r="BF67" s="1329"/>
      <c r="BG67" s="1329"/>
      <c r="BH67" s="1329"/>
    </row>
    <row r="68" spans="2:60" ht="20.25" customHeight="1" thickBot="1" x14ac:dyDescent="0.2">
      <c r="B68" s="277"/>
      <c r="C68" s="1330"/>
      <c r="D68" s="1330"/>
      <c r="E68" s="1330"/>
      <c r="F68" s="322"/>
      <c r="G68" s="323">
        <f>C66</f>
        <v>0</v>
      </c>
      <c r="H68" s="1331"/>
      <c r="I68" s="1318"/>
      <c r="J68" s="1318"/>
      <c r="K68" s="1318"/>
      <c r="L68" s="1318"/>
      <c r="M68" s="1332"/>
      <c r="N68" s="1332"/>
      <c r="O68" s="1332"/>
      <c r="P68" s="324" t="s">
        <v>675</v>
      </c>
      <c r="Q68" s="325"/>
      <c r="R68" s="325"/>
      <c r="S68" s="326"/>
      <c r="T68" s="327"/>
      <c r="U68" s="295" t="str">
        <f>IF(U66="","",VLOOKUP(U66,'シフト記号表（勤務時間帯）'!$D$6:$Z$47,23,FALSE()))</f>
        <v/>
      </c>
      <c r="V68" s="295" t="str">
        <f>IF(V66="","",VLOOKUP(V66,'シフト記号表（勤務時間帯）'!$D$6:$Z$47,23,FALSE()))</f>
        <v/>
      </c>
      <c r="W68" s="295" t="str">
        <f>IF(W66="","",VLOOKUP(W66,'シフト記号表（勤務時間帯）'!$D$6:$Z$47,23,FALSE()))</f>
        <v/>
      </c>
      <c r="X68" s="295" t="str">
        <f>IF(X66="","",VLOOKUP(X66,'シフト記号表（勤務時間帯）'!$D$6:$Z$47,23,FALSE()))</f>
        <v/>
      </c>
      <c r="Y68" s="295" t="str">
        <f>IF(Y66="","",VLOOKUP(Y66,'シフト記号表（勤務時間帯）'!$D$6:$Z$47,23,FALSE()))</f>
        <v/>
      </c>
      <c r="Z68" s="295" t="str">
        <f>IF(Z66="","",VLOOKUP(Z66,'シフト記号表（勤務時間帯）'!$D$6:$Z$47,23,FALSE()))</f>
        <v/>
      </c>
      <c r="AA68" s="386" t="str">
        <f>IF(AA66="","",VLOOKUP(AA66,'シフト記号表（勤務時間帯）'!$D$6:$Z$47,23,FALSE()))</f>
        <v/>
      </c>
      <c r="AB68" s="387" t="str">
        <f>IF(AB66="","",VLOOKUP(AB66,'シフト記号表（勤務時間帯）'!$D$6:$Z$47,23,FALSE()))</f>
        <v/>
      </c>
      <c r="AC68" s="295" t="str">
        <f>IF(AC66="","",VLOOKUP(AC66,'シフト記号表（勤務時間帯）'!$D$6:$Z$47,23,FALSE()))</f>
        <v/>
      </c>
      <c r="AD68" s="295" t="str">
        <f>IF(AD66="","",VLOOKUP(AD66,'シフト記号表（勤務時間帯）'!$D$6:$Z$47,23,FALSE()))</f>
        <v/>
      </c>
      <c r="AE68" s="295" t="str">
        <f>IF(AE66="","",VLOOKUP(AE66,'シフト記号表（勤務時間帯）'!$D$6:$Z$47,23,FALSE()))</f>
        <v/>
      </c>
      <c r="AF68" s="295" t="str">
        <f>IF(AF66="","",VLOOKUP(AF66,'シフト記号表（勤務時間帯）'!$D$6:$Z$47,23,FALSE()))</f>
        <v/>
      </c>
      <c r="AG68" s="295" t="str">
        <f>IF(AG66="","",VLOOKUP(AG66,'シフト記号表（勤務時間帯）'!$D$6:$Z$47,23,FALSE()))</f>
        <v/>
      </c>
      <c r="AH68" s="386" t="str">
        <f>IF(AH66="","",VLOOKUP(AH66,'シフト記号表（勤務時間帯）'!$D$6:$Z$47,23,FALSE()))</f>
        <v/>
      </c>
      <c r="AI68" s="387" t="str">
        <f>IF(AI66="","",VLOOKUP(AI66,'シフト記号表（勤務時間帯）'!$D$6:$Z$47,23,FALSE()))</f>
        <v/>
      </c>
      <c r="AJ68" s="295" t="str">
        <f>IF(AJ66="","",VLOOKUP(AJ66,'シフト記号表（勤務時間帯）'!$D$6:$Z$47,23,FALSE()))</f>
        <v/>
      </c>
      <c r="AK68" s="295" t="str">
        <f>IF(AK66="","",VLOOKUP(AK66,'シフト記号表（勤務時間帯）'!$D$6:$Z$47,23,FALSE()))</f>
        <v/>
      </c>
      <c r="AL68" s="295" t="str">
        <f>IF(AL66="","",VLOOKUP(AL66,'シフト記号表（勤務時間帯）'!$D$6:$Z$47,23,FALSE()))</f>
        <v/>
      </c>
      <c r="AM68" s="295" t="str">
        <f>IF(AM66="","",VLOOKUP(AM66,'シフト記号表（勤務時間帯）'!$D$6:$Z$47,23,FALSE()))</f>
        <v/>
      </c>
      <c r="AN68" s="295" t="str">
        <f>IF(AN66="","",VLOOKUP(AN66,'シフト記号表（勤務時間帯）'!$D$6:$Z$47,23,FALSE()))</f>
        <v/>
      </c>
      <c r="AO68" s="386" t="str">
        <f>IF(AO66="","",VLOOKUP(AO66,'シフト記号表（勤務時間帯）'!$D$6:$Z$47,23,FALSE()))</f>
        <v/>
      </c>
      <c r="AP68" s="387" t="str">
        <f>IF(AP66="","",VLOOKUP(AP66,'シフト記号表（勤務時間帯）'!$D$6:$Z$47,23,FALSE()))</f>
        <v/>
      </c>
      <c r="AQ68" s="295" t="str">
        <f>IF(AQ66="","",VLOOKUP(AQ66,'シフト記号表（勤務時間帯）'!$D$6:$Z$47,23,FALSE()))</f>
        <v/>
      </c>
      <c r="AR68" s="295" t="str">
        <f>IF(AR66="","",VLOOKUP(AR66,'シフト記号表（勤務時間帯）'!$D$6:$Z$47,23,FALSE()))</f>
        <v/>
      </c>
      <c r="AS68" s="295" t="str">
        <f>IF(AS66="","",VLOOKUP(AS66,'シフト記号表（勤務時間帯）'!$D$6:$Z$47,23,FALSE()))</f>
        <v/>
      </c>
      <c r="AT68" s="295" t="str">
        <f>IF(AT66="","",VLOOKUP(AT66,'シフト記号表（勤務時間帯）'!$D$6:$Z$47,23,FALSE()))</f>
        <v/>
      </c>
      <c r="AU68" s="295" t="str">
        <f>IF(AU66="","",VLOOKUP(AU66,'シフト記号表（勤務時間帯）'!$D$6:$Z$47,23,FALSE()))</f>
        <v/>
      </c>
      <c r="AV68" s="386" t="str">
        <f>IF(AV66="","",VLOOKUP(AV66,'シフト記号表（勤務時間帯）'!$D$6:$Z$47,23,FALSE()))</f>
        <v/>
      </c>
      <c r="AW68" s="387" t="str">
        <f>IF(AW66="","",VLOOKUP(AW66,'シフト記号表（勤務時間帯）'!$D$6:$Z$47,23,FALSE()))</f>
        <v/>
      </c>
      <c r="AX68" s="295" t="str">
        <f>IF(AX66="","",VLOOKUP(AX66,'シフト記号表（勤務時間帯）'!$D$6:$Z$47,23,FALSE()))</f>
        <v/>
      </c>
      <c r="AY68" s="295" t="str">
        <f>IF(AY66="","",VLOOKUP(AY66,'シフト記号表（勤務時間帯）'!$D$6:$Z$47,23,FALSE()))</f>
        <v/>
      </c>
      <c r="AZ68" s="1313">
        <f>IF($BC$3="４週",SUM(U68:AV68),IF($BC$3="暦月",SUM(U68:AY68),""))</f>
        <v>0</v>
      </c>
      <c r="BA68" s="1313"/>
      <c r="BB68" s="1314">
        <f>IF($BC$3="４週",AZ68/4,IF($BC$3="暦月",(AZ68/($BC$8/7)),""))</f>
        <v>0</v>
      </c>
      <c r="BC68" s="1314"/>
      <c r="BD68" s="1329"/>
      <c r="BE68" s="1329"/>
      <c r="BF68" s="1329"/>
      <c r="BG68" s="1329"/>
      <c r="BH68" s="1329"/>
    </row>
    <row r="69" spans="2:60" ht="20.25" customHeight="1" thickBot="1" x14ac:dyDescent="0.2">
      <c r="B69" s="1333" t="s">
        <v>676</v>
      </c>
      <c r="C69" s="1333"/>
      <c r="D69" s="1333"/>
      <c r="E69" s="1333"/>
      <c r="F69" s="1333"/>
      <c r="G69" s="1333"/>
      <c r="H69" s="1333"/>
      <c r="I69" s="1333"/>
      <c r="J69" s="1333"/>
      <c r="K69" s="1333"/>
      <c r="L69" s="1333"/>
      <c r="M69" s="1333"/>
      <c r="N69" s="1333"/>
      <c r="O69" s="1333"/>
      <c r="P69" s="1333"/>
      <c r="Q69" s="1333"/>
      <c r="R69" s="1333"/>
      <c r="S69" s="1333"/>
      <c r="T69" s="1333"/>
      <c r="U69" s="328"/>
      <c r="V69" s="329"/>
      <c r="W69" s="329"/>
      <c r="X69" s="329"/>
      <c r="Y69" s="329"/>
      <c r="Z69" s="329"/>
      <c r="AA69" s="330"/>
      <c r="AB69" s="331"/>
      <c r="AC69" s="329"/>
      <c r="AD69" s="329"/>
      <c r="AE69" s="329"/>
      <c r="AF69" s="329"/>
      <c r="AG69" s="329"/>
      <c r="AH69" s="330"/>
      <c r="AI69" s="331"/>
      <c r="AJ69" s="329"/>
      <c r="AK69" s="329"/>
      <c r="AL69" s="329"/>
      <c r="AM69" s="329"/>
      <c r="AN69" s="329"/>
      <c r="AO69" s="330"/>
      <c r="AP69" s="331"/>
      <c r="AQ69" s="329"/>
      <c r="AR69" s="329"/>
      <c r="AS69" s="329"/>
      <c r="AT69" s="329"/>
      <c r="AU69" s="329"/>
      <c r="AV69" s="330"/>
      <c r="AW69" s="331"/>
      <c r="AX69" s="329"/>
      <c r="AY69" s="332"/>
      <c r="AZ69" s="1334"/>
      <c r="BA69" s="1334"/>
      <c r="BB69" s="1335"/>
      <c r="BC69" s="1335"/>
      <c r="BD69" s="1335"/>
      <c r="BE69" s="1335"/>
      <c r="BF69" s="1335"/>
      <c r="BG69" s="1335"/>
      <c r="BH69" s="1335"/>
    </row>
    <row r="70" spans="2:60" ht="20.25" customHeight="1" thickBot="1" x14ac:dyDescent="0.2">
      <c r="B70" s="1336" t="s">
        <v>677</v>
      </c>
      <c r="C70" s="1336"/>
      <c r="D70" s="1336"/>
      <c r="E70" s="1336"/>
      <c r="F70" s="1336"/>
      <c r="G70" s="1336"/>
      <c r="H70" s="1336"/>
      <c r="I70" s="1336"/>
      <c r="J70" s="1336"/>
      <c r="K70" s="1336"/>
      <c r="L70" s="1336"/>
      <c r="M70" s="1336"/>
      <c r="N70" s="1336"/>
      <c r="O70" s="1336"/>
      <c r="P70" s="1336"/>
      <c r="Q70" s="1336"/>
      <c r="R70" s="1336"/>
      <c r="S70" s="1336"/>
      <c r="T70" s="1336"/>
      <c r="U70" s="333"/>
      <c r="V70" s="334"/>
      <c r="W70" s="334"/>
      <c r="X70" s="334"/>
      <c r="Y70" s="334"/>
      <c r="Z70" s="334"/>
      <c r="AA70" s="335"/>
      <c r="AB70" s="336"/>
      <c r="AC70" s="334"/>
      <c r="AD70" s="334"/>
      <c r="AE70" s="334"/>
      <c r="AF70" s="334"/>
      <c r="AG70" s="334"/>
      <c r="AH70" s="335"/>
      <c r="AI70" s="336"/>
      <c r="AJ70" s="334"/>
      <c r="AK70" s="334"/>
      <c r="AL70" s="334"/>
      <c r="AM70" s="334"/>
      <c r="AN70" s="334"/>
      <c r="AO70" s="335"/>
      <c r="AP70" s="336"/>
      <c r="AQ70" s="334"/>
      <c r="AR70" s="334"/>
      <c r="AS70" s="334"/>
      <c r="AT70" s="334"/>
      <c r="AU70" s="334"/>
      <c r="AV70" s="335"/>
      <c r="AW70" s="336"/>
      <c r="AX70" s="334"/>
      <c r="AY70" s="337"/>
      <c r="AZ70" s="1334"/>
      <c r="BA70" s="1334"/>
      <c r="BB70" s="1335"/>
      <c r="BC70" s="1335"/>
      <c r="BD70" s="1335"/>
      <c r="BE70" s="1335"/>
      <c r="BF70" s="1335"/>
      <c r="BG70" s="1335"/>
      <c r="BH70" s="1335"/>
    </row>
    <row r="71" spans="2:60" ht="20.25" customHeight="1" thickBot="1" x14ac:dyDescent="0.2">
      <c r="B71" s="1336" t="s">
        <v>678</v>
      </c>
      <c r="C71" s="1336"/>
      <c r="D71" s="1336"/>
      <c r="E71" s="1336"/>
      <c r="F71" s="1336"/>
      <c r="G71" s="1336"/>
      <c r="H71" s="1336"/>
      <c r="I71" s="1336"/>
      <c r="J71" s="1336"/>
      <c r="K71" s="1336"/>
      <c r="L71" s="1336"/>
      <c r="M71" s="1336"/>
      <c r="N71" s="1336"/>
      <c r="O71" s="1336"/>
      <c r="P71" s="1336"/>
      <c r="Q71" s="1336"/>
      <c r="R71" s="1336"/>
      <c r="S71" s="1336"/>
      <c r="T71" s="1336"/>
      <c r="U71" s="333"/>
      <c r="V71" s="334"/>
      <c r="W71" s="334"/>
      <c r="X71" s="334"/>
      <c r="Y71" s="334"/>
      <c r="Z71" s="334"/>
      <c r="AA71" s="338"/>
      <c r="AB71" s="339"/>
      <c r="AC71" s="334"/>
      <c r="AD71" s="334"/>
      <c r="AE71" s="334"/>
      <c r="AF71" s="334"/>
      <c r="AG71" s="334"/>
      <c r="AH71" s="338"/>
      <c r="AI71" s="339"/>
      <c r="AJ71" s="334"/>
      <c r="AK71" s="334"/>
      <c r="AL71" s="334"/>
      <c r="AM71" s="334"/>
      <c r="AN71" s="334"/>
      <c r="AO71" s="338"/>
      <c r="AP71" s="339"/>
      <c r="AQ71" s="334"/>
      <c r="AR71" s="334"/>
      <c r="AS71" s="334"/>
      <c r="AT71" s="334"/>
      <c r="AU71" s="334"/>
      <c r="AV71" s="338"/>
      <c r="AW71" s="339"/>
      <c r="AX71" s="334"/>
      <c r="AY71" s="337"/>
      <c r="AZ71" s="1334"/>
      <c r="BA71" s="1334"/>
      <c r="BB71" s="1335"/>
      <c r="BC71" s="1335"/>
      <c r="BD71" s="1335"/>
      <c r="BE71" s="1335"/>
      <c r="BF71" s="1335"/>
      <c r="BG71" s="1335"/>
      <c r="BH71" s="1335"/>
    </row>
    <row r="72" spans="2:60" ht="20.25" customHeight="1" thickBot="1" x14ac:dyDescent="0.2">
      <c r="B72" s="1337" t="s">
        <v>679</v>
      </c>
      <c r="C72" s="1337"/>
      <c r="D72" s="1337"/>
      <c r="E72" s="1337"/>
      <c r="F72" s="1337"/>
      <c r="G72" s="1337"/>
      <c r="H72" s="1337"/>
      <c r="I72" s="1337"/>
      <c r="J72" s="1337"/>
      <c r="K72" s="1337"/>
      <c r="L72" s="1337"/>
      <c r="M72" s="1337"/>
      <c r="N72" s="1337"/>
      <c r="O72" s="1337"/>
      <c r="P72" s="1337"/>
      <c r="Q72" s="1337"/>
      <c r="R72" s="1337"/>
      <c r="S72" s="1337"/>
      <c r="T72" s="1337"/>
      <c r="U72" s="340" t="str">
        <f t="shared" ref="U72:AY72" si="1">IF(SUMIF($F$21:$F$68,"介護従業者",U21:U68)=0,"",SUMIF($F$21:$F$68,"介護従業者",U21:U68))</f>
        <v/>
      </c>
      <c r="V72" s="341" t="str">
        <f t="shared" si="1"/>
        <v/>
      </c>
      <c r="W72" s="341" t="str">
        <f t="shared" si="1"/>
        <v/>
      </c>
      <c r="X72" s="341" t="str">
        <f t="shared" si="1"/>
        <v/>
      </c>
      <c r="Y72" s="341" t="str">
        <f t="shared" si="1"/>
        <v/>
      </c>
      <c r="Z72" s="341" t="str">
        <f t="shared" si="1"/>
        <v/>
      </c>
      <c r="AA72" s="342" t="str">
        <f t="shared" si="1"/>
        <v/>
      </c>
      <c r="AB72" s="340" t="str">
        <f t="shared" si="1"/>
        <v/>
      </c>
      <c r="AC72" s="341" t="str">
        <f t="shared" si="1"/>
        <v/>
      </c>
      <c r="AD72" s="341" t="str">
        <f t="shared" si="1"/>
        <v/>
      </c>
      <c r="AE72" s="341" t="str">
        <f t="shared" si="1"/>
        <v/>
      </c>
      <c r="AF72" s="341" t="str">
        <f t="shared" si="1"/>
        <v/>
      </c>
      <c r="AG72" s="341" t="str">
        <f t="shared" si="1"/>
        <v/>
      </c>
      <c r="AH72" s="342" t="str">
        <f t="shared" si="1"/>
        <v/>
      </c>
      <c r="AI72" s="340" t="str">
        <f t="shared" si="1"/>
        <v/>
      </c>
      <c r="AJ72" s="341" t="str">
        <f t="shared" si="1"/>
        <v/>
      </c>
      <c r="AK72" s="341" t="str">
        <f t="shared" si="1"/>
        <v/>
      </c>
      <c r="AL72" s="341" t="str">
        <f t="shared" si="1"/>
        <v/>
      </c>
      <c r="AM72" s="341" t="str">
        <f t="shared" si="1"/>
        <v/>
      </c>
      <c r="AN72" s="341" t="str">
        <f t="shared" si="1"/>
        <v/>
      </c>
      <c r="AO72" s="342" t="str">
        <f t="shared" si="1"/>
        <v/>
      </c>
      <c r="AP72" s="340" t="str">
        <f t="shared" si="1"/>
        <v/>
      </c>
      <c r="AQ72" s="341" t="str">
        <f t="shared" si="1"/>
        <v/>
      </c>
      <c r="AR72" s="341" t="str">
        <f t="shared" si="1"/>
        <v/>
      </c>
      <c r="AS72" s="341" t="str">
        <f t="shared" si="1"/>
        <v/>
      </c>
      <c r="AT72" s="341" t="str">
        <f t="shared" si="1"/>
        <v/>
      </c>
      <c r="AU72" s="341" t="str">
        <f t="shared" si="1"/>
        <v/>
      </c>
      <c r="AV72" s="342" t="str">
        <f t="shared" si="1"/>
        <v/>
      </c>
      <c r="AW72" s="340" t="str">
        <f t="shared" si="1"/>
        <v/>
      </c>
      <c r="AX72" s="341" t="str">
        <f t="shared" si="1"/>
        <v/>
      </c>
      <c r="AY72" s="341" t="str">
        <f t="shared" si="1"/>
        <v/>
      </c>
      <c r="AZ72" s="1338">
        <f>IF($BC$3="４週",SUM(U72:AV72),IF($BC$3="暦月",SUM(U72:AY72),""))</f>
        <v>0</v>
      </c>
      <c r="BA72" s="1338"/>
      <c r="BB72" s="1335"/>
      <c r="BC72" s="1335"/>
      <c r="BD72" s="1335"/>
      <c r="BE72" s="1335"/>
      <c r="BF72" s="1335"/>
      <c r="BG72" s="1335"/>
      <c r="BH72" s="1335"/>
    </row>
    <row r="73" spans="2:60" ht="20.25" customHeight="1" thickBot="1" x14ac:dyDescent="0.2">
      <c r="B73" s="1339" t="s">
        <v>680</v>
      </c>
      <c r="C73" s="1339"/>
      <c r="D73" s="1339"/>
      <c r="E73" s="1339"/>
      <c r="F73" s="1339"/>
      <c r="G73" s="1339"/>
      <c r="H73" s="1339"/>
      <c r="I73" s="1339"/>
      <c r="J73" s="1339"/>
      <c r="K73" s="1339"/>
      <c r="L73" s="1339"/>
      <c r="M73" s="1339"/>
      <c r="N73" s="1339"/>
      <c r="O73" s="1339"/>
      <c r="P73" s="1339"/>
      <c r="Q73" s="1339"/>
      <c r="R73" s="1339"/>
      <c r="S73" s="1339"/>
      <c r="T73" s="1339"/>
      <c r="U73" s="343" t="str">
        <f t="shared" ref="U73:AY73" si="2">IF(SUMIF($G$21:$G$68,"介護従業者",U21:U68)=0,"",SUMIF($G$21:$G$68,"介護従業者",U21:U68))</f>
        <v/>
      </c>
      <c r="V73" s="344" t="str">
        <f t="shared" si="2"/>
        <v/>
      </c>
      <c r="W73" s="344" t="str">
        <f t="shared" si="2"/>
        <v/>
      </c>
      <c r="X73" s="344" t="str">
        <f t="shared" si="2"/>
        <v/>
      </c>
      <c r="Y73" s="344" t="str">
        <f t="shared" si="2"/>
        <v/>
      </c>
      <c r="Z73" s="344" t="str">
        <f t="shared" si="2"/>
        <v/>
      </c>
      <c r="AA73" s="345" t="str">
        <f t="shared" si="2"/>
        <v/>
      </c>
      <c r="AB73" s="346" t="str">
        <f t="shared" si="2"/>
        <v/>
      </c>
      <c r="AC73" s="344" t="str">
        <f t="shared" si="2"/>
        <v/>
      </c>
      <c r="AD73" s="344" t="str">
        <f t="shared" si="2"/>
        <v/>
      </c>
      <c r="AE73" s="344" t="str">
        <f t="shared" si="2"/>
        <v/>
      </c>
      <c r="AF73" s="344" t="str">
        <f t="shared" si="2"/>
        <v/>
      </c>
      <c r="AG73" s="344" t="str">
        <f t="shared" si="2"/>
        <v/>
      </c>
      <c r="AH73" s="345" t="str">
        <f t="shared" si="2"/>
        <v/>
      </c>
      <c r="AI73" s="346" t="str">
        <f t="shared" si="2"/>
        <v/>
      </c>
      <c r="AJ73" s="344" t="str">
        <f t="shared" si="2"/>
        <v/>
      </c>
      <c r="AK73" s="344" t="str">
        <f t="shared" si="2"/>
        <v/>
      </c>
      <c r="AL73" s="344" t="str">
        <f t="shared" si="2"/>
        <v/>
      </c>
      <c r="AM73" s="344" t="str">
        <f t="shared" si="2"/>
        <v/>
      </c>
      <c r="AN73" s="344" t="str">
        <f t="shared" si="2"/>
        <v/>
      </c>
      <c r="AO73" s="345" t="str">
        <f t="shared" si="2"/>
        <v/>
      </c>
      <c r="AP73" s="346" t="str">
        <f t="shared" si="2"/>
        <v/>
      </c>
      <c r="AQ73" s="344" t="str">
        <f t="shared" si="2"/>
        <v/>
      </c>
      <c r="AR73" s="344" t="str">
        <f t="shared" si="2"/>
        <v/>
      </c>
      <c r="AS73" s="344" t="str">
        <f t="shared" si="2"/>
        <v/>
      </c>
      <c r="AT73" s="344" t="str">
        <f t="shared" si="2"/>
        <v/>
      </c>
      <c r="AU73" s="344" t="str">
        <f t="shared" si="2"/>
        <v/>
      </c>
      <c r="AV73" s="345" t="str">
        <f t="shared" si="2"/>
        <v/>
      </c>
      <c r="AW73" s="346" t="str">
        <f t="shared" si="2"/>
        <v/>
      </c>
      <c r="AX73" s="344" t="str">
        <f t="shared" si="2"/>
        <v/>
      </c>
      <c r="AY73" s="347" t="str">
        <f t="shared" si="2"/>
        <v/>
      </c>
      <c r="AZ73" s="1340">
        <f>IF($BC$3="４週",SUM(U73:AV73),IF($BC$3="暦月",SUM(U73:AY73),""))</f>
        <v>0</v>
      </c>
      <c r="BA73" s="1340"/>
      <c r="BB73" s="1335"/>
      <c r="BC73" s="1335"/>
      <c r="BD73" s="1335"/>
      <c r="BE73" s="1335"/>
      <c r="BF73" s="1335"/>
      <c r="BG73" s="1335"/>
      <c r="BH73" s="1335"/>
    </row>
    <row r="74" spans="2:60" s="348" customFormat="1" ht="20.25" customHeight="1" x14ac:dyDescent="0.15">
      <c r="C74" s="349"/>
      <c r="D74" s="349"/>
      <c r="E74" s="349"/>
      <c r="F74" s="349"/>
      <c r="G74" s="349"/>
      <c r="R74" s="307"/>
      <c r="BH74" s="350"/>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246"/>
      <c r="D128" s="246"/>
      <c r="E128" s="246"/>
      <c r="F128" s="246"/>
      <c r="G128" s="246"/>
      <c r="H128" s="246"/>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1"/>
      <c r="AY128" s="351"/>
      <c r="AZ128" s="351"/>
      <c r="BA128" s="351"/>
      <c r="BB128" s="351"/>
      <c r="BC128" s="351"/>
      <c r="BD128" s="351"/>
      <c r="BE128" s="351"/>
    </row>
    <row r="129" spans="3:57" x14ac:dyDescent="0.15">
      <c r="C129" s="246"/>
      <c r="D129" s="246"/>
      <c r="E129" s="246"/>
      <c r="F129" s="246"/>
      <c r="G129" s="246"/>
      <c r="H129" s="246"/>
      <c r="I129" s="351"/>
      <c r="J129" s="351"/>
      <c r="K129" s="351"/>
      <c r="L129" s="351"/>
      <c r="M129" s="351"/>
      <c r="N129" s="351"/>
      <c r="O129" s="351"/>
      <c r="P129" s="351"/>
      <c r="Q129" s="351"/>
      <c r="R129" s="351"/>
      <c r="S129" s="351"/>
      <c r="T129" s="351"/>
      <c r="U129" s="351"/>
      <c r="V129" s="351"/>
      <c r="W129" s="351"/>
      <c r="X129" s="351"/>
      <c r="Y129" s="351"/>
      <c r="Z129" s="351"/>
      <c r="AA129" s="351"/>
      <c r="AB129" s="351"/>
      <c r="AC129" s="351"/>
      <c r="AD129" s="351"/>
      <c r="AE129" s="351"/>
      <c r="AF129" s="351"/>
      <c r="AG129" s="351"/>
      <c r="AH129" s="351"/>
      <c r="AI129" s="351"/>
      <c r="AJ129" s="351"/>
      <c r="AK129" s="351"/>
      <c r="AL129" s="351"/>
      <c r="AM129" s="351"/>
      <c r="AN129" s="351"/>
      <c r="AO129" s="351"/>
      <c r="AP129" s="351"/>
      <c r="AQ129" s="351"/>
      <c r="AR129" s="351"/>
      <c r="AS129" s="351"/>
      <c r="AT129" s="351"/>
      <c r="AU129" s="351"/>
      <c r="AV129" s="351"/>
      <c r="AW129" s="351"/>
      <c r="AX129" s="351"/>
      <c r="AY129" s="351"/>
      <c r="AZ129" s="351"/>
      <c r="BA129" s="351"/>
      <c r="BB129" s="351"/>
      <c r="BC129" s="351"/>
      <c r="BD129" s="351"/>
      <c r="BE129" s="351"/>
    </row>
    <row r="130" spans="3:57" x14ac:dyDescent="0.15">
      <c r="C130" s="352"/>
      <c r="D130" s="352"/>
      <c r="E130" s="352"/>
      <c r="F130" s="352"/>
      <c r="G130" s="352"/>
      <c r="H130" s="352"/>
      <c r="I130" s="246"/>
      <c r="J130" s="246"/>
    </row>
    <row r="131" spans="3:57" x14ac:dyDescent="0.15">
      <c r="C131" s="352"/>
      <c r="D131" s="352"/>
      <c r="E131" s="352"/>
      <c r="F131" s="352"/>
      <c r="G131" s="352"/>
      <c r="H131" s="352"/>
      <c r="I131" s="246"/>
      <c r="J131" s="246"/>
    </row>
    <row r="132" spans="3:57" x14ac:dyDescent="0.15">
      <c r="C132" s="246"/>
      <c r="D132" s="246"/>
      <c r="E132" s="246"/>
      <c r="F132" s="246"/>
      <c r="G132" s="246"/>
      <c r="H132" s="246"/>
    </row>
    <row r="133" spans="3:57" x14ac:dyDescent="0.15">
      <c r="C133" s="246"/>
      <c r="D133" s="246"/>
      <c r="E133" s="246"/>
      <c r="F133" s="246"/>
      <c r="G133" s="246"/>
      <c r="H133" s="246"/>
    </row>
    <row r="134" spans="3:57" x14ac:dyDescent="0.15">
      <c r="C134" s="246"/>
      <c r="D134" s="246"/>
      <c r="E134" s="246"/>
      <c r="F134" s="246"/>
      <c r="G134" s="246"/>
      <c r="H134" s="246"/>
    </row>
    <row r="135" spans="3:57" x14ac:dyDescent="0.15">
      <c r="C135" s="246"/>
      <c r="D135" s="246"/>
      <c r="E135" s="246"/>
      <c r="F135" s="246"/>
      <c r="G135" s="246"/>
      <c r="H135" s="246"/>
    </row>
  </sheetData>
  <sheetProtection insertRows="0" deleteRows="0"/>
  <mergeCells count="217">
    <mergeCell ref="B69:T69"/>
    <mergeCell ref="AZ69:BA71"/>
    <mergeCell ref="BB69:BH73"/>
    <mergeCell ref="B70:T70"/>
    <mergeCell ref="B71:T71"/>
    <mergeCell ref="B72:T72"/>
    <mergeCell ref="AZ72:BA72"/>
    <mergeCell ref="B73:T73"/>
    <mergeCell ref="AZ73:BA73"/>
    <mergeCell ref="C63:E65"/>
    <mergeCell ref="H63:H65"/>
    <mergeCell ref="I63:L65"/>
    <mergeCell ref="M63:O65"/>
    <mergeCell ref="AZ63:BA63"/>
    <mergeCell ref="C66:E68"/>
    <mergeCell ref="H66:H68"/>
    <mergeCell ref="I66:L68"/>
    <mergeCell ref="M66:O68"/>
    <mergeCell ref="AZ66:BA66"/>
    <mergeCell ref="BB63:BC63"/>
    <mergeCell ref="BD63:BH65"/>
    <mergeCell ref="AZ64:BA64"/>
    <mergeCell ref="BB64:BC64"/>
    <mergeCell ref="AZ65:BA65"/>
    <mergeCell ref="BB65:BC65"/>
    <mergeCell ref="BD66:BH68"/>
    <mergeCell ref="AZ67:BA67"/>
    <mergeCell ref="BB67:BC67"/>
    <mergeCell ref="AZ68:BA68"/>
    <mergeCell ref="BB68:BC68"/>
    <mergeCell ref="BB66:BC66"/>
    <mergeCell ref="C57:E59"/>
    <mergeCell ref="H57:H59"/>
    <mergeCell ref="I57:L59"/>
    <mergeCell ref="M57:O59"/>
    <mergeCell ref="AZ57:BA57"/>
    <mergeCell ref="C60:E62"/>
    <mergeCell ref="H60:H62"/>
    <mergeCell ref="I60:L62"/>
    <mergeCell ref="M60:O62"/>
    <mergeCell ref="AZ60:BA60"/>
    <mergeCell ref="BB57:BC57"/>
    <mergeCell ref="BD57:BH59"/>
    <mergeCell ref="AZ58:BA58"/>
    <mergeCell ref="BB58:BC58"/>
    <mergeCell ref="AZ59:BA59"/>
    <mergeCell ref="BB59:BC59"/>
    <mergeCell ref="BD60:BH62"/>
    <mergeCell ref="AZ61:BA61"/>
    <mergeCell ref="BB61:BC61"/>
    <mergeCell ref="AZ62:BA62"/>
    <mergeCell ref="BB62:BC62"/>
    <mergeCell ref="BB60:BC60"/>
    <mergeCell ref="C51:E53"/>
    <mergeCell ref="H51:H53"/>
    <mergeCell ref="I51:L53"/>
    <mergeCell ref="M51:O53"/>
    <mergeCell ref="AZ51:BA51"/>
    <mergeCell ref="C54:E56"/>
    <mergeCell ref="H54:H56"/>
    <mergeCell ref="I54:L56"/>
    <mergeCell ref="M54:O56"/>
    <mergeCell ref="AZ54:BA54"/>
    <mergeCell ref="BB51:BC51"/>
    <mergeCell ref="BD51:BH53"/>
    <mergeCell ref="AZ52:BA52"/>
    <mergeCell ref="BB52:BC52"/>
    <mergeCell ref="AZ53:BA53"/>
    <mergeCell ref="BB53:BC53"/>
    <mergeCell ref="BD54:BH56"/>
    <mergeCell ref="AZ55:BA55"/>
    <mergeCell ref="BB55:BC55"/>
    <mergeCell ref="AZ56:BA56"/>
    <mergeCell ref="BB56:BC56"/>
    <mergeCell ref="BB54:BC54"/>
    <mergeCell ref="C45:E47"/>
    <mergeCell ref="H45:H47"/>
    <mergeCell ref="I45:L47"/>
    <mergeCell ref="M45:O47"/>
    <mergeCell ref="AZ45:BA45"/>
    <mergeCell ref="C48:E50"/>
    <mergeCell ref="H48:H50"/>
    <mergeCell ref="I48:L50"/>
    <mergeCell ref="M48:O50"/>
    <mergeCell ref="AZ48:BA48"/>
    <mergeCell ref="BB45:BC45"/>
    <mergeCell ref="BD45:BH47"/>
    <mergeCell ref="AZ46:BA46"/>
    <mergeCell ref="BB46:BC46"/>
    <mergeCell ref="AZ47:BA47"/>
    <mergeCell ref="BB47:BC47"/>
    <mergeCell ref="BD48:BH50"/>
    <mergeCell ref="AZ49:BA49"/>
    <mergeCell ref="BB49:BC49"/>
    <mergeCell ref="AZ50:BA50"/>
    <mergeCell ref="BB50:BC50"/>
    <mergeCell ref="BB48:BC48"/>
    <mergeCell ref="C39:E41"/>
    <mergeCell ref="H39:H41"/>
    <mergeCell ref="I39:L41"/>
    <mergeCell ref="M39:O41"/>
    <mergeCell ref="AZ39:BA39"/>
    <mergeCell ref="C42:E44"/>
    <mergeCell ref="H42:H44"/>
    <mergeCell ref="I42:L44"/>
    <mergeCell ref="M42:O44"/>
    <mergeCell ref="AZ42:BA42"/>
    <mergeCell ref="BB39:BC39"/>
    <mergeCell ref="BD39:BH41"/>
    <mergeCell ref="AZ40:BA40"/>
    <mergeCell ref="BB40:BC40"/>
    <mergeCell ref="AZ41:BA41"/>
    <mergeCell ref="BB41:BC41"/>
    <mergeCell ref="BD42:BH44"/>
    <mergeCell ref="AZ43:BA43"/>
    <mergeCell ref="BB43:BC43"/>
    <mergeCell ref="AZ44:BA44"/>
    <mergeCell ref="BB44:BC44"/>
    <mergeCell ref="BB42:BC42"/>
    <mergeCell ref="C33:E35"/>
    <mergeCell ref="H33:H35"/>
    <mergeCell ref="I33:L35"/>
    <mergeCell ref="M33:O35"/>
    <mergeCell ref="AZ33:BA33"/>
    <mergeCell ref="C36:E38"/>
    <mergeCell ref="H36:H38"/>
    <mergeCell ref="I36:L38"/>
    <mergeCell ref="M36:O38"/>
    <mergeCell ref="AZ36:BA36"/>
    <mergeCell ref="BB33:BC33"/>
    <mergeCell ref="BD33:BH35"/>
    <mergeCell ref="AZ34:BA34"/>
    <mergeCell ref="BB34:BC34"/>
    <mergeCell ref="AZ35:BA35"/>
    <mergeCell ref="BB35:BC35"/>
    <mergeCell ref="BD36:BH38"/>
    <mergeCell ref="AZ37:BA37"/>
    <mergeCell ref="BB37:BC37"/>
    <mergeCell ref="AZ38:BA38"/>
    <mergeCell ref="BB38:BC38"/>
    <mergeCell ref="BB36:BC36"/>
    <mergeCell ref="C27:E29"/>
    <mergeCell ref="H27:H29"/>
    <mergeCell ref="I27:L29"/>
    <mergeCell ref="M27:O29"/>
    <mergeCell ref="AZ27:BA27"/>
    <mergeCell ref="C30:E32"/>
    <mergeCell ref="H30:H32"/>
    <mergeCell ref="I30:L32"/>
    <mergeCell ref="M30:O32"/>
    <mergeCell ref="AZ30:BA30"/>
    <mergeCell ref="BB27:BC27"/>
    <mergeCell ref="BD27:BH29"/>
    <mergeCell ref="AZ28:BA28"/>
    <mergeCell ref="BB28:BC28"/>
    <mergeCell ref="AZ29:BA29"/>
    <mergeCell ref="BB29:BC29"/>
    <mergeCell ref="BD30:BH32"/>
    <mergeCell ref="AZ31:BA31"/>
    <mergeCell ref="BB31:BC31"/>
    <mergeCell ref="AZ32:BA32"/>
    <mergeCell ref="BB32:BC32"/>
    <mergeCell ref="BB30:BC30"/>
    <mergeCell ref="BD24:BH26"/>
    <mergeCell ref="AZ25:BA25"/>
    <mergeCell ref="BB25:BC25"/>
    <mergeCell ref="AZ26:BA26"/>
    <mergeCell ref="BB26:BC26"/>
    <mergeCell ref="C21:E23"/>
    <mergeCell ref="H21:H23"/>
    <mergeCell ref="I21:L23"/>
    <mergeCell ref="M21:O23"/>
    <mergeCell ref="AZ21:BA21"/>
    <mergeCell ref="C24:E26"/>
    <mergeCell ref="H24:H26"/>
    <mergeCell ref="I24:L26"/>
    <mergeCell ref="M24:O26"/>
    <mergeCell ref="AZ24:BA24"/>
    <mergeCell ref="BB24:BC24"/>
    <mergeCell ref="B16:B20"/>
    <mergeCell ref="C16:E20"/>
    <mergeCell ref="H16:H20"/>
    <mergeCell ref="I16:L20"/>
    <mergeCell ref="M16:O20"/>
    <mergeCell ref="P16:T20"/>
    <mergeCell ref="BB21:BC21"/>
    <mergeCell ref="BD21:BH23"/>
    <mergeCell ref="AZ22:BA22"/>
    <mergeCell ref="BB22:BC22"/>
    <mergeCell ref="AZ23:BA23"/>
    <mergeCell ref="BB23:BC23"/>
    <mergeCell ref="U12:V12"/>
    <mergeCell ref="AM13:AN13"/>
    <mergeCell ref="BB13:BD13"/>
    <mergeCell ref="BF13:BH13"/>
    <mergeCell ref="AZ16:BA20"/>
    <mergeCell ref="BB16:BC20"/>
    <mergeCell ref="BD16:BH20"/>
    <mergeCell ref="U17:AA17"/>
    <mergeCell ref="AB17:AH17"/>
    <mergeCell ref="AI17:AO17"/>
    <mergeCell ref="AP17:AV17"/>
    <mergeCell ref="AW17:AY17"/>
    <mergeCell ref="AY6:AZ6"/>
    <mergeCell ref="BC6:BD6"/>
    <mergeCell ref="AM14:AN14"/>
    <mergeCell ref="BB14:BD14"/>
    <mergeCell ref="BF14:BH14"/>
    <mergeCell ref="AR1:BG1"/>
    <mergeCell ref="AA2:AB2"/>
    <mergeCell ref="AD2:AE2"/>
    <mergeCell ref="AH2:AI2"/>
    <mergeCell ref="AR2:BG2"/>
    <mergeCell ref="BC3:BF3"/>
    <mergeCell ref="BC4:BF4"/>
    <mergeCell ref="BC8:BD8"/>
    <mergeCell ref="BC10:BD10"/>
  </mergeCells>
  <phoneticPr fontId="60"/>
  <conditionalFormatting sqref="U23:AY23">
    <cfRule type="expression" dxfId="32" priority="176">
      <formula>OR(U$69=$B22,U$70=$B22)</formula>
    </cfRule>
  </conditionalFormatting>
  <conditionalFormatting sqref="U26:AY26">
    <cfRule type="expression" dxfId="31" priority="150">
      <formula>OR(U$69=$B25,U$70=$B25)</formula>
    </cfRule>
  </conditionalFormatting>
  <conditionalFormatting sqref="U29:AY29">
    <cfRule type="expression" dxfId="30" priority="140">
      <formula>OR(U$69=$B28,U$70=$B28)</formula>
    </cfRule>
  </conditionalFormatting>
  <conditionalFormatting sqref="U32:AY32">
    <cfRule type="expression" dxfId="29" priority="130">
      <formula>OR(U$69=$B31,U$70=$B31)</formula>
    </cfRule>
  </conditionalFormatting>
  <conditionalFormatting sqref="U35:AY35">
    <cfRule type="expression" dxfId="28" priority="120">
      <formula>OR(U$69=$B34,U$70=$B34)</formula>
    </cfRule>
  </conditionalFormatting>
  <conditionalFormatting sqref="U38:AY38">
    <cfRule type="expression" dxfId="27" priority="110">
      <formula>OR(U$69=$B37,U$70=$B37)</formula>
    </cfRule>
  </conditionalFormatting>
  <conditionalFormatting sqref="U41:AY41">
    <cfRule type="expression" dxfId="26" priority="100">
      <formula>OR(U$69=$B40,U$70=$B40)</formula>
    </cfRule>
  </conditionalFormatting>
  <conditionalFormatting sqref="U44:AY44">
    <cfRule type="expression" dxfId="25" priority="90">
      <formula>OR(U$69=$B43,U$70=$B43)</formula>
    </cfRule>
  </conditionalFormatting>
  <conditionalFormatting sqref="U47:AY47">
    <cfRule type="expression" dxfId="24" priority="80">
      <formula>OR(U$69=$B46,U$70=$B46)</formula>
    </cfRule>
  </conditionalFormatting>
  <conditionalFormatting sqref="U50:AY50">
    <cfRule type="expression" dxfId="23" priority="70">
      <formula>OR(U$69=$B49,U$70=$B49)</formula>
    </cfRule>
  </conditionalFormatting>
  <conditionalFormatting sqref="U53:AY53">
    <cfRule type="expression" dxfId="22" priority="60">
      <formula>OR(U$69=$B52,U$70=$B52)</formula>
    </cfRule>
  </conditionalFormatting>
  <conditionalFormatting sqref="U56:AY56">
    <cfRule type="expression" dxfId="21" priority="50">
      <formula>OR(U$69=$B55,U$70=$B55)</formula>
    </cfRule>
  </conditionalFormatting>
  <conditionalFormatting sqref="U59:AY59">
    <cfRule type="expression" dxfId="20" priority="40">
      <formula>OR(U$69=$B58,U$70=$B58)</formula>
    </cfRule>
  </conditionalFormatting>
  <conditionalFormatting sqref="U62:AY62">
    <cfRule type="expression" dxfId="19" priority="30">
      <formula>OR(U$69=$B61,U$70=$B61)</formula>
    </cfRule>
  </conditionalFormatting>
  <conditionalFormatting sqref="U65:AY65">
    <cfRule type="expression" dxfId="18" priority="20">
      <formula>OR(U$69=$B64,U$70=$B64)</formula>
    </cfRule>
  </conditionalFormatting>
  <conditionalFormatting sqref="U68:AY68">
    <cfRule type="expression" dxfId="17" priority="10">
      <formula>OR(U$69=$B67,U$70=$B67)</formula>
    </cfRule>
  </conditionalFormatting>
  <conditionalFormatting sqref="U69:BA73">
    <cfRule type="expression" dxfId="16" priority="175">
      <formula>INDIRECT(ADDRESS(ROW(),COLUMN()))=TRUNC(INDIRECT(ADDRESS(ROW(),COLUMN())))</formula>
    </cfRule>
  </conditionalFormatting>
  <conditionalFormatting sqref="U22:BC23">
    <cfRule type="expression" dxfId="15" priority="174">
      <formula>INDIRECT(ADDRESS(ROW(),COLUMN()))=TRUNC(INDIRECT(ADDRESS(ROW(),COLUMN())))</formula>
    </cfRule>
  </conditionalFormatting>
  <conditionalFormatting sqref="U25:BC26">
    <cfRule type="expression" dxfId="14" priority="149">
      <formula>INDIRECT(ADDRESS(ROW(),COLUMN()))=TRUNC(INDIRECT(ADDRESS(ROW(),COLUMN())))</formula>
    </cfRule>
  </conditionalFormatting>
  <conditionalFormatting sqref="U28:BC29">
    <cfRule type="expression" dxfId="13" priority="139">
      <formula>INDIRECT(ADDRESS(ROW(),COLUMN()))=TRUNC(INDIRECT(ADDRESS(ROW(),COLUMN())))</formula>
    </cfRule>
  </conditionalFormatting>
  <conditionalFormatting sqref="U31:BC32">
    <cfRule type="expression" dxfId="12" priority="129">
      <formula>INDIRECT(ADDRESS(ROW(),COLUMN()))=TRUNC(INDIRECT(ADDRESS(ROW(),COLUMN())))</formula>
    </cfRule>
  </conditionalFormatting>
  <conditionalFormatting sqref="U34:BC35">
    <cfRule type="expression" dxfId="11" priority="119">
      <formula>INDIRECT(ADDRESS(ROW(),COLUMN()))=TRUNC(INDIRECT(ADDRESS(ROW(),COLUMN())))</formula>
    </cfRule>
  </conditionalFormatting>
  <conditionalFormatting sqref="U37:BC38">
    <cfRule type="expression" dxfId="10" priority="109">
      <formula>INDIRECT(ADDRESS(ROW(),COLUMN()))=TRUNC(INDIRECT(ADDRESS(ROW(),COLUMN())))</formula>
    </cfRule>
  </conditionalFormatting>
  <conditionalFormatting sqref="U40:BC41">
    <cfRule type="expression" dxfId="9" priority="99">
      <formula>INDIRECT(ADDRESS(ROW(),COLUMN()))=TRUNC(INDIRECT(ADDRESS(ROW(),COLUMN())))</formula>
    </cfRule>
  </conditionalFormatting>
  <conditionalFormatting sqref="U43:BC44">
    <cfRule type="expression" dxfId="8" priority="89">
      <formula>INDIRECT(ADDRESS(ROW(),COLUMN()))=TRUNC(INDIRECT(ADDRESS(ROW(),COLUMN())))</formula>
    </cfRule>
  </conditionalFormatting>
  <conditionalFormatting sqref="U46:BC47">
    <cfRule type="expression" dxfId="7" priority="79">
      <formula>INDIRECT(ADDRESS(ROW(),COLUMN()))=TRUNC(INDIRECT(ADDRESS(ROW(),COLUMN())))</formula>
    </cfRule>
  </conditionalFormatting>
  <conditionalFormatting sqref="U49:BC50">
    <cfRule type="expression" dxfId="6" priority="69">
      <formula>INDIRECT(ADDRESS(ROW(),COLUMN()))=TRUNC(INDIRECT(ADDRESS(ROW(),COLUMN())))</formula>
    </cfRule>
  </conditionalFormatting>
  <conditionalFormatting sqref="U52:BC53">
    <cfRule type="expression" dxfId="5" priority="59">
      <formula>INDIRECT(ADDRESS(ROW(),COLUMN()))=TRUNC(INDIRECT(ADDRESS(ROW(),COLUMN())))</formula>
    </cfRule>
  </conditionalFormatting>
  <conditionalFormatting sqref="U55:BC56">
    <cfRule type="expression" dxfId="4" priority="49">
      <formula>INDIRECT(ADDRESS(ROW(),COLUMN()))=TRUNC(INDIRECT(ADDRESS(ROW(),COLUMN())))</formula>
    </cfRule>
  </conditionalFormatting>
  <conditionalFormatting sqref="U58:BC59">
    <cfRule type="expression" dxfId="3" priority="39">
      <formula>INDIRECT(ADDRESS(ROW(),COLUMN()))=TRUNC(INDIRECT(ADDRESS(ROW(),COLUMN())))</formula>
    </cfRule>
  </conditionalFormatting>
  <conditionalFormatting sqref="U61:BC62">
    <cfRule type="expression" dxfId="2" priority="29">
      <formula>INDIRECT(ADDRESS(ROW(),COLUMN()))=TRUNC(INDIRECT(ADDRESS(ROW(),COLUMN())))</formula>
    </cfRule>
  </conditionalFormatting>
  <conditionalFormatting sqref="U64:BC65">
    <cfRule type="expression" dxfId="1" priority="19">
      <formula>INDIRECT(ADDRESS(ROW(),COLUMN()))=TRUNC(INDIRECT(ADDRESS(ROW(),COLUMN())))</formula>
    </cfRule>
  </conditionalFormatting>
  <conditionalFormatting sqref="U67:BC68">
    <cfRule type="expression" dxfId="0" priority="9">
      <formula>INDIRECT(ADDRESS(ROW(),COLUMN()))=TRUNC(INDIRECT(ADDRESS(ROW(),COLUMN())))</formula>
    </cfRule>
  </conditionalFormatting>
  <dataValidations count="8">
    <dataValidation type="list" allowBlank="1" showInputMessage="1" sqref="U21:AY21 U24:AY24 U27:AY27 U30:AY30 U33:AY33 U36:AY36 U39:AY39 U42:AY42 U45:AY45 U48:AY48 U51:AY51 U54:AY54 U57:AY57 U60:AY60 U63:AY63 U66:AY66" xr:uid="{00000000-0002-0000-0B00-000000000000}">
      <formula1>シフト記号表</formula1>
      <formula2>0</formula2>
    </dataValidation>
    <dataValidation type="list" allowBlank="1" showInputMessage="1" sqref="H21:H68" xr:uid="{00000000-0002-0000-0B00-000001000000}">
      <formula1>"A,B,C,D"</formula1>
      <formula2>0</formula2>
    </dataValidation>
    <dataValidation type="list" allowBlank="1" showInputMessage="1" sqref="C21:E68" xr:uid="{00000000-0002-0000-0B00-000002000000}">
      <formula1>職種</formula1>
      <formula2>0</formula2>
    </dataValidation>
    <dataValidation type="list" allowBlank="1" showInputMessage="1" showErrorMessage="1" sqref="BC3:BF3" xr:uid="{00000000-0002-0000-0B00-000003000000}">
      <formula1>"４週,暦月"</formula1>
      <formula2>0</formula2>
    </dataValidation>
    <dataValidation type="list" allowBlank="1" showInputMessage="1" showErrorMessage="1" sqref="AD3:AD4" xr:uid="{00000000-0002-0000-0B00-000004000000}">
      <formula1>#REF!</formula1>
      <formula2>0</formula2>
    </dataValidation>
    <dataValidation type="list" allowBlank="1" showInputMessage="1" showErrorMessage="1" sqref="BC4:BF4" xr:uid="{00000000-0002-0000-0B00-000005000000}">
      <formula1>"予定,実績,予定・実績"</formula1>
      <formula2>0</formula2>
    </dataValidation>
    <dataValidation allowBlank="1" showInputMessage="1" showErrorMessage="1" error="入力可能範囲　32～40" sqref="BC10" xr:uid="{00000000-0002-0000-0B00-000006000000}">
      <formula1>0</formula1>
      <formula2>0</formula2>
    </dataValidation>
    <dataValidation type="decimal" allowBlank="1" showInputMessage="1" showErrorMessage="1" error="入力可能範囲　32～40" sqref="AY6:AZ6" xr:uid="{00000000-0002-0000-0B00-000007000000}">
      <formula1>32</formula1>
      <formula2>40</formula2>
    </dataValidation>
  </dataValidations>
  <printOptions horizontalCentered="1"/>
  <pageMargins left="0.15763888888888899" right="0.15763888888888899" top="0.39374999999999999" bottom="0.15763888888888899" header="0.511811023622047" footer="0.511811023622047"/>
  <pageSetup paperSize="9" scale="40" fitToHeight="0" orientation="landscape" horizontalDpi="300" verticalDpi="300"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B00-000008000000}">
          <x14:formula1>
            <xm:f>'C:\Users\0240289\Desktop\指定更新提出様式\[参考様式1-24(GH)4従業者の勤務の体制及び勤務形態一覧表.xlsx]プルダウン・リスト'!#REF!</xm:f>
          </x14:formula1>
          <x14:formula2>
            <xm:f>0</xm:f>
          </x14:formula2>
          <xm:sqref>AR1:BG1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B54"/>
  <sheetViews>
    <sheetView view="pageBreakPreview" zoomScaleNormal="75" workbookViewId="0">
      <selection activeCell="H6" sqref="H6"/>
    </sheetView>
  </sheetViews>
  <sheetFormatPr defaultColWidth="10" defaultRowHeight="25.5" x14ac:dyDescent="0.15"/>
  <cols>
    <col min="1" max="1" width="1.75" style="355" customWidth="1"/>
    <col min="2" max="2" width="6.25" style="354" customWidth="1"/>
    <col min="3" max="3" width="11.75" style="354" customWidth="1"/>
    <col min="4" max="4" width="11.75" style="354" hidden="1" customWidth="1"/>
    <col min="5" max="5" width="3.75" style="354" customWidth="1"/>
    <col min="6" max="6" width="17.375" style="355" customWidth="1"/>
    <col min="7" max="7" width="3.75" style="355" customWidth="1"/>
    <col min="8" max="8" width="17.375" style="355" customWidth="1"/>
    <col min="9" max="9" width="3.75" style="355" customWidth="1"/>
    <col min="10" max="10" width="17.375" style="354" customWidth="1"/>
    <col min="11" max="11" width="3.75" style="355" customWidth="1"/>
    <col min="12" max="12" width="17.375" style="355" customWidth="1"/>
    <col min="13" max="13" width="5.5" style="355" customWidth="1"/>
    <col min="14" max="14" width="17.375" style="355" customWidth="1"/>
    <col min="15" max="15" width="3.75" style="355" customWidth="1"/>
    <col min="16" max="16" width="17.375" style="355" customWidth="1"/>
    <col min="17" max="17" width="3.75" style="355" customWidth="1"/>
    <col min="18" max="18" width="17.375" style="355" customWidth="1"/>
    <col min="19" max="19" width="3.75" style="355" customWidth="1"/>
    <col min="20" max="20" width="17.375" style="355" customWidth="1"/>
    <col min="21" max="21" width="3.75" style="355" customWidth="1"/>
    <col min="22" max="22" width="17.375" style="355" customWidth="1"/>
    <col min="23" max="23" width="3.75" style="355" customWidth="1"/>
    <col min="24" max="24" width="17.375" style="355" customWidth="1"/>
    <col min="25" max="25" width="3.75" style="355" customWidth="1"/>
    <col min="26" max="26" width="17.375" style="355" customWidth="1"/>
    <col min="27" max="27" width="3.75" style="355" customWidth="1"/>
    <col min="28" max="28" width="56.25" style="355" customWidth="1"/>
    <col min="29" max="16384" width="10" style="355"/>
  </cols>
  <sheetData>
    <row r="1" spans="2:28" x14ac:dyDescent="0.15">
      <c r="B1" s="353" t="s">
        <v>681</v>
      </c>
    </row>
    <row r="2" spans="2:28" x14ac:dyDescent="0.15">
      <c r="B2" s="356" t="s">
        <v>682</v>
      </c>
      <c r="F2" s="357"/>
      <c r="G2" s="358"/>
      <c r="H2" s="358"/>
      <c r="I2" s="358"/>
      <c r="J2" s="359"/>
      <c r="K2" s="358"/>
      <c r="L2" s="358"/>
    </row>
    <row r="3" spans="2:28" x14ac:dyDescent="0.15">
      <c r="B3" s="357" t="s">
        <v>683</v>
      </c>
      <c r="F3" s="359" t="s">
        <v>684</v>
      </c>
      <c r="G3" s="358"/>
      <c r="H3" s="358"/>
      <c r="I3" s="358"/>
      <c r="J3" s="359"/>
      <c r="K3" s="358"/>
      <c r="L3" s="358"/>
    </row>
    <row r="4" spans="2:28" x14ac:dyDescent="0.15">
      <c r="B4" s="356"/>
      <c r="F4" s="1341" t="s">
        <v>685</v>
      </c>
      <c r="G4" s="1341"/>
      <c r="H4" s="1341"/>
      <c r="I4" s="1341"/>
      <c r="J4" s="1341"/>
      <c r="K4" s="1341"/>
      <c r="L4" s="1341"/>
      <c r="N4" s="1341" t="s">
        <v>686</v>
      </c>
      <c r="O4" s="1341"/>
      <c r="P4" s="1341"/>
      <c r="R4" s="1341" t="s">
        <v>687</v>
      </c>
      <c r="S4" s="1341"/>
      <c r="T4" s="1341"/>
      <c r="U4" s="1341"/>
      <c r="V4" s="1341"/>
      <c r="W4" s="1341"/>
      <c r="X4" s="1341"/>
      <c r="Z4" s="360" t="s">
        <v>688</v>
      </c>
      <c r="AB4" s="1341" t="s">
        <v>689</v>
      </c>
    </row>
    <row r="5" spans="2:28" x14ac:dyDescent="0.15">
      <c r="B5" s="354" t="s">
        <v>658</v>
      </c>
      <c r="C5" s="354" t="s">
        <v>690</v>
      </c>
      <c r="F5" s="354" t="s">
        <v>691</v>
      </c>
      <c r="G5" s="354"/>
      <c r="H5" s="354" t="s">
        <v>692</v>
      </c>
      <c r="J5" s="354" t="s">
        <v>693</v>
      </c>
      <c r="L5" s="354" t="s">
        <v>685</v>
      </c>
      <c r="N5" s="354" t="s">
        <v>694</v>
      </c>
      <c r="P5" s="354" t="s">
        <v>695</v>
      </c>
      <c r="R5" s="354" t="s">
        <v>694</v>
      </c>
      <c r="T5" s="354" t="s">
        <v>695</v>
      </c>
      <c r="V5" s="354" t="s">
        <v>693</v>
      </c>
      <c r="X5" s="354" t="s">
        <v>685</v>
      </c>
      <c r="Z5" s="361" t="s">
        <v>696</v>
      </c>
      <c r="AB5" s="1341"/>
    </row>
    <row r="6" spans="2:28" x14ac:dyDescent="0.15">
      <c r="B6" s="362">
        <v>1</v>
      </c>
      <c r="C6" s="363" t="s">
        <v>697</v>
      </c>
      <c r="D6" s="364" t="str">
        <f t="shared" ref="D6:D38" si="0">C6</f>
        <v>早</v>
      </c>
      <c r="E6" s="362" t="s">
        <v>698</v>
      </c>
      <c r="F6" s="365"/>
      <c r="G6" s="362" t="s">
        <v>655</v>
      </c>
      <c r="H6" s="365"/>
      <c r="I6" s="366" t="s">
        <v>699</v>
      </c>
      <c r="J6" s="365">
        <v>0</v>
      </c>
      <c r="K6" s="367" t="s">
        <v>631</v>
      </c>
      <c r="L6" s="368" t="str">
        <f t="shared" ref="L6:L22" si="1">IF(OR(F6="",H6=""),"",(H6+IF(F6&gt;H6,1,0)-F6-J6)*24)</f>
        <v/>
      </c>
      <c r="N6" s="365">
        <v>0.25</v>
      </c>
      <c r="O6" s="354" t="s">
        <v>655</v>
      </c>
      <c r="P6" s="365">
        <v>0.875</v>
      </c>
      <c r="R6" s="369" t="str">
        <f t="shared" ref="R6:R22" si="2">IF(F6="","",IF(F6&lt;N6,N6,IF(F6&gt;=P6,"",F6)))</f>
        <v/>
      </c>
      <c r="S6" s="354" t="s">
        <v>655</v>
      </c>
      <c r="T6" s="369" t="str">
        <f t="shared" ref="T6:T22" si="3">IF(H6="","",IF(H6&gt;F6,IF(H6&lt;P6,H6,P6),P6))</f>
        <v/>
      </c>
      <c r="U6" s="370" t="s">
        <v>699</v>
      </c>
      <c r="V6" s="365">
        <v>0</v>
      </c>
      <c r="W6" s="355" t="s">
        <v>631</v>
      </c>
      <c r="X6" s="368" t="str">
        <f t="shared" ref="X6:X22" si="4">IF(R6="","",IF((T6+IF(R6&gt;T6,1,0)-R6-V6)*24=0,"",(T6+IF(R6&gt;T6,1,0)-R6-V6)*24))</f>
        <v/>
      </c>
      <c r="Z6" s="368" t="str">
        <f t="shared" ref="Z6:Z22" si="5">IF(X6="",L6,IF(OR(L6-X6=0,L6-X6&lt;0),"-",L6-X6))</f>
        <v/>
      </c>
      <c r="AB6" s="371" t="s">
        <v>700</v>
      </c>
    </row>
    <row r="7" spans="2:28" x14ac:dyDescent="0.15">
      <c r="B7" s="362">
        <v>2</v>
      </c>
      <c r="C7" s="363" t="s">
        <v>647</v>
      </c>
      <c r="D7" s="364" t="str">
        <f t="shared" si="0"/>
        <v>日</v>
      </c>
      <c r="E7" s="362" t="s">
        <v>698</v>
      </c>
      <c r="F7" s="365"/>
      <c r="G7" s="362" t="s">
        <v>655</v>
      </c>
      <c r="H7" s="365"/>
      <c r="I7" s="366" t="s">
        <v>699</v>
      </c>
      <c r="J7" s="365">
        <v>0</v>
      </c>
      <c r="K7" s="367" t="s">
        <v>631</v>
      </c>
      <c r="L7" s="368" t="str">
        <f t="shared" si="1"/>
        <v/>
      </c>
      <c r="N7" s="372">
        <f t="shared" ref="N7:N22" si="6">$N$6</f>
        <v>0.25</v>
      </c>
      <c r="O7" s="354" t="s">
        <v>655</v>
      </c>
      <c r="P7" s="372">
        <f t="shared" ref="P7:P22" si="7">$P$6</f>
        <v>0.875</v>
      </c>
      <c r="R7" s="369" t="str">
        <f t="shared" si="2"/>
        <v/>
      </c>
      <c r="S7" s="354" t="s">
        <v>655</v>
      </c>
      <c r="T7" s="369" t="str">
        <f t="shared" si="3"/>
        <v/>
      </c>
      <c r="U7" s="370" t="s">
        <v>699</v>
      </c>
      <c r="V7" s="365">
        <v>0</v>
      </c>
      <c r="W7" s="355" t="s">
        <v>631</v>
      </c>
      <c r="X7" s="368" t="str">
        <f t="shared" si="4"/>
        <v/>
      </c>
      <c r="Z7" s="368" t="str">
        <f t="shared" si="5"/>
        <v/>
      </c>
      <c r="AB7" s="371" t="s">
        <v>701</v>
      </c>
    </row>
    <row r="8" spans="2:28" x14ac:dyDescent="0.15">
      <c r="B8" s="362">
        <v>3</v>
      </c>
      <c r="C8" s="363" t="s">
        <v>702</v>
      </c>
      <c r="D8" s="364" t="str">
        <f t="shared" si="0"/>
        <v>遅</v>
      </c>
      <c r="E8" s="362" t="s">
        <v>698</v>
      </c>
      <c r="F8" s="365"/>
      <c r="G8" s="362" t="s">
        <v>655</v>
      </c>
      <c r="H8" s="365"/>
      <c r="I8" s="366" t="s">
        <v>699</v>
      </c>
      <c r="J8" s="365">
        <v>0</v>
      </c>
      <c r="K8" s="367" t="s">
        <v>631</v>
      </c>
      <c r="L8" s="368" t="str">
        <f t="shared" si="1"/>
        <v/>
      </c>
      <c r="N8" s="372">
        <f t="shared" si="6"/>
        <v>0.25</v>
      </c>
      <c r="O8" s="354" t="s">
        <v>655</v>
      </c>
      <c r="P8" s="372">
        <f t="shared" si="7"/>
        <v>0.875</v>
      </c>
      <c r="R8" s="369" t="str">
        <f t="shared" si="2"/>
        <v/>
      </c>
      <c r="S8" s="354" t="s">
        <v>655</v>
      </c>
      <c r="T8" s="369" t="str">
        <f t="shared" si="3"/>
        <v/>
      </c>
      <c r="U8" s="370" t="s">
        <v>699</v>
      </c>
      <c r="V8" s="365">
        <v>0</v>
      </c>
      <c r="W8" s="355" t="s">
        <v>631</v>
      </c>
      <c r="X8" s="368" t="str">
        <f t="shared" si="4"/>
        <v/>
      </c>
      <c r="Z8" s="368" t="str">
        <f t="shared" si="5"/>
        <v/>
      </c>
      <c r="AB8" s="371" t="s">
        <v>703</v>
      </c>
    </row>
    <row r="9" spans="2:28" x14ac:dyDescent="0.15">
      <c r="B9" s="362">
        <v>4</v>
      </c>
      <c r="C9" s="363" t="s">
        <v>704</v>
      </c>
      <c r="D9" s="364" t="str">
        <f t="shared" si="0"/>
        <v>夜</v>
      </c>
      <c r="E9" s="362" t="s">
        <v>698</v>
      </c>
      <c r="F9" s="365"/>
      <c r="G9" s="362" t="s">
        <v>655</v>
      </c>
      <c r="H9" s="365"/>
      <c r="I9" s="366" t="s">
        <v>699</v>
      </c>
      <c r="J9" s="365">
        <v>0</v>
      </c>
      <c r="K9" s="367" t="s">
        <v>631</v>
      </c>
      <c r="L9" s="368" t="str">
        <f t="shared" si="1"/>
        <v/>
      </c>
      <c r="N9" s="372">
        <f t="shared" si="6"/>
        <v>0.25</v>
      </c>
      <c r="O9" s="354" t="s">
        <v>655</v>
      </c>
      <c r="P9" s="372">
        <f t="shared" si="7"/>
        <v>0.875</v>
      </c>
      <c r="R9" s="369" t="str">
        <f t="shared" si="2"/>
        <v/>
      </c>
      <c r="S9" s="354" t="s">
        <v>655</v>
      </c>
      <c r="T9" s="369" t="str">
        <f t="shared" si="3"/>
        <v/>
      </c>
      <c r="U9" s="370" t="s">
        <v>699</v>
      </c>
      <c r="V9" s="365">
        <v>0</v>
      </c>
      <c r="W9" s="355" t="s">
        <v>631</v>
      </c>
      <c r="X9" s="368" t="str">
        <f t="shared" si="4"/>
        <v/>
      </c>
      <c r="Z9" s="368" t="str">
        <f t="shared" si="5"/>
        <v/>
      </c>
      <c r="AB9" s="371" t="s">
        <v>705</v>
      </c>
    </row>
    <row r="10" spans="2:28" x14ac:dyDescent="0.15">
      <c r="B10" s="362">
        <v>5</v>
      </c>
      <c r="C10" s="363" t="s">
        <v>706</v>
      </c>
      <c r="D10" s="364" t="str">
        <f t="shared" si="0"/>
        <v>明</v>
      </c>
      <c r="E10" s="362" t="s">
        <v>698</v>
      </c>
      <c r="F10" s="365"/>
      <c r="G10" s="362" t="s">
        <v>655</v>
      </c>
      <c r="H10" s="365"/>
      <c r="I10" s="366" t="s">
        <v>699</v>
      </c>
      <c r="J10" s="365">
        <v>0</v>
      </c>
      <c r="K10" s="367" t="s">
        <v>631</v>
      </c>
      <c r="L10" s="368" t="str">
        <f t="shared" si="1"/>
        <v/>
      </c>
      <c r="N10" s="372">
        <f t="shared" si="6"/>
        <v>0.25</v>
      </c>
      <c r="O10" s="354" t="s">
        <v>655</v>
      </c>
      <c r="P10" s="372">
        <f t="shared" si="7"/>
        <v>0.875</v>
      </c>
      <c r="R10" s="369" t="str">
        <f t="shared" si="2"/>
        <v/>
      </c>
      <c r="S10" s="354" t="s">
        <v>655</v>
      </c>
      <c r="T10" s="369" t="str">
        <f t="shared" si="3"/>
        <v/>
      </c>
      <c r="U10" s="370" t="s">
        <v>699</v>
      </c>
      <c r="V10" s="365">
        <v>0</v>
      </c>
      <c r="W10" s="355" t="s">
        <v>631</v>
      </c>
      <c r="X10" s="368" t="str">
        <f t="shared" si="4"/>
        <v/>
      </c>
      <c r="Z10" s="368" t="str">
        <f t="shared" si="5"/>
        <v/>
      </c>
      <c r="AB10" s="371" t="s">
        <v>707</v>
      </c>
    </row>
    <row r="11" spans="2:28" x14ac:dyDescent="0.15">
      <c r="B11" s="362">
        <v>6</v>
      </c>
      <c r="C11" s="363" t="s">
        <v>708</v>
      </c>
      <c r="D11" s="364" t="str">
        <f t="shared" si="0"/>
        <v>日2</v>
      </c>
      <c r="E11" s="362" t="s">
        <v>698</v>
      </c>
      <c r="F11" s="365"/>
      <c r="G11" s="362" t="s">
        <v>655</v>
      </c>
      <c r="H11" s="365"/>
      <c r="I11" s="366" t="s">
        <v>699</v>
      </c>
      <c r="J11" s="365">
        <v>0</v>
      </c>
      <c r="K11" s="367" t="s">
        <v>631</v>
      </c>
      <c r="L11" s="368" t="str">
        <f t="shared" si="1"/>
        <v/>
      </c>
      <c r="N11" s="372">
        <f t="shared" si="6"/>
        <v>0.25</v>
      </c>
      <c r="O11" s="354" t="s">
        <v>655</v>
      </c>
      <c r="P11" s="372">
        <f t="shared" si="7"/>
        <v>0.875</v>
      </c>
      <c r="R11" s="369" t="str">
        <f t="shared" si="2"/>
        <v/>
      </c>
      <c r="S11" s="354" t="s">
        <v>655</v>
      </c>
      <c r="T11" s="369" t="str">
        <f t="shared" si="3"/>
        <v/>
      </c>
      <c r="U11" s="370" t="s">
        <v>699</v>
      </c>
      <c r="V11" s="365">
        <v>0</v>
      </c>
      <c r="W11" s="355" t="s">
        <v>631</v>
      </c>
      <c r="X11" s="368" t="str">
        <f t="shared" si="4"/>
        <v/>
      </c>
      <c r="Z11" s="368" t="str">
        <f t="shared" si="5"/>
        <v/>
      </c>
      <c r="AB11" s="371"/>
    </row>
    <row r="12" spans="2:28" x14ac:dyDescent="0.15">
      <c r="B12" s="362">
        <v>7</v>
      </c>
      <c r="C12" s="363" t="s">
        <v>709</v>
      </c>
      <c r="D12" s="364" t="str">
        <f t="shared" si="0"/>
        <v>日3</v>
      </c>
      <c r="E12" s="362" t="s">
        <v>698</v>
      </c>
      <c r="F12" s="365"/>
      <c r="G12" s="362" t="s">
        <v>655</v>
      </c>
      <c r="H12" s="365"/>
      <c r="I12" s="366" t="s">
        <v>699</v>
      </c>
      <c r="J12" s="365">
        <v>0</v>
      </c>
      <c r="K12" s="367" t="s">
        <v>631</v>
      </c>
      <c r="L12" s="368" t="str">
        <f t="shared" si="1"/>
        <v/>
      </c>
      <c r="N12" s="372">
        <f t="shared" si="6"/>
        <v>0.25</v>
      </c>
      <c r="O12" s="354" t="s">
        <v>655</v>
      </c>
      <c r="P12" s="372">
        <f t="shared" si="7"/>
        <v>0.875</v>
      </c>
      <c r="R12" s="369" t="str">
        <f t="shared" si="2"/>
        <v/>
      </c>
      <c r="S12" s="354" t="s">
        <v>655</v>
      </c>
      <c r="T12" s="369" t="str">
        <f t="shared" si="3"/>
        <v/>
      </c>
      <c r="U12" s="370" t="s">
        <v>699</v>
      </c>
      <c r="V12" s="365">
        <v>0</v>
      </c>
      <c r="W12" s="355" t="s">
        <v>631</v>
      </c>
      <c r="X12" s="368" t="str">
        <f t="shared" si="4"/>
        <v/>
      </c>
      <c r="Z12" s="368" t="str">
        <f t="shared" si="5"/>
        <v/>
      </c>
      <c r="AB12" s="371"/>
    </row>
    <row r="13" spans="2:28" x14ac:dyDescent="0.15">
      <c r="B13" s="362">
        <v>8</v>
      </c>
      <c r="C13" s="363" t="s">
        <v>710</v>
      </c>
      <c r="D13" s="364" t="str">
        <f t="shared" si="0"/>
        <v>休</v>
      </c>
      <c r="E13" s="362" t="s">
        <v>698</v>
      </c>
      <c r="F13" s="365"/>
      <c r="G13" s="362" t="s">
        <v>655</v>
      </c>
      <c r="H13" s="365"/>
      <c r="I13" s="366" t="s">
        <v>699</v>
      </c>
      <c r="J13" s="365">
        <v>0</v>
      </c>
      <c r="K13" s="367" t="s">
        <v>631</v>
      </c>
      <c r="L13" s="368" t="str">
        <f t="shared" si="1"/>
        <v/>
      </c>
      <c r="N13" s="372">
        <f t="shared" si="6"/>
        <v>0.25</v>
      </c>
      <c r="O13" s="354" t="s">
        <v>655</v>
      </c>
      <c r="P13" s="372">
        <f t="shared" si="7"/>
        <v>0.875</v>
      </c>
      <c r="R13" s="369" t="str">
        <f t="shared" si="2"/>
        <v/>
      </c>
      <c r="S13" s="354" t="s">
        <v>655</v>
      </c>
      <c r="T13" s="369" t="str">
        <f t="shared" si="3"/>
        <v/>
      </c>
      <c r="U13" s="370" t="s">
        <v>699</v>
      </c>
      <c r="V13" s="365">
        <v>0</v>
      </c>
      <c r="W13" s="355" t="s">
        <v>631</v>
      </c>
      <c r="X13" s="368" t="str">
        <f t="shared" si="4"/>
        <v/>
      </c>
      <c r="Z13" s="368" t="str">
        <f t="shared" si="5"/>
        <v/>
      </c>
      <c r="AB13" s="371" t="s">
        <v>711</v>
      </c>
    </row>
    <row r="14" spans="2:28" x14ac:dyDescent="0.15">
      <c r="B14" s="362">
        <v>9</v>
      </c>
      <c r="C14" s="363" t="s">
        <v>712</v>
      </c>
      <c r="D14" s="364" t="str">
        <f t="shared" si="0"/>
        <v>a</v>
      </c>
      <c r="E14" s="362" t="s">
        <v>698</v>
      </c>
      <c r="F14" s="365"/>
      <c r="G14" s="362" t="s">
        <v>655</v>
      </c>
      <c r="H14" s="365"/>
      <c r="I14" s="366" t="s">
        <v>699</v>
      </c>
      <c r="J14" s="365">
        <v>0</v>
      </c>
      <c r="K14" s="367" t="s">
        <v>631</v>
      </c>
      <c r="L14" s="368" t="str">
        <f t="shared" si="1"/>
        <v/>
      </c>
      <c r="N14" s="372">
        <f t="shared" si="6"/>
        <v>0.25</v>
      </c>
      <c r="O14" s="354" t="s">
        <v>655</v>
      </c>
      <c r="P14" s="372">
        <f t="shared" si="7"/>
        <v>0.875</v>
      </c>
      <c r="R14" s="369" t="str">
        <f t="shared" si="2"/>
        <v/>
      </c>
      <c r="S14" s="354" t="s">
        <v>655</v>
      </c>
      <c r="T14" s="369" t="str">
        <f t="shared" si="3"/>
        <v/>
      </c>
      <c r="U14" s="370" t="s">
        <v>699</v>
      </c>
      <c r="V14" s="365">
        <v>0</v>
      </c>
      <c r="W14" s="355" t="s">
        <v>631</v>
      </c>
      <c r="X14" s="368" t="str">
        <f t="shared" si="4"/>
        <v/>
      </c>
      <c r="Z14" s="368" t="str">
        <f t="shared" si="5"/>
        <v/>
      </c>
      <c r="AB14" s="371"/>
    </row>
    <row r="15" spans="2:28" x14ac:dyDescent="0.15">
      <c r="B15" s="362">
        <v>10</v>
      </c>
      <c r="C15" s="363" t="s">
        <v>713</v>
      </c>
      <c r="D15" s="364" t="str">
        <f t="shared" si="0"/>
        <v>b</v>
      </c>
      <c r="E15" s="362" t="s">
        <v>698</v>
      </c>
      <c r="F15" s="365"/>
      <c r="G15" s="362" t="s">
        <v>655</v>
      </c>
      <c r="H15" s="365"/>
      <c r="I15" s="366" t="s">
        <v>699</v>
      </c>
      <c r="J15" s="365">
        <v>0</v>
      </c>
      <c r="K15" s="367" t="s">
        <v>631</v>
      </c>
      <c r="L15" s="368" t="str">
        <f t="shared" si="1"/>
        <v/>
      </c>
      <c r="N15" s="372">
        <f t="shared" si="6"/>
        <v>0.25</v>
      </c>
      <c r="O15" s="354" t="s">
        <v>655</v>
      </c>
      <c r="P15" s="372">
        <f t="shared" si="7"/>
        <v>0.875</v>
      </c>
      <c r="R15" s="369" t="str">
        <f t="shared" si="2"/>
        <v/>
      </c>
      <c r="S15" s="354" t="s">
        <v>655</v>
      </c>
      <c r="T15" s="369" t="str">
        <f t="shared" si="3"/>
        <v/>
      </c>
      <c r="U15" s="370" t="s">
        <v>699</v>
      </c>
      <c r="V15" s="365">
        <v>0</v>
      </c>
      <c r="W15" s="355" t="s">
        <v>631</v>
      </c>
      <c r="X15" s="368" t="str">
        <f t="shared" si="4"/>
        <v/>
      </c>
      <c r="Z15" s="368" t="str">
        <f t="shared" si="5"/>
        <v/>
      </c>
      <c r="AB15" s="371"/>
    </row>
    <row r="16" spans="2:28" x14ac:dyDescent="0.15">
      <c r="B16" s="362">
        <v>11</v>
      </c>
      <c r="C16" s="363" t="s">
        <v>714</v>
      </c>
      <c r="D16" s="364" t="str">
        <f t="shared" si="0"/>
        <v>c</v>
      </c>
      <c r="E16" s="362" t="s">
        <v>698</v>
      </c>
      <c r="F16" s="365"/>
      <c r="G16" s="362" t="s">
        <v>655</v>
      </c>
      <c r="H16" s="365"/>
      <c r="I16" s="366" t="s">
        <v>699</v>
      </c>
      <c r="J16" s="365">
        <v>0</v>
      </c>
      <c r="K16" s="367" t="s">
        <v>631</v>
      </c>
      <c r="L16" s="368" t="str">
        <f t="shared" si="1"/>
        <v/>
      </c>
      <c r="N16" s="372">
        <f t="shared" si="6"/>
        <v>0.25</v>
      </c>
      <c r="O16" s="354" t="s">
        <v>655</v>
      </c>
      <c r="P16" s="372">
        <f t="shared" si="7"/>
        <v>0.875</v>
      </c>
      <c r="R16" s="369" t="str">
        <f t="shared" si="2"/>
        <v/>
      </c>
      <c r="S16" s="354" t="s">
        <v>655</v>
      </c>
      <c r="T16" s="369" t="str">
        <f t="shared" si="3"/>
        <v/>
      </c>
      <c r="U16" s="370" t="s">
        <v>699</v>
      </c>
      <c r="V16" s="365">
        <v>0</v>
      </c>
      <c r="W16" s="355" t="s">
        <v>631</v>
      </c>
      <c r="X16" s="368" t="str">
        <f t="shared" si="4"/>
        <v/>
      </c>
      <c r="Z16" s="368" t="str">
        <f t="shared" si="5"/>
        <v/>
      </c>
      <c r="AB16" s="371"/>
    </row>
    <row r="17" spans="2:28" x14ac:dyDescent="0.15">
      <c r="B17" s="362">
        <v>12</v>
      </c>
      <c r="C17" s="363" t="s">
        <v>715</v>
      </c>
      <c r="D17" s="364" t="str">
        <f t="shared" si="0"/>
        <v>d</v>
      </c>
      <c r="E17" s="362" t="s">
        <v>698</v>
      </c>
      <c r="F17" s="365"/>
      <c r="G17" s="362" t="s">
        <v>655</v>
      </c>
      <c r="H17" s="365"/>
      <c r="I17" s="366" t="s">
        <v>699</v>
      </c>
      <c r="J17" s="365">
        <v>0</v>
      </c>
      <c r="K17" s="367" t="s">
        <v>631</v>
      </c>
      <c r="L17" s="368" t="str">
        <f t="shared" si="1"/>
        <v/>
      </c>
      <c r="N17" s="372">
        <f t="shared" si="6"/>
        <v>0.25</v>
      </c>
      <c r="O17" s="354" t="s">
        <v>655</v>
      </c>
      <c r="P17" s="372">
        <f t="shared" si="7"/>
        <v>0.875</v>
      </c>
      <c r="R17" s="369" t="str">
        <f t="shared" si="2"/>
        <v/>
      </c>
      <c r="S17" s="354" t="s">
        <v>655</v>
      </c>
      <c r="T17" s="369" t="str">
        <f t="shared" si="3"/>
        <v/>
      </c>
      <c r="U17" s="370" t="s">
        <v>699</v>
      </c>
      <c r="V17" s="365">
        <v>0</v>
      </c>
      <c r="W17" s="355" t="s">
        <v>631</v>
      </c>
      <c r="X17" s="368" t="str">
        <f t="shared" si="4"/>
        <v/>
      </c>
      <c r="Z17" s="368" t="str">
        <f t="shared" si="5"/>
        <v/>
      </c>
      <c r="AB17" s="371"/>
    </row>
    <row r="18" spans="2:28" x14ac:dyDescent="0.15">
      <c r="B18" s="362">
        <v>13</v>
      </c>
      <c r="C18" s="363" t="s">
        <v>716</v>
      </c>
      <c r="D18" s="364" t="str">
        <f t="shared" si="0"/>
        <v>e</v>
      </c>
      <c r="E18" s="362" t="s">
        <v>698</v>
      </c>
      <c r="F18" s="365"/>
      <c r="G18" s="362" t="s">
        <v>655</v>
      </c>
      <c r="H18" s="365"/>
      <c r="I18" s="366" t="s">
        <v>699</v>
      </c>
      <c r="J18" s="365">
        <v>0</v>
      </c>
      <c r="K18" s="367" t="s">
        <v>631</v>
      </c>
      <c r="L18" s="368" t="str">
        <f t="shared" si="1"/>
        <v/>
      </c>
      <c r="N18" s="372">
        <f t="shared" si="6"/>
        <v>0.25</v>
      </c>
      <c r="O18" s="354" t="s">
        <v>655</v>
      </c>
      <c r="P18" s="372">
        <f t="shared" si="7"/>
        <v>0.875</v>
      </c>
      <c r="R18" s="369" t="str">
        <f t="shared" si="2"/>
        <v/>
      </c>
      <c r="S18" s="354" t="s">
        <v>655</v>
      </c>
      <c r="T18" s="369" t="str">
        <f t="shared" si="3"/>
        <v/>
      </c>
      <c r="U18" s="370" t="s">
        <v>699</v>
      </c>
      <c r="V18" s="365">
        <v>0</v>
      </c>
      <c r="W18" s="355" t="s">
        <v>631</v>
      </c>
      <c r="X18" s="368" t="str">
        <f t="shared" si="4"/>
        <v/>
      </c>
      <c r="Z18" s="368" t="str">
        <f t="shared" si="5"/>
        <v/>
      </c>
      <c r="AB18" s="371"/>
    </row>
    <row r="19" spans="2:28" x14ac:dyDescent="0.15">
      <c r="B19" s="362">
        <v>14</v>
      </c>
      <c r="C19" s="363" t="s">
        <v>717</v>
      </c>
      <c r="D19" s="364" t="str">
        <f t="shared" si="0"/>
        <v>f</v>
      </c>
      <c r="E19" s="362" t="s">
        <v>698</v>
      </c>
      <c r="F19" s="365"/>
      <c r="G19" s="362" t="s">
        <v>655</v>
      </c>
      <c r="H19" s="365"/>
      <c r="I19" s="366" t="s">
        <v>699</v>
      </c>
      <c r="J19" s="365">
        <v>0</v>
      </c>
      <c r="K19" s="367" t="s">
        <v>631</v>
      </c>
      <c r="L19" s="368" t="str">
        <f t="shared" si="1"/>
        <v/>
      </c>
      <c r="N19" s="372">
        <f t="shared" si="6"/>
        <v>0.25</v>
      </c>
      <c r="O19" s="354" t="s">
        <v>655</v>
      </c>
      <c r="P19" s="372">
        <f t="shared" si="7"/>
        <v>0.875</v>
      </c>
      <c r="R19" s="369" t="str">
        <f t="shared" si="2"/>
        <v/>
      </c>
      <c r="S19" s="354" t="s">
        <v>655</v>
      </c>
      <c r="T19" s="369" t="str">
        <f t="shared" si="3"/>
        <v/>
      </c>
      <c r="U19" s="370" t="s">
        <v>699</v>
      </c>
      <c r="V19" s="365">
        <v>0</v>
      </c>
      <c r="W19" s="355" t="s">
        <v>631</v>
      </c>
      <c r="X19" s="368" t="str">
        <f t="shared" si="4"/>
        <v/>
      </c>
      <c r="Z19" s="368" t="str">
        <f t="shared" si="5"/>
        <v/>
      </c>
      <c r="AB19" s="371"/>
    </row>
    <row r="20" spans="2:28" x14ac:dyDescent="0.15">
      <c r="B20" s="362">
        <v>15</v>
      </c>
      <c r="C20" s="363" t="s">
        <v>718</v>
      </c>
      <c r="D20" s="364" t="str">
        <f t="shared" si="0"/>
        <v>g</v>
      </c>
      <c r="E20" s="362" t="s">
        <v>698</v>
      </c>
      <c r="F20" s="365"/>
      <c r="G20" s="362" t="s">
        <v>655</v>
      </c>
      <c r="H20" s="365"/>
      <c r="I20" s="366" t="s">
        <v>699</v>
      </c>
      <c r="J20" s="365">
        <v>0</v>
      </c>
      <c r="K20" s="367" t="s">
        <v>631</v>
      </c>
      <c r="L20" s="368" t="str">
        <f t="shared" si="1"/>
        <v/>
      </c>
      <c r="N20" s="372">
        <f t="shared" si="6"/>
        <v>0.25</v>
      </c>
      <c r="O20" s="354" t="s">
        <v>655</v>
      </c>
      <c r="P20" s="372">
        <f t="shared" si="7"/>
        <v>0.875</v>
      </c>
      <c r="R20" s="369" t="str">
        <f t="shared" si="2"/>
        <v/>
      </c>
      <c r="S20" s="354" t="s">
        <v>655</v>
      </c>
      <c r="T20" s="369" t="str">
        <f t="shared" si="3"/>
        <v/>
      </c>
      <c r="U20" s="370" t="s">
        <v>699</v>
      </c>
      <c r="V20" s="365">
        <v>0</v>
      </c>
      <c r="W20" s="355" t="s">
        <v>631</v>
      </c>
      <c r="X20" s="368" t="str">
        <f t="shared" si="4"/>
        <v/>
      </c>
      <c r="Z20" s="368" t="str">
        <f t="shared" si="5"/>
        <v/>
      </c>
      <c r="AB20" s="371"/>
    </row>
    <row r="21" spans="2:28" x14ac:dyDescent="0.15">
      <c r="B21" s="362">
        <v>16</v>
      </c>
      <c r="C21" s="363" t="s">
        <v>719</v>
      </c>
      <c r="D21" s="364" t="str">
        <f t="shared" si="0"/>
        <v>h</v>
      </c>
      <c r="E21" s="362" t="s">
        <v>698</v>
      </c>
      <c r="F21" s="365"/>
      <c r="G21" s="362" t="s">
        <v>655</v>
      </c>
      <c r="H21" s="365"/>
      <c r="I21" s="366" t="s">
        <v>699</v>
      </c>
      <c r="J21" s="365">
        <v>0</v>
      </c>
      <c r="K21" s="367" t="s">
        <v>631</v>
      </c>
      <c r="L21" s="368" t="str">
        <f t="shared" si="1"/>
        <v/>
      </c>
      <c r="N21" s="372">
        <f t="shared" si="6"/>
        <v>0.25</v>
      </c>
      <c r="O21" s="354" t="s">
        <v>655</v>
      </c>
      <c r="P21" s="372">
        <f t="shared" si="7"/>
        <v>0.875</v>
      </c>
      <c r="R21" s="369" t="str">
        <f t="shared" si="2"/>
        <v/>
      </c>
      <c r="S21" s="354" t="s">
        <v>655</v>
      </c>
      <c r="T21" s="369" t="str">
        <f t="shared" si="3"/>
        <v/>
      </c>
      <c r="U21" s="370" t="s">
        <v>699</v>
      </c>
      <c r="V21" s="365">
        <v>0</v>
      </c>
      <c r="W21" s="355" t="s">
        <v>631</v>
      </c>
      <c r="X21" s="368" t="str">
        <f t="shared" si="4"/>
        <v/>
      </c>
      <c r="Z21" s="368" t="str">
        <f t="shared" si="5"/>
        <v/>
      </c>
      <c r="AB21" s="371"/>
    </row>
    <row r="22" spans="2:28" x14ac:dyDescent="0.15">
      <c r="B22" s="362">
        <v>17</v>
      </c>
      <c r="C22" s="363" t="s">
        <v>720</v>
      </c>
      <c r="D22" s="364" t="str">
        <f t="shared" si="0"/>
        <v>i</v>
      </c>
      <c r="E22" s="362" t="s">
        <v>698</v>
      </c>
      <c r="F22" s="365"/>
      <c r="G22" s="362" t="s">
        <v>655</v>
      </c>
      <c r="H22" s="365"/>
      <c r="I22" s="366" t="s">
        <v>699</v>
      </c>
      <c r="J22" s="365">
        <v>0</v>
      </c>
      <c r="K22" s="367" t="s">
        <v>631</v>
      </c>
      <c r="L22" s="368" t="str">
        <f t="shared" si="1"/>
        <v/>
      </c>
      <c r="N22" s="372">
        <f t="shared" si="6"/>
        <v>0.25</v>
      </c>
      <c r="O22" s="354" t="s">
        <v>655</v>
      </c>
      <c r="P22" s="372">
        <f t="shared" si="7"/>
        <v>0.875</v>
      </c>
      <c r="R22" s="369" t="str">
        <f t="shared" si="2"/>
        <v/>
      </c>
      <c r="S22" s="354" t="s">
        <v>655</v>
      </c>
      <c r="T22" s="369" t="str">
        <f t="shared" si="3"/>
        <v/>
      </c>
      <c r="U22" s="370" t="s">
        <v>699</v>
      </c>
      <c r="V22" s="365">
        <v>0</v>
      </c>
      <c r="W22" s="355" t="s">
        <v>631</v>
      </c>
      <c r="X22" s="368" t="str">
        <f t="shared" si="4"/>
        <v/>
      </c>
      <c r="Z22" s="368" t="str">
        <f t="shared" si="5"/>
        <v/>
      </c>
      <c r="AB22" s="371"/>
    </row>
    <row r="23" spans="2:28" x14ac:dyDescent="0.15">
      <c r="B23" s="362">
        <v>18</v>
      </c>
      <c r="C23" s="363" t="s">
        <v>721</v>
      </c>
      <c r="D23" s="364" t="str">
        <f t="shared" si="0"/>
        <v>ア</v>
      </c>
      <c r="E23" s="362" t="s">
        <v>698</v>
      </c>
      <c r="F23" s="373"/>
      <c r="G23" s="362" t="s">
        <v>655</v>
      </c>
      <c r="H23" s="373"/>
      <c r="I23" s="366" t="s">
        <v>699</v>
      </c>
      <c r="J23" s="373"/>
      <c r="K23" s="367" t="s">
        <v>631</v>
      </c>
      <c r="L23" s="363">
        <v>1</v>
      </c>
      <c r="N23" s="374"/>
      <c r="O23" s="362" t="s">
        <v>655</v>
      </c>
      <c r="P23" s="374"/>
      <c r="Q23" s="367"/>
      <c r="R23" s="374"/>
      <c r="S23" s="362" t="s">
        <v>655</v>
      </c>
      <c r="T23" s="374"/>
      <c r="U23" s="366" t="s">
        <v>699</v>
      </c>
      <c r="V23" s="373"/>
      <c r="W23" s="367" t="s">
        <v>631</v>
      </c>
      <c r="X23" s="363">
        <v>1</v>
      </c>
      <c r="Y23" s="367"/>
      <c r="Z23" s="363" t="s">
        <v>722</v>
      </c>
      <c r="AB23" s="371"/>
    </row>
    <row r="24" spans="2:28" x14ac:dyDescent="0.15">
      <c r="B24" s="362">
        <v>19</v>
      </c>
      <c r="C24" s="363" t="s">
        <v>723</v>
      </c>
      <c r="D24" s="364" t="str">
        <f t="shared" si="0"/>
        <v>イ</v>
      </c>
      <c r="E24" s="362" t="s">
        <v>698</v>
      </c>
      <c r="F24" s="373"/>
      <c r="G24" s="362" t="s">
        <v>655</v>
      </c>
      <c r="H24" s="373"/>
      <c r="I24" s="366" t="s">
        <v>699</v>
      </c>
      <c r="J24" s="373"/>
      <c r="K24" s="367" t="s">
        <v>631</v>
      </c>
      <c r="L24" s="363">
        <v>1.5</v>
      </c>
      <c r="N24" s="374"/>
      <c r="O24" s="362" t="s">
        <v>655</v>
      </c>
      <c r="P24" s="374"/>
      <c r="Q24" s="367"/>
      <c r="R24" s="374"/>
      <c r="S24" s="362" t="s">
        <v>655</v>
      </c>
      <c r="T24" s="374"/>
      <c r="U24" s="366" t="s">
        <v>699</v>
      </c>
      <c r="V24" s="373"/>
      <c r="W24" s="367" t="s">
        <v>631</v>
      </c>
      <c r="X24" s="363">
        <v>1.5</v>
      </c>
      <c r="Y24" s="367"/>
      <c r="Z24" s="363" t="s">
        <v>722</v>
      </c>
      <c r="AB24" s="371"/>
    </row>
    <row r="25" spans="2:28" x14ac:dyDescent="0.15">
      <c r="B25" s="362">
        <v>20</v>
      </c>
      <c r="C25" s="363" t="s">
        <v>724</v>
      </c>
      <c r="D25" s="364" t="str">
        <f t="shared" si="0"/>
        <v>ウ</v>
      </c>
      <c r="E25" s="362" t="s">
        <v>698</v>
      </c>
      <c r="F25" s="373"/>
      <c r="G25" s="362" t="s">
        <v>655</v>
      </c>
      <c r="H25" s="373"/>
      <c r="I25" s="366" t="s">
        <v>699</v>
      </c>
      <c r="J25" s="373"/>
      <c r="K25" s="367" t="s">
        <v>631</v>
      </c>
      <c r="L25" s="363">
        <v>2</v>
      </c>
      <c r="N25" s="374"/>
      <c r="O25" s="362" t="s">
        <v>655</v>
      </c>
      <c r="P25" s="374"/>
      <c r="Q25" s="367"/>
      <c r="R25" s="374"/>
      <c r="S25" s="362" t="s">
        <v>655</v>
      </c>
      <c r="T25" s="374"/>
      <c r="U25" s="366" t="s">
        <v>699</v>
      </c>
      <c r="V25" s="373"/>
      <c r="W25" s="367" t="s">
        <v>631</v>
      </c>
      <c r="X25" s="363">
        <v>2</v>
      </c>
      <c r="Y25" s="367"/>
      <c r="Z25" s="363" t="s">
        <v>722</v>
      </c>
      <c r="AB25" s="371"/>
    </row>
    <row r="26" spans="2:28" x14ac:dyDescent="0.15">
      <c r="B26" s="362">
        <v>21</v>
      </c>
      <c r="C26" s="363" t="s">
        <v>725</v>
      </c>
      <c r="D26" s="364" t="str">
        <f t="shared" si="0"/>
        <v>エ</v>
      </c>
      <c r="E26" s="362" t="s">
        <v>698</v>
      </c>
      <c r="F26" s="373"/>
      <c r="G26" s="362" t="s">
        <v>655</v>
      </c>
      <c r="H26" s="373"/>
      <c r="I26" s="366" t="s">
        <v>699</v>
      </c>
      <c r="J26" s="373"/>
      <c r="K26" s="367" t="s">
        <v>631</v>
      </c>
      <c r="L26" s="363">
        <v>2.5</v>
      </c>
      <c r="N26" s="374"/>
      <c r="O26" s="362" t="s">
        <v>655</v>
      </c>
      <c r="P26" s="374"/>
      <c r="Q26" s="367"/>
      <c r="R26" s="374"/>
      <c r="S26" s="362" t="s">
        <v>655</v>
      </c>
      <c r="T26" s="374"/>
      <c r="U26" s="366" t="s">
        <v>699</v>
      </c>
      <c r="V26" s="373"/>
      <c r="W26" s="367" t="s">
        <v>631</v>
      </c>
      <c r="X26" s="363">
        <v>2.5</v>
      </c>
      <c r="Y26" s="367"/>
      <c r="Z26" s="363" t="s">
        <v>722</v>
      </c>
      <c r="AB26" s="371"/>
    </row>
    <row r="27" spans="2:28" x14ac:dyDescent="0.15">
      <c r="B27" s="362">
        <v>22</v>
      </c>
      <c r="C27" s="363" t="s">
        <v>726</v>
      </c>
      <c r="D27" s="364" t="str">
        <f t="shared" si="0"/>
        <v>オ</v>
      </c>
      <c r="E27" s="362" t="s">
        <v>698</v>
      </c>
      <c r="F27" s="373"/>
      <c r="G27" s="362" t="s">
        <v>655</v>
      </c>
      <c r="H27" s="373"/>
      <c r="I27" s="366" t="s">
        <v>699</v>
      </c>
      <c r="J27" s="373"/>
      <c r="K27" s="367" t="s">
        <v>631</v>
      </c>
      <c r="L27" s="363">
        <v>3</v>
      </c>
      <c r="N27" s="374"/>
      <c r="O27" s="362" t="s">
        <v>655</v>
      </c>
      <c r="P27" s="374"/>
      <c r="Q27" s="367"/>
      <c r="R27" s="374"/>
      <c r="S27" s="362" t="s">
        <v>655</v>
      </c>
      <c r="T27" s="374"/>
      <c r="U27" s="366" t="s">
        <v>699</v>
      </c>
      <c r="V27" s="373"/>
      <c r="W27" s="367" t="s">
        <v>631</v>
      </c>
      <c r="X27" s="363">
        <v>3</v>
      </c>
      <c r="Y27" s="367"/>
      <c r="Z27" s="363" t="s">
        <v>722</v>
      </c>
      <c r="AB27" s="371"/>
    </row>
    <row r="28" spans="2:28" x14ac:dyDescent="0.15">
      <c r="B28" s="362">
        <v>23</v>
      </c>
      <c r="C28" s="363" t="s">
        <v>727</v>
      </c>
      <c r="D28" s="364" t="str">
        <f t="shared" si="0"/>
        <v>カ</v>
      </c>
      <c r="E28" s="362" t="s">
        <v>698</v>
      </c>
      <c r="F28" s="373"/>
      <c r="G28" s="362" t="s">
        <v>655</v>
      </c>
      <c r="H28" s="373"/>
      <c r="I28" s="366" t="s">
        <v>699</v>
      </c>
      <c r="J28" s="373"/>
      <c r="K28" s="367" t="s">
        <v>631</v>
      </c>
      <c r="L28" s="363">
        <v>3.5</v>
      </c>
      <c r="N28" s="374"/>
      <c r="O28" s="362" t="s">
        <v>655</v>
      </c>
      <c r="P28" s="374"/>
      <c r="Q28" s="367"/>
      <c r="R28" s="374"/>
      <c r="S28" s="362" t="s">
        <v>655</v>
      </c>
      <c r="T28" s="374"/>
      <c r="U28" s="366" t="s">
        <v>699</v>
      </c>
      <c r="V28" s="373"/>
      <c r="W28" s="367" t="s">
        <v>631</v>
      </c>
      <c r="X28" s="363">
        <v>3.5</v>
      </c>
      <c r="Y28" s="367"/>
      <c r="Z28" s="363" t="s">
        <v>722</v>
      </c>
      <c r="AB28" s="371"/>
    </row>
    <row r="29" spans="2:28" x14ac:dyDescent="0.15">
      <c r="B29" s="362">
        <v>24</v>
      </c>
      <c r="C29" s="363" t="s">
        <v>728</v>
      </c>
      <c r="D29" s="364" t="str">
        <f t="shared" si="0"/>
        <v>キ</v>
      </c>
      <c r="E29" s="362" t="s">
        <v>698</v>
      </c>
      <c r="F29" s="373"/>
      <c r="G29" s="362" t="s">
        <v>655</v>
      </c>
      <c r="H29" s="373"/>
      <c r="I29" s="366" t="s">
        <v>699</v>
      </c>
      <c r="J29" s="373"/>
      <c r="K29" s="367" t="s">
        <v>631</v>
      </c>
      <c r="L29" s="363">
        <v>4</v>
      </c>
      <c r="N29" s="374"/>
      <c r="O29" s="362" t="s">
        <v>655</v>
      </c>
      <c r="P29" s="374"/>
      <c r="Q29" s="367"/>
      <c r="R29" s="374"/>
      <c r="S29" s="362" t="s">
        <v>655</v>
      </c>
      <c r="T29" s="374"/>
      <c r="U29" s="366" t="s">
        <v>699</v>
      </c>
      <c r="V29" s="373"/>
      <c r="W29" s="367" t="s">
        <v>631</v>
      </c>
      <c r="X29" s="363">
        <v>4</v>
      </c>
      <c r="Y29" s="367"/>
      <c r="Z29" s="363" t="s">
        <v>722</v>
      </c>
      <c r="AB29" s="371"/>
    </row>
    <row r="30" spans="2:28" x14ac:dyDescent="0.15">
      <c r="B30" s="362">
        <v>25</v>
      </c>
      <c r="C30" s="363" t="s">
        <v>729</v>
      </c>
      <c r="D30" s="364" t="str">
        <f t="shared" si="0"/>
        <v>ク</v>
      </c>
      <c r="E30" s="362" t="s">
        <v>698</v>
      </c>
      <c r="F30" s="373"/>
      <c r="G30" s="362" t="s">
        <v>655</v>
      </c>
      <c r="H30" s="373"/>
      <c r="I30" s="366" t="s">
        <v>699</v>
      </c>
      <c r="J30" s="373"/>
      <c r="K30" s="367" t="s">
        <v>631</v>
      </c>
      <c r="L30" s="363">
        <v>4.5</v>
      </c>
      <c r="N30" s="374"/>
      <c r="O30" s="362" t="s">
        <v>655</v>
      </c>
      <c r="P30" s="374"/>
      <c r="Q30" s="367"/>
      <c r="R30" s="374"/>
      <c r="S30" s="362" t="s">
        <v>655</v>
      </c>
      <c r="T30" s="374"/>
      <c r="U30" s="366" t="s">
        <v>699</v>
      </c>
      <c r="V30" s="373"/>
      <c r="W30" s="367" t="s">
        <v>631</v>
      </c>
      <c r="X30" s="363">
        <v>4.5</v>
      </c>
      <c r="Y30" s="367"/>
      <c r="Z30" s="363" t="s">
        <v>722</v>
      </c>
      <c r="AB30" s="371"/>
    </row>
    <row r="31" spans="2:28" x14ac:dyDescent="0.15">
      <c r="B31" s="362">
        <v>26</v>
      </c>
      <c r="C31" s="363" t="s">
        <v>730</v>
      </c>
      <c r="D31" s="364" t="str">
        <f t="shared" si="0"/>
        <v>ケ</v>
      </c>
      <c r="E31" s="362" t="s">
        <v>698</v>
      </c>
      <c r="F31" s="373"/>
      <c r="G31" s="362" t="s">
        <v>655</v>
      </c>
      <c r="H31" s="373"/>
      <c r="I31" s="366" t="s">
        <v>699</v>
      </c>
      <c r="J31" s="373"/>
      <c r="K31" s="367" t="s">
        <v>631</v>
      </c>
      <c r="L31" s="363">
        <v>5</v>
      </c>
      <c r="N31" s="374"/>
      <c r="O31" s="362" t="s">
        <v>655</v>
      </c>
      <c r="P31" s="374"/>
      <c r="Q31" s="367"/>
      <c r="R31" s="374"/>
      <c r="S31" s="362" t="s">
        <v>655</v>
      </c>
      <c r="T31" s="374"/>
      <c r="U31" s="366" t="s">
        <v>699</v>
      </c>
      <c r="V31" s="373"/>
      <c r="W31" s="367" t="s">
        <v>631</v>
      </c>
      <c r="X31" s="363">
        <v>5</v>
      </c>
      <c r="Y31" s="367"/>
      <c r="Z31" s="363">
        <v>1</v>
      </c>
      <c r="AB31" s="371"/>
    </row>
    <row r="32" spans="2:28" x14ac:dyDescent="0.15">
      <c r="B32" s="362">
        <v>27</v>
      </c>
      <c r="C32" s="363" t="s">
        <v>731</v>
      </c>
      <c r="D32" s="364" t="str">
        <f t="shared" si="0"/>
        <v>コ</v>
      </c>
      <c r="E32" s="362" t="s">
        <v>698</v>
      </c>
      <c r="F32" s="373"/>
      <c r="G32" s="362" t="s">
        <v>655</v>
      </c>
      <c r="H32" s="373"/>
      <c r="I32" s="366" t="s">
        <v>699</v>
      </c>
      <c r="J32" s="373"/>
      <c r="K32" s="367" t="s">
        <v>631</v>
      </c>
      <c r="L32" s="363">
        <v>5.5</v>
      </c>
      <c r="N32" s="374"/>
      <c r="O32" s="362" t="s">
        <v>655</v>
      </c>
      <c r="P32" s="374"/>
      <c r="Q32" s="367"/>
      <c r="R32" s="374"/>
      <c r="S32" s="362" t="s">
        <v>655</v>
      </c>
      <c r="T32" s="374"/>
      <c r="U32" s="366" t="s">
        <v>699</v>
      </c>
      <c r="V32" s="373"/>
      <c r="W32" s="367" t="s">
        <v>631</v>
      </c>
      <c r="X32" s="363">
        <v>5.5</v>
      </c>
      <c r="Y32" s="367"/>
      <c r="Z32" s="363">
        <v>2</v>
      </c>
      <c r="AB32" s="371"/>
    </row>
    <row r="33" spans="2:28" x14ac:dyDescent="0.15">
      <c r="B33" s="362">
        <v>28</v>
      </c>
      <c r="C33" s="363" t="s">
        <v>732</v>
      </c>
      <c r="D33" s="364" t="str">
        <f t="shared" si="0"/>
        <v>サ</v>
      </c>
      <c r="E33" s="362" t="s">
        <v>698</v>
      </c>
      <c r="F33" s="373"/>
      <c r="G33" s="362" t="s">
        <v>655</v>
      </c>
      <c r="H33" s="373"/>
      <c r="I33" s="366" t="s">
        <v>699</v>
      </c>
      <c r="J33" s="373"/>
      <c r="K33" s="367" t="s">
        <v>631</v>
      </c>
      <c r="L33" s="363">
        <v>6</v>
      </c>
      <c r="N33" s="374"/>
      <c r="O33" s="362" t="s">
        <v>655</v>
      </c>
      <c r="P33" s="374"/>
      <c r="Q33" s="367"/>
      <c r="R33" s="374"/>
      <c r="S33" s="362" t="s">
        <v>655</v>
      </c>
      <c r="T33" s="374"/>
      <c r="U33" s="366" t="s">
        <v>699</v>
      </c>
      <c r="V33" s="373"/>
      <c r="W33" s="367" t="s">
        <v>631</v>
      </c>
      <c r="X33" s="363">
        <v>6</v>
      </c>
      <c r="Y33" s="367"/>
      <c r="Z33" s="363">
        <v>3</v>
      </c>
      <c r="AB33" s="371"/>
    </row>
    <row r="34" spans="2:28" x14ac:dyDescent="0.15">
      <c r="B34" s="362">
        <v>29</v>
      </c>
      <c r="C34" s="363" t="s">
        <v>733</v>
      </c>
      <c r="D34" s="364" t="str">
        <f t="shared" si="0"/>
        <v>シ</v>
      </c>
      <c r="E34" s="362" t="s">
        <v>698</v>
      </c>
      <c r="F34" s="373"/>
      <c r="G34" s="362" t="s">
        <v>655</v>
      </c>
      <c r="H34" s="373"/>
      <c r="I34" s="366" t="s">
        <v>699</v>
      </c>
      <c r="J34" s="373"/>
      <c r="K34" s="367" t="s">
        <v>631</v>
      </c>
      <c r="L34" s="363">
        <v>6.5</v>
      </c>
      <c r="N34" s="374"/>
      <c r="O34" s="362" t="s">
        <v>655</v>
      </c>
      <c r="P34" s="374"/>
      <c r="Q34" s="367"/>
      <c r="R34" s="374"/>
      <c r="S34" s="362" t="s">
        <v>655</v>
      </c>
      <c r="T34" s="374"/>
      <c r="U34" s="366" t="s">
        <v>699</v>
      </c>
      <c r="V34" s="373"/>
      <c r="W34" s="367" t="s">
        <v>631</v>
      </c>
      <c r="X34" s="363">
        <v>6.5</v>
      </c>
      <c r="Y34" s="367"/>
      <c r="Z34" s="363">
        <v>4</v>
      </c>
      <c r="AB34" s="371"/>
    </row>
    <row r="35" spans="2:28" x14ac:dyDescent="0.15">
      <c r="B35" s="362">
        <v>30</v>
      </c>
      <c r="C35" s="363" t="s">
        <v>734</v>
      </c>
      <c r="D35" s="364" t="str">
        <f t="shared" si="0"/>
        <v>ス</v>
      </c>
      <c r="E35" s="362" t="s">
        <v>698</v>
      </c>
      <c r="F35" s="373"/>
      <c r="G35" s="362" t="s">
        <v>655</v>
      </c>
      <c r="H35" s="373"/>
      <c r="I35" s="366" t="s">
        <v>699</v>
      </c>
      <c r="J35" s="373"/>
      <c r="K35" s="367" t="s">
        <v>631</v>
      </c>
      <c r="L35" s="363">
        <v>7</v>
      </c>
      <c r="N35" s="374"/>
      <c r="O35" s="362" t="s">
        <v>655</v>
      </c>
      <c r="P35" s="374"/>
      <c r="Q35" s="367"/>
      <c r="R35" s="374"/>
      <c r="S35" s="362" t="s">
        <v>655</v>
      </c>
      <c r="T35" s="374"/>
      <c r="U35" s="366" t="s">
        <v>699</v>
      </c>
      <c r="V35" s="373"/>
      <c r="W35" s="367" t="s">
        <v>631</v>
      </c>
      <c r="X35" s="363">
        <v>7</v>
      </c>
      <c r="Y35" s="367"/>
      <c r="Z35" s="363">
        <v>5</v>
      </c>
      <c r="AB35" s="371"/>
    </row>
    <row r="36" spans="2:28" x14ac:dyDescent="0.15">
      <c r="B36" s="362">
        <v>31</v>
      </c>
      <c r="C36" s="363" t="s">
        <v>735</v>
      </c>
      <c r="D36" s="364" t="str">
        <f t="shared" si="0"/>
        <v>セ</v>
      </c>
      <c r="E36" s="362" t="s">
        <v>698</v>
      </c>
      <c r="F36" s="373"/>
      <c r="G36" s="362" t="s">
        <v>655</v>
      </c>
      <c r="H36" s="373"/>
      <c r="I36" s="366" t="s">
        <v>699</v>
      </c>
      <c r="J36" s="373"/>
      <c r="K36" s="367" t="s">
        <v>631</v>
      </c>
      <c r="L36" s="363">
        <v>7.5</v>
      </c>
      <c r="N36" s="374"/>
      <c r="O36" s="362" t="s">
        <v>655</v>
      </c>
      <c r="P36" s="374"/>
      <c r="Q36" s="367"/>
      <c r="R36" s="374"/>
      <c r="S36" s="362" t="s">
        <v>655</v>
      </c>
      <c r="T36" s="374"/>
      <c r="U36" s="366" t="s">
        <v>699</v>
      </c>
      <c r="V36" s="373"/>
      <c r="W36" s="367" t="s">
        <v>631</v>
      </c>
      <c r="X36" s="363">
        <v>7.5</v>
      </c>
      <c r="Y36" s="367"/>
      <c r="Z36" s="363">
        <v>6</v>
      </c>
      <c r="AB36" s="371"/>
    </row>
    <row r="37" spans="2:28" x14ac:dyDescent="0.15">
      <c r="B37" s="362">
        <v>32</v>
      </c>
      <c r="C37" s="363" t="s">
        <v>736</v>
      </c>
      <c r="D37" s="364" t="str">
        <f t="shared" si="0"/>
        <v>ソ</v>
      </c>
      <c r="E37" s="362" t="s">
        <v>698</v>
      </c>
      <c r="F37" s="373"/>
      <c r="G37" s="362" t="s">
        <v>655</v>
      </c>
      <c r="H37" s="373"/>
      <c r="I37" s="366" t="s">
        <v>699</v>
      </c>
      <c r="J37" s="373"/>
      <c r="K37" s="367" t="s">
        <v>631</v>
      </c>
      <c r="L37" s="363"/>
      <c r="N37" s="374"/>
      <c r="O37" s="362" t="s">
        <v>655</v>
      </c>
      <c r="P37" s="374"/>
      <c r="Q37" s="367"/>
      <c r="R37" s="374"/>
      <c r="S37" s="362" t="s">
        <v>655</v>
      </c>
      <c r="T37" s="374"/>
      <c r="U37" s="366" t="s">
        <v>699</v>
      </c>
      <c r="V37" s="373"/>
      <c r="W37" s="367" t="s">
        <v>631</v>
      </c>
      <c r="X37" s="363" t="s">
        <v>722</v>
      </c>
      <c r="Y37" s="367"/>
      <c r="Z37" s="363">
        <v>7</v>
      </c>
      <c r="AB37" s="371"/>
    </row>
    <row r="38" spans="2:28" x14ac:dyDescent="0.15">
      <c r="B38" s="362">
        <v>33</v>
      </c>
      <c r="C38" s="363" t="s">
        <v>737</v>
      </c>
      <c r="D38" s="364" t="str">
        <f t="shared" si="0"/>
        <v>タ</v>
      </c>
      <c r="E38" s="362" t="s">
        <v>698</v>
      </c>
      <c r="F38" s="373"/>
      <c r="G38" s="362" t="s">
        <v>655</v>
      </c>
      <c r="H38" s="373"/>
      <c r="I38" s="366" t="s">
        <v>699</v>
      </c>
      <c r="J38" s="373"/>
      <c r="K38" s="367" t="s">
        <v>631</v>
      </c>
      <c r="L38" s="363"/>
      <c r="N38" s="374"/>
      <c r="O38" s="362" t="s">
        <v>655</v>
      </c>
      <c r="P38" s="374"/>
      <c r="Q38" s="367"/>
      <c r="R38" s="374"/>
      <c r="S38" s="362" t="s">
        <v>655</v>
      </c>
      <c r="T38" s="374"/>
      <c r="U38" s="366" t="s">
        <v>699</v>
      </c>
      <c r="V38" s="373"/>
      <c r="W38" s="367" t="s">
        <v>631</v>
      </c>
      <c r="X38" s="363" t="s">
        <v>722</v>
      </c>
      <c r="Y38" s="367"/>
      <c r="Z38" s="363">
        <v>8</v>
      </c>
      <c r="AB38" s="371"/>
    </row>
    <row r="39" spans="2:28" x14ac:dyDescent="0.15">
      <c r="B39" s="362">
        <v>34</v>
      </c>
      <c r="C39" s="375" t="s">
        <v>738</v>
      </c>
      <c r="D39" s="364"/>
      <c r="E39" s="362" t="s">
        <v>698</v>
      </c>
      <c r="F39" s="365"/>
      <c r="G39" s="362" t="s">
        <v>655</v>
      </c>
      <c r="H39" s="365"/>
      <c r="I39" s="366" t="s">
        <v>699</v>
      </c>
      <c r="J39" s="365">
        <v>0</v>
      </c>
      <c r="K39" s="367" t="s">
        <v>631</v>
      </c>
      <c r="L39" s="368" t="str">
        <f>IF(OR(F39="",H39=""),"",(H39+IF(F39&gt;H39,1,0)-F39-J39)*24)</f>
        <v/>
      </c>
      <c r="N39" s="372">
        <f>$N$6</f>
        <v>0.25</v>
      </c>
      <c r="O39" s="354" t="s">
        <v>655</v>
      </c>
      <c r="P39" s="372">
        <f>$P$6</f>
        <v>0.875</v>
      </c>
      <c r="R39" s="369" t="str">
        <f t="shared" ref="R39:R47" si="8">IF(F39="","",IF(F39&lt;N39,N39,IF(F39&gt;=P39,"",F39)))</f>
        <v/>
      </c>
      <c r="S39" s="354" t="s">
        <v>655</v>
      </c>
      <c r="T39" s="369" t="str">
        <f t="shared" ref="T39:T47" si="9">IF(H39="","",IF(H39&gt;F39,IF(H39&lt;P39,H39,P39),P39))</f>
        <v/>
      </c>
      <c r="U39" s="370" t="s">
        <v>699</v>
      </c>
      <c r="V39" s="365">
        <v>0</v>
      </c>
      <c r="W39" s="355" t="s">
        <v>631</v>
      </c>
      <c r="X39" s="368" t="str">
        <f>IF(R39="","",IF((T39+IF(R39&gt;T39,1,0)-R39-V39)*24=0,"",(T39+IF(R39&gt;T39,1,0)-R39-V39)*24))</f>
        <v/>
      </c>
      <c r="Z39" s="368" t="str">
        <f t="shared" ref="Z39:Z47" si="10">IF(X39="",L39,IF(OR(L39-X39=0,L39-X39&lt;0),"-",L39-X39))</f>
        <v/>
      </c>
      <c r="AB39" s="371" t="s">
        <v>739</v>
      </c>
    </row>
    <row r="40" spans="2:28" x14ac:dyDescent="0.15">
      <c r="B40" s="362"/>
      <c r="C40" s="376" t="s">
        <v>722</v>
      </c>
      <c r="D40" s="364"/>
      <c r="E40" s="362" t="s">
        <v>698</v>
      </c>
      <c r="F40" s="365"/>
      <c r="G40" s="362" t="s">
        <v>655</v>
      </c>
      <c r="H40" s="365"/>
      <c r="I40" s="366" t="s">
        <v>699</v>
      </c>
      <c r="J40" s="365">
        <v>0</v>
      </c>
      <c r="K40" s="367" t="s">
        <v>631</v>
      </c>
      <c r="L40" s="368" t="str">
        <f>IF(OR(F40="",H40=""),"",(H40+IF(F40&gt;H40,1,0)-F40-J40)*24)</f>
        <v/>
      </c>
      <c r="N40" s="372">
        <f>$N$6</f>
        <v>0.25</v>
      </c>
      <c r="O40" s="354" t="s">
        <v>655</v>
      </c>
      <c r="P40" s="372">
        <f>$P$6</f>
        <v>0.875</v>
      </c>
      <c r="R40" s="369" t="str">
        <f t="shared" si="8"/>
        <v/>
      </c>
      <c r="S40" s="354" t="s">
        <v>655</v>
      </c>
      <c r="T40" s="369" t="str">
        <f t="shared" si="9"/>
        <v/>
      </c>
      <c r="U40" s="370" t="s">
        <v>699</v>
      </c>
      <c r="V40" s="365">
        <v>0</v>
      </c>
      <c r="W40" s="355" t="s">
        <v>631</v>
      </c>
      <c r="X40" s="368" t="str">
        <f>IF(R40="","",IF((T40+IF(R40&gt;T40,1,0)-R40-V40)*24=0,"",(T40+IF(R40&gt;T40,1,0)-R40-V40)*24))</f>
        <v/>
      </c>
      <c r="Z40" s="368" t="str">
        <f t="shared" si="10"/>
        <v/>
      </c>
      <c r="AB40" s="371"/>
    </row>
    <row r="41" spans="2:28" x14ac:dyDescent="0.15">
      <c r="B41" s="362"/>
      <c r="C41" s="377" t="s">
        <v>722</v>
      </c>
      <c r="D41" s="364" t="str">
        <f>C39</f>
        <v>明夜</v>
      </c>
      <c r="E41" s="362" t="s">
        <v>698</v>
      </c>
      <c r="F41" s="365" t="s">
        <v>722</v>
      </c>
      <c r="G41" s="362" t="s">
        <v>655</v>
      </c>
      <c r="H41" s="365" t="s">
        <v>722</v>
      </c>
      <c r="I41" s="366" t="s">
        <v>699</v>
      </c>
      <c r="J41" s="365" t="s">
        <v>722</v>
      </c>
      <c r="K41" s="367" t="s">
        <v>631</v>
      </c>
      <c r="L41" s="368" t="str">
        <f>IF(OR(L39="",L40=""),"",L39+L40)</f>
        <v/>
      </c>
      <c r="N41" s="372" t="s">
        <v>722</v>
      </c>
      <c r="O41" s="354" t="s">
        <v>655</v>
      </c>
      <c r="P41" s="372" t="s">
        <v>722</v>
      </c>
      <c r="R41" s="369" t="str">
        <f t="shared" si="8"/>
        <v/>
      </c>
      <c r="S41" s="354" t="s">
        <v>655</v>
      </c>
      <c r="T41" s="369" t="str">
        <f t="shared" si="9"/>
        <v>-</v>
      </c>
      <c r="U41" s="370" t="s">
        <v>699</v>
      </c>
      <c r="V41" s="365" t="s">
        <v>722</v>
      </c>
      <c r="W41" s="355" t="s">
        <v>631</v>
      </c>
      <c r="X41" s="368" t="str">
        <f>IF(OR(X39="",X40=""),"",X39+X40)</f>
        <v/>
      </c>
      <c r="Z41" s="368" t="str">
        <f t="shared" si="10"/>
        <v/>
      </c>
      <c r="AB41" s="371"/>
    </row>
    <row r="42" spans="2:28" x14ac:dyDescent="0.15">
      <c r="B42" s="362"/>
      <c r="C42" s="375" t="s">
        <v>740</v>
      </c>
      <c r="D42" s="364"/>
      <c r="E42" s="362" t="s">
        <v>698</v>
      </c>
      <c r="F42" s="365"/>
      <c r="G42" s="362" t="s">
        <v>655</v>
      </c>
      <c r="H42" s="365"/>
      <c r="I42" s="366" t="s">
        <v>699</v>
      </c>
      <c r="J42" s="365">
        <v>0</v>
      </c>
      <c r="K42" s="367" t="s">
        <v>631</v>
      </c>
      <c r="L42" s="368" t="str">
        <f>IF(OR(F42="",H42=""),"",(H42+IF(F42&gt;H42,1,0)-F42-J42)*24)</f>
        <v/>
      </c>
      <c r="N42" s="372">
        <f>$N$6</f>
        <v>0.25</v>
      </c>
      <c r="O42" s="354" t="s">
        <v>655</v>
      </c>
      <c r="P42" s="372">
        <f>$P$6</f>
        <v>0.875</v>
      </c>
      <c r="R42" s="369" t="str">
        <f t="shared" si="8"/>
        <v/>
      </c>
      <c r="S42" s="354" t="s">
        <v>655</v>
      </c>
      <c r="T42" s="369" t="str">
        <f t="shared" si="9"/>
        <v/>
      </c>
      <c r="U42" s="370" t="s">
        <v>699</v>
      </c>
      <c r="V42" s="365">
        <v>0</v>
      </c>
      <c r="W42" s="355" t="s">
        <v>631</v>
      </c>
      <c r="X42" s="368" t="str">
        <f>IF(R42="","",IF((T42+IF(R42&gt;T42,1,0)-R42-V42)*24=0,"",(T42+IF(R42&gt;T42,1,0)-R42-V42)*24))</f>
        <v/>
      </c>
      <c r="Z42" s="368" t="str">
        <f t="shared" si="10"/>
        <v/>
      </c>
      <c r="AB42" s="371" t="s">
        <v>741</v>
      </c>
    </row>
    <row r="43" spans="2:28" x14ac:dyDescent="0.15">
      <c r="B43" s="362">
        <v>35</v>
      </c>
      <c r="C43" s="376" t="s">
        <v>722</v>
      </c>
      <c r="D43" s="364"/>
      <c r="E43" s="362" t="s">
        <v>698</v>
      </c>
      <c r="F43" s="365"/>
      <c r="G43" s="362" t="s">
        <v>655</v>
      </c>
      <c r="H43" s="365"/>
      <c r="I43" s="366" t="s">
        <v>699</v>
      </c>
      <c r="J43" s="365">
        <v>0</v>
      </c>
      <c r="K43" s="367" t="s">
        <v>631</v>
      </c>
      <c r="L43" s="368" t="str">
        <f>IF(OR(F43="",H43=""),"",(H43+IF(F43&gt;H43,1,0)-F43-J43)*24)</f>
        <v/>
      </c>
      <c r="N43" s="372">
        <f>$N$6</f>
        <v>0.25</v>
      </c>
      <c r="O43" s="354" t="s">
        <v>655</v>
      </c>
      <c r="P43" s="372">
        <f>$P$6</f>
        <v>0.875</v>
      </c>
      <c r="R43" s="369" t="str">
        <f t="shared" si="8"/>
        <v/>
      </c>
      <c r="S43" s="354" t="s">
        <v>655</v>
      </c>
      <c r="T43" s="369" t="str">
        <f t="shared" si="9"/>
        <v/>
      </c>
      <c r="U43" s="370" t="s">
        <v>699</v>
      </c>
      <c r="V43" s="365">
        <v>0</v>
      </c>
      <c r="W43" s="355" t="s">
        <v>631</v>
      </c>
      <c r="X43" s="368" t="str">
        <f>IF(R43="","",IF((T43+IF(R43&gt;T43,1,0)-R43-V43)*24=0,"",(T43+IF(R43&gt;T43,1,0)-R43-V43)*24))</f>
        <v/>
      </c>
      <c r="Z43" s="368" t="str">
        <f t="shared" si="10"/>
        <v/>
      </c>
      <c r="AB43" s="371"/>
    </row>
    <row r="44" spans="2:28" x14ac:dyDescent="0.15">
      <c r="B44" s="362"/>
      <c r="C44" s="377" t="s">
        <v>722</v>
      </c>
      <c r="D44" s="364" t="str">
        <f>C42</f>
        <v>ah</v>
      </c>
      <c r="E44" s="362" t="s">
        <v>698</v>
      </c>
      <c r="F44" s="365" t="s">
        <v>722</v>
      </c>
      <c r="G44" s="362" t="s">
        <v>655</v>
      </c>
      <c r="H44" s="365" t="s">
        <v>722</v>
      </c>
      <c r="I44" s="366" t="s">
        <v>699</v>
      </c>
      <c r="J44" s="365" t="s">
        <v>722</v>
      </c>
      <c r="K44" s="367" t="s">
        <v>631</v>
      </c>
      <c r="L44" s="368" t="str">
        <f>IF(OR(L42="",L43=""),"",L42+L43)</f>
        <v/>
      </c>
      <c r="N44" s="372" t="s">
        <v>722</v>
      </c>
      <c r="O44" s="354" t="s">
        <v>655</v>
      </c>
      <c r="P44" s="372" t="s">
        <v>722</v>
      </c>
      <c r="R44" s="369" t="str">
        <f t="shared" si="8"/>
        <v/>
      </c>
      <c r="S44" s="354" t="s">
        <v>655</v>
      </c>
      <c r="T44" s="369" t="str">
        <f t="shared" si="9"/>
        <v>-</v>
      </c>
      <c r="U44" s="370" t="s">
        <v>699</v>
      </c>
      <c r="V44" s="365" t="s">
        <v>722</v>
      </c>
      <c r="W44" s="355" t="s">
        <v>631</v>
      </c>
      <c r="X44" s="368" t="str">
        <f>IF(OR(X42="",X43=""),"",X42+X43)</f>
        <v/>
      </c>
      <c r="Z44" s="368" t="str">
        <f t="shared" si="10"/>
        <v/>
      </c>
      <c r="AB44" s="371"/>
    </row>
    <row r="45" spans="2:28" x14ac:dyDescent="0.15">
      <c r="B45" s="362"/>
      <c r="C45" s="375" t="s">
        <v>742</v>
      </c>
      <c r="D45" s="364"/>
      <c r="E45" s="362" t="s">
        <v>698</v>
      </c>
      <c r="F45" s="365"/>
      <c r="G45" s="362" t="s">
        <v>655</v>
      </c>
      <c r="H45" s="365"/>
      <c r="I45" s="366" t="s">
        <v>699</v>
      </c>
      <c r="J45" s="365">
        <v>0</v>
      </c>
      <c r="K45" s="367" t="s">
        <v>631</v>
      </c>
      <c r="L45" s="368" t="str">
        <f>IF(OR(F45="",H45=""),"",(H45+IF(F45&gt;H45,1,0)-F45-J45)*24)</f>
        <v/>
      </c>
      <c r="N45" s="372">
        <f>$N$6</f>
        <v>0.25</v>
      </c>
      <c r="O45" s="354" t="s">
        <v>655</v>
      </c>
      <c r="P45" s="372">
        <f>$P$6</f>
        <v>0.875</v>
      </c>
      <c r="R45" s="369" t="str">
        <f t="shared" si="8"/>
        <v/>
      </c>
      <c r="S45" s="354" t="s">
        <v>655</v>
      </c>
      <c r="T45" s="369" t="str">
        <f t="shared" si="9"/>
        <v/>
      </c>
      <c r="U45" s="370" t="s">
        <v>699</v>
      </c>
      <c r="V45" s="365">
        <v>0</v>
      </c>
      <c r="W45" s="355" t="s">
        <v>631</v>
      </c>
      <c r="X45" s="368" t="str">
        <f>IF(R45="","",IF((T45+IF(R45&gt;T45,1,0)-R45-V45)*24=0,"",(T45+IF(R45&gt;T45,1,0)-R45-V45)*24))</f>
        <v/>
      </c>
      <c r="Z45" s="368" t="str">
        <f t="shared" si="10"/>
        <v/>
      </c>
      <c r="AB45" s="371" t="s">
        <v>741</v>
      </c>
    </row>
    <row r="46" spans="2:28" x14ac:dyDescent="0.15">
      <c r="B46" s="362">
        <v>36</v>
      </c>
      <c r="C46" s="376" t="s">
        <v>722</v>
      </c>
      <c r="D46" s="364"/>
      <c r="E46" s="362" t="s">
        <v>698</v>
      </c>
      <c r="F46" s="365"/>
      <c r="G46" s="362" t="s">
        <v>655</v>
      </c>
      <c r="H46" s="365"/>
      <c r="I46" s="366" t="s">
        <v>699</v>
      </c>
      <c r="J46" s="365">
        <v>0</v>
      </c>
      <c r="K46" s="367" t="s">
        <v>631</v>
      </c>
      <c r="L46" s="368" t="str">
        <f>IF(OR(F46="",H46=""),"",(H46+IF(F46&gt;H46,1,0)-F46-J46)*24)</f>
        <v/>
      </c>
      <c r="N46" s="372">
        <f>$N$6</f>
        <v>0.25</v>
      </c>
      <c r="O46" s="354" t="s">
        <v>655</v>
      </c>
      <c r="P46" s="372">
        <f>$P$6</f>
        <v>0.875</v>
      </c>
      <c r="R46" s="369" t="str">
        <f t="shared" si="8"/>
        <v/>
      </c>
      <c r="S46" s="354" t="s">
        <v>655</v>
      </c>
      <c r="T46" s="369" t="str">
        <f t="shared" si="9"/>
        <v/>
      </c>
      <c r="U46" s="370" t="s">
        <v>699</v>
      </c>
      <c r="V46" s="365">
        <v>0</v>
      </c>
      <c r="W46" s="355" t="s">
        <v>631</v>
      </c>
      <c r="X46" s="368" t="str">
        <f>IF(R46="","",IF((T46+IF(R46&gt;T46,1,0)-R46-V46)*24=0,"",(T46+IF(R46&gt;T46,1,0)-R46-V46)*24))</f>
        <v/>
      </c>
      <c r="Z46" s="368" t="str">
        <f t="shared" si="10"/>
        <v/>
      </c>
      <c r="AB46" s="371"/>
    </row>
    <row r="47" spans="2:28" x14ac:dyDescent="0.15">
      <c r="B47" s="362"/>
      <c r="C47" s="377" t="s">
        <v>722</v>
      </c>
      <c r="D47" s="364" t="str">
        <f>C45</f>
        <v>ai</v>
      </c>
      <c r="E47" s="362" t="s">
        <v>698</v>
      </c>
      <c r="F47" s="365" t="s">
        <v>722</v>
      </c>
      <c r="G47" s="362" t="s">
        <v>655</v>
      </c>
      <c r="H47" s="365" t="s">
        <v>722</v>
      </c>
      <c r="I47" s="366" t="s">
        <v>699</v>
      </c>
      <c r="J47" s="365" t="s">
        <v>722</v>
      </c>
      <c r="K47" s="367" t="s">
        <v>631</v>
      </c>
      <c r="L47" s="368" t="str">
        <f>IF(OR(L45="",L46=""),"",L45+L46)</f>
        <v/>
      </c>
      <c r="N47" s="372" t="s">
        <v>722</v>
      </c>
      <c r="O47" s="354" t="s">
        <v>655</v>
      </c>
      <c r="P47" s="372" t="s">
        <v>722</v>
      </c>
      <c r="R47" s="369" t="str">
        <f t="shared" si="8"/>
        <v/>
      </c>
      <c r="S47" s="354" t="s">
        <v>655</v>
      </c>
      <c r="T47" s="369" t="str">
        <f t="shared" si="9"/>
        <v>-</v>
      </c>
      <c r="U47" s="370" t="s">
        <v>699</v>
      </c>
      <c r="V47" s="365" t="s">
        <v>722</v>
      </c>
      <c r="W47" s="355" t="s">
        <v>631</v>
      </c>
      <c r="X47" s="368" t="str">
        <f>IF(OR(X45="",X46=""),"",X45+X46)</f>
        <v/>
      </c>
      <c r="Z47" s="368" t="str">
        <f t="shared" si="10"/>
        <v/>
      </c>
      <c r="AB47" s="371"/>
    </row>
    <row r="49" spans="3:26" x14ac:dyDescent="0.15">
      <c r="C49" s="356" t="s">
        <v>743</v>
      </c>
      <c r="D49" s="356"/>
    </row>
    <row r="50" spans="3:26" x14ac:dyDescent="0.15">
      <c r="C50" s="356" t="s">
        <v>744</v>
      </c>
      <c r="D50" s="356"/>
    </row>
    <row r="51" spans="3:26" x14ac:dyDescent="0.15">
      <c r="C51" s="356" t="s">
        <v>745</v>
      </c>
      <c r="D51" s="356"/>
    </row>
    <row r="52" spans="3:26" x14ac:dyDescent="0.15">
      <c r="C52" s="356" t="s">
        <v>746</v>
      </c>
      <c r="D52" s="356"/>
    </row>
    <row r="53" spans="3:26" ht="25.5" customHeight="1" x14ac:dyDescent="0.15">
      <c r="C53" s="1342" t="s">
        <v>747</v>
      </c>
      <c r="D53" s="1342"/>
      <c r="E53" s="1342"/>
      <c r="F53" s="1342"/>
      <c r="G53" s="1342"/>
      <c r="H53" s="1342"/>
      <c r="I53" s="1342"/>
      <c r="J53" s="1342"/>
      <c r="K53" s="1342"/>
      <c r="L53" s="1342"/>
      <c r="M53" s="1342"/>
      <c r="N53" s="1342"/>
      <c r="O53" s="1342"/>
      <c r="P53" s="1342"/>
      <c r="Q53" s="1342"/>
      <c r="R53" s="1342"/>
      <c r="S53" s="1342"/>
      <c r="T53" s="1342"/>
      <c r="U53" s="1342"/>
      <c r="V53" s="1342"/>
      <c r="W53" s="1342"/>
      <c r="X53" s="1342"/>
      <c r="Y53" s="1342"/>
      <c r="Z53" s="1342"/>
    </row>
    <row r="54" spans="3:26" x14ac:dyDescent="0.15">
      <c r="C54" s="1342"/>
      <c r="D54" s="1342"/>
      <c r="E54" s="1342"/>
      <c r="F54" s="1342"/>
      <c r="G54" s="1342"/>
      <c r="H54" s="1342"/>
      <c r="I54" s="1342"/>
      <c r="J54" s="1342"/>
      <c r="K54" s="1342"/>
      <c r="L54" s="1342"/>
      <c r="M54" s="1342"/>
      <c r="N54" s="1342"/>
      <c r="O54" s="1342"/>
      <c r="P54" s="1342"/>
      <c r="Q54" s="1342"/>
      <c r="R54" s="1342"/>
      <c r="S54" s="1342"/>
      <c r="T54" s="1342"/>
      <c r="U54" s="1342"/>
      <c r="V54" s="1342"/>
      <c r="W54" s="1342"/>
      <c r="X54" s="1342"/>
      <c r="Y54" s="1342"/>
      <c r="Z54" s="1342"/>
    </row>
  </sheetData>
  <sheetProtection sheet="1" insertRows="0" deleteRows="0"/>
  <mergeCells count="5">
    <mergeCell ref="F4:L4"/>
    <mergeCell ref="N4:P4"/>
    <mergeCell ref="R4:X4"/>
    <mergeCell ref="AB4:AB5"/>
    <mergeCell ref="C53:Z54"/>
  </mergeCells>
  <phoneticPr fontId="60"/>
  <printOptions horizontalCentered="1"/>
  <pageMargins left="0.70833333333333304" right="0.70833333333333304" top="0.55138888888888904" bottom="0.35416666666666702" header="0.511811023622047" footer="0.511811023622047"/>
  <pageSetup paperSize="9" scale="41" orientation="landscape" horizontalDpi="300" verticalDpi="3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AK153"/>
  <sheetViews>
    <sheetView view="pageBreakPreview" zoomScaleNormal="100" zoomScaleSheetLayoutView="100" workbookViewId="0">
      <selection activeCell="AZ105" sqref="AZ105"/>
    </sheetView>
  </sheetViews>
  <sheetFormatPr defaultRowHeight="13.5" x14ac:dyDescent="0.15"/>
  <cols>
    <col min="1" max="9" width="2.625" customWidth="1"/>
    <col min="10" max="10" width="3.375" customWidth="1"/>
    <col min="11" max="57" width="2.625" customWidth="1"/>
  </cols>
  <sheetData>
    <row r="1" spans="1:37" ht="17.25" x14ac:dyDescent="0.15">
      <c r="A1" s="901" t="s">
        <v>417</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row>
    <row r="2" spans="1:37" ht="4.5" customHeight="1" x14ac:dyDescent="0.15"/>
    <row r="3" spans="1:37" x14ac:dyDescent="0.15">
      <c r="A3">
        <v>1</v>
      </c>
      <c r="B3" t="s">
        <v>159</v>
      </c>
    </row>
    <row r="4" spans="1:37" x14ac:dyDescent="0.15">
      <c r="B4" s="1686"/>
      <c r="C4" s="1687"/>
      <c r="D4" s="1687"/>
      <c r="E4" s="1688"/>
      <c r="F4" s="1654" t="s">
        <v>430</v>
      </c>
      <c r="G4" s="1487"/>
      <c r="H4" s="1487"/>
      <c r="I4" s="1487"/>
      <c r="J4" s="1487"/>
      <c r="K4" s="1487"/>
      <c r="L4" s="1487"/>
      <c r="M4" s="1487"/>
      <c r="N4" s="1487"/>
      <c r="O4" s="1487"/>
      <c r="P4" s="1487"/>
      <c r="Q4" s="1487"/>
      <c r="R4" s="1487"/>
      <c r="S4" s="1487"/>
      <c r="T4" s="1487"/>
      <c r="U4" s="1487"/>
      <c r="V4" s="1487"/>
      <c r="W4" s="1487"/>
      <c r="X4" s="1487"/>
      <c r="Y4" s="1487"/>
      <c r="Z4" s="1487"/>
      <c r="AA4" s="1487"/>
      <c r="AB4" s="1487"/>
      <c r="AC4" s="1655"/>
      <c r="AD4" s="1545" t="s">
        <v>168</v>
      </c>
      <c r="AE4" s="1546"/>
      <c r="AF4" s="1547"/>
      <c r="AG4" s="1554" t="s">
        <v>169</v>
      </c>
      <c r="AH4" s="1546"/>
      <c r="AI4" s="1555"/>
    </row>
    <row r="5" spans="1:37" ht="13.5" customHeight="1" x14ac:dyDescent="0.15">
      <c r="B5" s="1689"/>
      <c r="C5" s="1690"/>
      <c r="D5" s="1690"/>
      <c r="E5" s="1691"/>
      <c r="F5" s="1658" t="s">
        <v>166</v>
      </c>
      <c r="G5" s="1659"/>
      <c r="H5" s="1659" t="s">
        <v>167</v>
      </c>
      <c r="I5" s="1659"/>
      <c r="J5" s="1659" t="s">
        <v>167</v>
      </c>
      <c r="K5" s="1659"/>
      <c r="L5" s="1659" t="s">
        <v>167</v>
      </c>
      <c r="M5" s="1659"/>
      <c r="N5" s="1659" t="s">
        <v>167</v>
      </c>
      <c r="O5" s="1659"/>
      <c r="P5" s="1659" t="s">
        <v>167</v>
      </c>
      <c r="Q5" s="1659"/>
      <c r="R5" s="1659" t="s">
        <v>167</v>
      </c>
      <c r="S5" s="1659"/>
      <c r="T5" s="1659" t="s">
        <v>167</v>
      </c>
      <c r="U5" s="1659"/>
      <c r="V5" s="1659" t="s">
        <v>167</v>
      </c>
      <c r="W5" s="1659"/>
      <c r="X5" s="1659" t="s">
        <v>167</v>
      </c>
      <c r="Y5" s="1659"/>
      <c r="Z5" s="1659" t="s">
        <v>167</v>
      </c>
      <c r="AA5" s="1659"/>
      <c r="AB5" s="1659" t="s">
        <v>167</v>
      </c>
      <c r="AC5" s="1679"/>
      <c r="AD5" s="1548"/>
      <c r="AE5" s="1549"/>
      <c r="AF5" s="1550"/>
      <c r="AG5" s="1556"/>
      <c r="AH5" s="1549"/>
      <c r="AI5" s="1557"/>
    </row>
    <row r="6" spans="1:37" ht="15" customHeight="1" thickBot="1" x14ac:dyDescent="0.2">
      <c r="B6" s="1692"/>
      <c r="C6" s="1173"/>
      <c r="D6" s="1173"/>
      <c r="E6" s="1693"/>
      <c r="F6" s="1660"/>
      <c r="G6" s="1661"/>
      <c r="H6" s="1661"/>
      <c r="I6" s="1661"/>
      <c r="J6" s="1661"/>
      <c r="K6" s="1661"/>
      <c r="L6" s="1661"/>
      <c r="M6" s="1661"/>
      <c r="N6" s="1661"/>
      <c r="O6" s="1661"/>
      <c r="P6" s="1661"/>
      <c r="Q6" s="1661"/>
      <c r="R6" s="1661"/>
      <c r="S6" s="1661"/>
      <c r="T6" s="1661"/>
      <c r="U6" s="1661"/>
      <c r="V6" s="1661"/>
      <c r="W6" s="1661"/>
      <c r="X6" s="1661"/>
      <c r="Y6" s="1661"/>
      <c r="Z6" s="1661"/>
      <c r="AA6" s="1661"/>
      <c r="AB6" s="1656"/>
      <c r="AC6" s="1657"/>
      <c r="AD6" s="1548"/>
      <c r="AE6" s="1549"/>
      <c r="AF6" s="1550"/>
      <c r="AG6" s="1556"/>
      <c r="AH6" s="1549"/>
      <c r="AI6" s="1557"/>
    </row>
    <row r="7" spans="1:37" ht="15" customHeight="1" thickTop="1" x14ac:dyDescent="0.15">
      <c r="B7" s="1666" t="s">
        <v>160</v>
      </c>
      <c r="C7" s="1667"/>
      <c r="D7" s="1667"/>
      <c r="E7" s="1668"/>
      <c r="F7" s="1682"/>
      <c r="G7" s="1683"/>
      <c r="H7" s="1633"/>
      <c r="I7" s="1632"/>
      <c r="J7" s="1633"/>
      <c r="K7" s="1632"/>
      <c r="L7" s="1633"/>
      <c r="M7" s="1632"/>
      <c r="N7" s="1633"/>
      <c r="O7" s="1632"/>
      <c r="P7" s="1633"/>
      <c r="Q7" s="1632"/>
      <c r="R7" s="1633"/>
      <c r="S7" s="1632"/>
      <c r="T7" s="1633"/>
      <c r="U7" s="1632"/>
      <c r="V7" s="1633"/>
      <c r="W7" s="1632"/>
      <c r="X7" s="1633"/>
      <c r="Y7" s="1632"/>
      <c r="Z7" s="1633"/>
      <c r="AA7" s="1632"/>
      <c r="AB7" s="1633"/>
      <c r="AC7" s="1639"/>
      <c r="AD7" s="1694">
        <f t="shared" ref="AD7:AD13" si="0">SUM(F7:AC7)</f>
        <v>0</v>
      </c>
      <c r="AE7" s="1695"/>
      <c r="AF7" s="1695"/>
      <c r="AG7" s="1696">
        <f t="shared" ref="AG7:AG13" si="1">ROUND(AD7/12,1)</f>
        <v>0</v>
      </c>
      <c r="AH7" s="1696"/>
      <c r="AI7" s="1697"/>
    </row>
    <row r="8" spans="1:37" ht="15" customHeight="1" x14ac:dyDescent="0.15">
      <c r="B8" s="1669" t="s">
        <v>161</v>
      </c>
      <c r="C8" s="1191"/>
      <c r="D8" s="1191"/>
      <c r="E8" s="1400"/>
      <c r="F8" s="1677"/>
      <c r="G8" s="1664"/>
      <c r="H8" s="1664"/>
      <c r="I8" s="1664"/>
      <c r="J8" s="1664"/>
      <c r="K8" s="1664"/>
      <c r="L8" s="1664"/>
      <c r="M8" s="1664"/>
      <c r="N8" s="1664"/>
      <c r="O8" s="1664"/>
      <c r="P8" s="1664"/>
      <c r="Q8" s="1664"/>
      <c r="R8" s="1664"/>
      <c r="S8" s="1664"/>
      <c r="T8" s="1664"/>
      <c r="U8" s="1664"/>
      <c r="V8" s="1664"/>
      <c r="W8" s="1664"/>
      <c r="X8" s="1664"/>
      <c r="Y8" s="1664"/>
      <c r="Z8" s="1664"/>
      <c r="AA8" s="1664"/>
      <c r="AB8" s="1664"/>
      <c r="AC8" s="1665"/>
      <c r="AD8" s="1702">
        <f t="shared" si="0"/>
        <v>0</v>
      </c>
      <c r="AE8" s="1703"/>
      <c r="AF8" s="1703"/>
      <c r="AG8" s="1698">
        <f t="shared" si="1"/>
        <v>0</v>
      </c>
      <c r="AH8" s="1698"/>
      <c r="AI8" s="1699"/>
    </row>
    <row r="9" spans="1:37" ht="15" customHeight="1" x14ac:dyDescent="0.15">
      <c r="B9" s="1669" t="s">
        <v>162</v>
      </c>
      <c r="C9" s="1191"/>
      <c r="D9" s="1191"/>
      <c r="E9" s="1400"/>
      <c r="F9" s="1677"/>
      <c r="G9" s="1664"/>
      <c r="H9" s="1664"/>
      <c r="I9" s="1664"/>
      <c r="J9" s="1664"/>
      <c r="K9" s="1664"/>
      <c r="L9" s="1664"/>
      <c r="M9" s="1664"/>
      <c r="N9" s="1664"/>
      <c r="O9" s="1664"/>
      <c r="P9" s="1664"/>
      <c r="Q9" s="1664"/>
      <c r="R9" s="1664"/>
      <c r="S9" s="1664"/>
      <c r="T9" s="1664"/>
      <c r="U9" s="1664"/>
      <c r="V9" s="1664"/>
      <c r="W9" s="1664"/>
      <c r="X9" s="1664"/>
      <c r="Y9" s="1664"/>
      <c r="Z9" s="1664"/>
      <c r="AA9" s="1664"/>
      <c r="AB9" s="1664"/>
      <c r="AC9" s="1665"/>
      <c r="AD9" s="1702">
        <f t="shared" si="0"/>
        <v>0</v>
      </c>
      <c r="AE9" s="1703"/>
      <c r="AF9" s="1703"/>
      <c r="AG9" s="1698">
        <f t="shared" si="1"/>
        <v>0</v>
      </c>
      <c r="AH9" s="1698"/>
      <c r="AI9" s="1699"/>
    </row>
    <row r="10" spans="1:37" ht="15" customHeight="1" x14ac:dyDescent="0.15">
      <c r="B10" s="1669" t="s">
        <v>163</v>
      </c>
      <c r="C10" s="1191"/>
      <c r="D10" s="1191"/>
      <c r="E10" s="1400"/>
      <c r="F10" s="1677"/>
      <c r="G10" s="1664"/>
      <c r="H10" s="1664"/>
      <c r="I10" s="1664"/>
      <c r="J10" s="1664"/>
      <c r="K10" s="1664"/>
      <c r="L10" s="1664"/>
      <c r="M10" s="1664"/>
      <c r="N10" s="1664"/>
      <c r="O10" s="1664"/>
      <c r="P10" s="1664"/>
      <c r="Q10" s="1664"/>
      <c r="R10" s="1664"/>
      <c r="S10" s="1664"/>
      <c r="T10" s="1664"/>
      <c r="U10" s="1664"/>
      <c r="V10" s="1664"/>
      <c r="W10" s="1664"/>
      <c r="X10" s="1664"/>
      <c r="Y10" s="1664"/>
      <c r="Z10" s="1664"/>
      <c r="AA10" s="1664"/>
      <c r="AB10" s="1664"/>
      <c r="AC10" s="1665"/>
      <c r="AD10" s="1702">
        <f t="shared" si="0"/>
        <v>0</v>
      </c>
      <c r="AE10" s="1703"/>
      <c r="AF10" s="1703"/>
      <c r="AG10" s="1698">
        <f t="shared" si="1"/>
        <v>0</v>
      </c>
      <c r="AH10" s="1698"/>
      <c r="AI10" s="1699"/>
    </row>
    <row r="11" spans="1:37" ht="15" customHeight="1" x14ac:dyDescent="0.15">
      <c r="B11" s="1669" t="s">
        <v>164</v>
      </c>
      <c r="C11" s="1191"/>
      <c r="D11" s="1191"/>
      <c r="E11" s="1400"/>
      <c r="F11" s="1677"/>
      <c r="G11" s="1664"/>
      <c r="H11" s="1664"/>
      <c r="I11" s="1664"/>
      <c r="J11" s="1664"/>
      <c r="K11" s="1664"/>
      <c r="L11" s="1664"/>
      <c r="M11" s="1664"/>
      <c r="N11" s="1664"/>
      <c r="O11" s="1664"/>
      <c r="P11" s="1664"/>
      <c r="Q11" s="1664"/>
      <c r="R11" s="1664"/>
      <c r="S11" s="1664"/>
      <c r="T11" s="1664"/>
      <c r="U11" s="1664"/>
      <c r="V11" s="1664"/>
      <c r="W11" s="1664"/>
      <c r="X11" s="1664"/>
      <c r="Y11" s="1664"/>
      <c r="Z11" s="1664"/>
      <c r="AA11" s="1664"/>
      <c r="AB11" s="1664"/>
      <c r="AC11" s="1665"/>
      <c r="AD11" s="1702">
        <f t="shared" si="0"/>
        <v>0</v>
      </c>
      <c r="AE11" s="1703"/>
      <c r="AF11" s="1703"/>
      <c r="AG11" s="1698">
        <f t="shared" si="1"/>
        <v>0</v>
      </c>
      <c r="AH11" s="1698"/>
      <c r="AI11" s="1699"/>
    </row>
    <row r="12" spans="1:37" ht="15" customHeight="1" thickBot="1" x14ac:dyDescent="0.2">
      <c r="B12" s="1674" t="s">
        <v>165</v>
      </c>
      <c r="C12" s="1675"/>
      <c r="D12" s="1675"/>
      <c r="E12" s="1676"/>
      <c r="F12" s="1678"/>
      <c r="G12" s="1662"/>
      <c r="H12" s="1662"/>
      <c r="I12" s="1662"/>
      <c r="J12" s="1662"/>
      <c r="K12" s="1662"/>
      <c r="L12" s="1662"/>
      <c r="M12" s="1662"/>
      <c r="N12" s="1662"/>
      <c r="O12" s="1662"/>
      <c r="P12" s="1662"/>
      <c r="Q12" s="1662"/>
      <c r="R12" s="1662"/>
      <c r="S12" s="1662"/>
      <c r="T12" s="1662"/>
      <c r="U12" s="1662"/>
      <c r="V12" s="1662"/>
      <c r="W12" s="1662"/>
      <c r="X12" s="1662"/>
      <c r="Y12" s="1662"/>
      <c r="Z12" s="1662"/>
      <c r="AA12" s="1662"/>
      <c r="AB12" s="1662"/>
      <c r="AC12" s="1663"/>
      <c r="AD12" s="1704">
        <f t="shared" si="0"/>
        <v>0</v>
      </c>
      <c r="AE12" s="1705"/>
      <c r="AF12" s="1705"/>
      <c r="AG12" s="1700">
        <f t="shared" si="1"/>
        <v>0</v>
      </c>
      <c r="AH12" s="1700"/>
      <c r="AI12" s="1701"/>
    </row>
    <row r="13" spans="1:37" ht="15" customHeight="1" thickTop="1" x14ac:dyDescent="0.15">
      <c r="B13" s="1706" t="s">
        <v>170</v>
      </c>
      <c r="C13" s="1707"/>
      <c r="D13" s="1707"/>
      <c r="E13" s="1708"/>
      <c r="F13" s="1680">
        <f>SUM(F7:G12)</f>
        <v>0</v>
      </c>
      <c r="G13" s="1673"/>
      <c r="H13" s="1673">
        <f>SUM(H7:I12)</f>
        <v>0</v>
      </c>
      <c r="I13" s="1673"/>
      <c r="J13" s="1673">
        <f>SUM(J7:K12)</f>
        <v>0</v>
      </c>
      <c r="K13" s="1673"/>
      <c r="L13" s="1673">
        <f>SUM(L7:M12)</f>
        <v>0</v>
      </c>
      <c r="M13" s="1673"/>
      <c r="N13" s="1673">
        <f>SUM(N7:O12)</f>
        <v>0</v>
      </c>
      <c r="O13" s="1673"/>
      <c r="P13" s="1673">
        <f>SUM(P7:Q12)</f>
        <v>0</v>
      </c>
      <c r="Q13" s="1673"/>
      <c r="R13" s="1673">
        <f>SUM(R7:S12)</f>
        <v>0</v>
      </c>
      <c r="S13" s="1673"/>
      <c r="T13" s="1673">
        <f>SUM(T7:U12)</f>
        <v>0</v>
      </c>
      <c r="U13" s="1673"/>
      <c r="V13" s="1673">
        <f>SUM(V7:W12)</f>
        <v>0</v>
      </c>
      <c r="W13" s="1673"/>
      <c r="X13" s="1673">
        <f>SUM(X7:Y12)</f>
        <v>0</v>
      </c>
      <c r="Y13" s="1673"/>
      <c r="Z13" s="1673">
        <f>SUM(Z7:AA12)</f>
        <v>0</v>
      </c>
      <c r="AA13" s="1673"/>
      <c r="AB13" s="1673">
        <f>SUM(AB7:AC12)</f>
        <v>0</v>
      </c>
      <c r="AC13" s="1681"/>
      <c r="AD13" s="1684">
        <f t="shared" si="0"/>
        <v>0</v>
      </c>
      <c r="AE13" s="1685"/>
      <c r="AF13" s="1685"/>
      <c r="AG13" s="1514">
        <f t="shared" si="1"/>
        <v>0</v>
      </c>
      <c r="AH13" s="1515"/>
      <c r="AI13" s="1516"/>
    </row>
    <row r="15" spans="1:37" ht="14.25" thickBot="1" x14ac:dyDescent="0.2">
      <c r="A15">
        <v>2</v>
      </c>
      <c r="B15" s="1616" t="s">
        <v>413</v>
      </c>
      <c r="C15" s="1616"/>
      <c r="D15" s="1616"/>
      <c r="E15" s="1616"/>
      <c r="F15" s="1616"/>
      <c r="G15" s="1616"/>
      <c r="H15" s="1616"/>
      <c r="I15" s="1616"/>
      <c r="J15" s="1616"/>
      <c r="K15" s="1616"/>
      <c r="L15" s="1616"/>
      <c r="M15" s="1616"/>
      <c r="N15" s="1616"/>
      <c r="O15" s="1616"/>
      <c r="P15" s="1616"/>
      <c r="Q15" s="1616"/>
      <c r="R15" s="1616"/>
      <c r="S15" s="1616"/>
      <c r="T15" s="1616"/>
      <c r="U15" s="1616"/>
      <c r="V15" s="1616"/>
      <c r="W15" s="1616"/>
      <c r="X15" s="1616"/>
      <c r="Y15" s="1616"/>
      <c r="Z15" s="1616"/>
      <c r="AA15" s="1616"/>
      <c r="AB15" s="1645" t="s">
        <v>221</v>
      </c>
      <c r="AC15" s="1645"/>
      <c r="AD15" s="1645"/>
      <c r="AE15" s="1645"/>
      <c r="AF15" s="1645"/>
      <c r="AG15" s="1645"/>
      <c r="AH15" s="1645"/>
      <c r="AI15" s="1645"/>
      <c r="AJ15" s="1645"/>
      <c r="AK15" s="1645"/>
    </row>
    <row r="16" spans="1:37" ht="14.25" thickBot="1" x14ac:dyDescent="0.2">
      <c r="B16" s="1617" t="s">
        <v>219</v>
      </c>
      <c r="C16" s="1435" t="s">
        <v>191</v>
      </c>
      <c r="D16" s="1435"/>
      <c r="E16" s="1435"/>
      <c r="F16" s="1435"/>
      <c r="G16" s="1435"/>
      <c r="H16" s="1435"/>
      <c r="I16" s="1435"/>
      <c r="J16" s="1435"/>
      <c r="K16" s="1435" t="s">
        <v>186</v>
      </c>
      <c r="L16" s="1435"/>
      <c r="M16" s="1435"/>
      <c r="N16" s="1435"/>
      <c r="O16" s="1709" t="s">
        <v>187</v>
      </c>
      <c r="P16" s="1709"/>
      <c r="Q16" s="1709"/>
      <c r="R16" s="1420" t="s">
        <v>189</v>
      </c>
      <c r="S16" s="1421"/>
      <c r="T16" s="1421"/>
      <c r="U16" s="1422"/>
      <c r="V16" s="1435" t="s">
        <v>173</v>
      </c>
      <c r="W16" s="1435"/>
      <c r="X16" s="1435"/>
      <c r="Y16" s="1435"/>
      <c r="Z16" s="1436"/>
      <c r="AA16" s="59"/>
      <c r="AB16" s="1646"/>
      <c r="AC16" s="1646"/>
      <c r="AD16" s="1646"/>
      <c r="AE16" s="837" t="s">
        <v>218</v>
      </c>
      <c r="AF16" s="837"/>
      <c r="AG16" s="837"/>
      <c r="AH16" s="837"/>
      <c r="AI16" s="837" t="s">
        <v>186</v>
      </c>
      <c r="AJ16" s="837"/>
      <c r="AK16" s="837"/>
    </row>
    <row r="17" spans="2:37" s="55" customFormat="1" ht="13.5" customHeight="1" thickTop="1" x14ac:dyDescent="0.15">
      <c r="B17" s="773"/>
      <c r="C17" s="1712" t="s">
        <v>171</v>
      </c>
      <c r="D17" s="1667" t="s">
        <v>160</v>
      </c>
      <c r="E17" s="1667"/>
      <c r="F17" s="1667"/>
      <c r="G17" s="1667"/>
      <c r="H17" s="1667"/>
      <c r="I17" s="1667"/>
      <c r="J17" s="1667"/>
      <c r="K17" s="1711"/>
      <c r="L17" s="1711"/>
      <c r="M17" s="1711"/>
      <c r="N17" s="1711"/>
      <c r="O17" s="1710">
        <f t="shared" ref="O17:O22" si="2">AG7</f>
        <v>0</v>
      </c>
      <c r="P17" s="1710"/>
      <c r="Q17" s="1710"/>
      <c r="R17" s="1589" t="s">
        <v>185</v>
      </c>
      <c r="S17" s="1590"/>
      <c r="T17" s="1590"/>
      <c r="U17" s="1591"/>
      <c r="V17" s="1440">
        <f t="shared" ref="V17:V22" si="3">ROUNDDOWN(K17*O17*30.4*12,0)</f>
        <v>0</v>
      </c>
      <c r="W17" s="1440"/>
      <c r="X17" s="1440"/>
      <c r="Y17" s="1440"/>
      <c r="Z17" s="1441"/>
      <c r="AA17" s="56"/>
      <c r="AB17" s="1644" t="s">
        <v>160</v>
      </c>
      <c r="AC17" s="1644"/>
      <c r="AD17" s="1644"/>
      <c r="AE17" s="837">
        <v>761</v>
      </c>
      <c r="AF17" s="837"/>
      <c r="AG17" s="1647" t="s">
        <v>214</v>
      </c>
      <c r="AH17" s="1647"/>
      <c r="AI17" s="837">
        <f t="shared" ref="AI17:AI22" si="4">ROUNDDOWN(AE17*10.68,0)</f>
        <v>8127</v>
      </c>
      <c r="AJ17" s="837"/>
      <c r="AK17" s="837"/>
    </row>
    <row r="18" spans="2:37" s="55" customFormat="1" ht="13.5" customHeight="1" x14ac:dyDescent="0.15">
      <c r="B18" s="773"/>
      <c r="C18" s="1713"/>
      <c r="D18" s="1191" t="s">
        <v>161</v>
      </c>
      <c r="E18" s="1191"/>
      <c r="F18" s="1191"/>
      <c r="G18" s="1191"/>
      <c r="H18" s="1191"/>
      <c r="I18" s="1191"/>
      <c r="J18" s="1191"/>
      <c r="K18" s="1403"/>
      <c r="L18" s="1403"/>
      <c r="M18" s="1403"/>
      <c r="N18" s="1403"/>
      <c r="O18" s="1463">
        <f t="shared" si="2"/>
        <v>0</v>
      </c>
      <c r="P18" s="1463"/>
      <c r="Q18" s="1463"/>
      <c r="R18" s="1468"/>
      <c r="S18" s="1469"/>
      <c r="T18" s="1469"/>
      <c r="U18" s="1470"/>
      <c r="V18" s="1432">
        <f t="shared" si="3"/>
        <v>0</v>
      </c>
      <c r="W18" s="1432"/>
      <c r="X18" s="1432"/>
      <c r="Y18" s="1432"/>
      <c r="Z18" s="1433"/>
      <c r="AA18" s="56"/>
      <c r="AB18" s="1644" t="s">
        <v>161</v>
      </c>
      <c r="AC18" s="1644"/>
      <c r="AD18" s="1644"/>
      <c r="AE18" s="837">
        <v>765</v>
      </c>
      <c r="AF18" s="837"/>
      <c r="AG18" s="1647"/>
      <c r="AH18" s="1647"/>
      <c r="AI18" s="837">
        <f t="shared" si="4"/>
        <v>8170</v>
      </c>
      <c r="AJ18" s="837"/>
      <c r="AK18" s="837"/>
    </row>
    <row r="19" spans="2:37" s="55" customFormat="1" ht="13.5" customHeight="1" x14ac:dyDescent="0.15">
      <c r="B19" s="773"/>
      <c r="C19" s="1713"/>
      <c r="D19" s="1191" t="s">
        <v>162</v>
      </c>
      <c r="E19" s="1191"/>
      <c r="F19" s="1191"/>
      <c r="G19" s="1191"/>
      <c r="H19" s="1191"/>
      <c r="I19" s="1191"/>
      <c r="J19" s="1191"/>
      <c r="K19" s="1403"/>
      <c r="L19" s="1403"/>
      <c r="M19" s="1403"/>
      <c r="N19" s="1403"/>
      <c r="O19" s="1463">
        <f t="shared" si="2"/>
        <v>0</v>
      </c>
      <c r="P19" s="1463"/>
      <c r="Q19" s="1463"/>
      <c r="R19" s="1468"/>
      <c r="S19" s="1469"/>
      <c r="T19" s="1469"/>
      <c r="U19" s="1470"/>
      <c r="V19" s="1432">
        <f t="shared" si="3"/>
        <v>0</v>
      </c>
      <c r="W19" s="1432"/>
      <c r="X19" s="1432"/>
      <c r="Y19" s="1432"/>
      <c r="Z19" s="1433"/>
      <c r="AA19" s="56"/>
      <c r="AB19" s="1644" t="s">
        <v>162</v>
      </c>
      <c r="AC19" s="1644"/>
      <c r="AD19" s="1644"/>
      <c r="AE19" s="837">
        <v>801</v>
      </c>
      <c r="AF19" s="837"/>
      <c r="AG19" s="837" t="s">
        <v>435</v>
      </c>
      <c r="AH19" s="837"/>
      <c r="AI19" s="837">
        <f t="shared" si="4"/>
        <v>8554</v>
      </c>
      <c r="AJ19" s="837"/>
      <c r="AK19" s="837"/>
    </row>
    <row r="20" spans="2:37" s="55" customFormat="1" ht="13.5" customHeight="1" x14ac:dyDescent="0.15">
      <c r="B20" s="773"/>
      <c r="C20" s="1713"/>
      <c r="D20" s="1191" t="s">
        <v>163</v>
      </c>
      <c r="E20" s="1191"/>
      <c r="F20" s="1191"/>
      <c r="G20" s="1191"/>
      <c r="H20" s="1191"/>
      <c r="I20" s="1191"/>
      <c r="J20" s="1191"/>
      <c r="K20" s="1403"/>
      <c r="L20" s="1403"/>
      <c r="M20" s="1403"/>
      <c r="N20" s="1403"/>
      <c r="O20" s="1463">
        <f t="shared" si="2"/>
        <v>0</v>
      </c>
      <c r="P20" s="1463"/>
      <c r="Q20" s="1463"/>
      <c r="R20" s="1468"/>
      <c r="S20" s="1469"/>
      <c r="T20" s="1469"/>
      <c r="U20" s="1470"/>
      <c r="V20" s="1432">
        <f t="shared" si="3"/>
        <v>0</v>
      </c>
      <c r="W20" s="1432"/>
      <c r="X20" s="1432"/>
      <c r="Y20" s="1432"/>
      <c r="Z20" s="1433"/>
      <c r="AA20" s="56"/>
      <c r="AB20" s="1644" t="s">
        <v>163</v>
      </c>
      <c r="AC20" s="1644"/>
      <c r="AD20" s="1644"/>
      <c r="AE20" s="837">
        <v>824</v>
      </c>
      <c r="AF20" s="837"/>
      <c r="AG20" s="837"/>
      <c r="AH20" s="837"/>
      <c r="AI20" s="837">
        <f t="shared" si="4"/>
        <v>8800</v>
      </c>
      <c r="AJ20" s="837"/>
      <c r="AK20" s="837"/>
    </row>
    <row r="21" spans="2:37" s="55" customFormat="1" ht="13.5" customHeight="1" x14ac:dyDescent="0.15">
      <c r="B21" s="773"/>
      <c r="C21" s="1713"/>
      <c r="D21" s="1191" t="s">
        <v>164</v>
      </c>
      <c r="E21" s="1191"/>
      <c r="F21" s="1191"/>
      <c r="G21" s="1191"/>
      <c r="H21" s="1191"/>
      <c r="I21" s="1191"/>
      <c r="J21" s="1191"/>
      <c r="K21" s="1403"/>
      <c r="L21" s="1403"/>
      <c r="M21" s="1403"/>
      <c r="N21" s="1403"/>
      <c r="O21" s="1463">
        <f t="shared" si="2"/>
        <v>0</v>
      </c>
      <c r="P21" s="1463"/>
      <c r="Q21" s="1463"/>
      <c r="R21" s="1468"/>
      <c r="S21" s="1469"/>
      <c r="T21" s="1469"/>
      <c r="U21" s="1470"/>
      <c r="V21" s="1432">
        <f t="shared" si="3"/>
        <v>0</v>
      </c>
      <c r="W21" s="1432"/>
      <c r="X21" s="1432"/>
      <c r="Y21" s="1432"/>
      <c r="Z21" s="1433"/>
      <c r="AA21" s="56"/>
      <c r="AB21" s="1644" t="s">
        <v>164</v>
      </c>
      <c r="AC21" s="1644"/>
      <c r="AD21" s="1644"/>
      <c r="AE21" s="837">
        <v>841</v>
      </c>
      <c r="AF21" s="837"/>
      <c r="AG21" s="837"/>
      <c r="AH21" s="837"/>
      <c r="AI21" s="837">
        <f t="shared" si="4"/>
        <v>8981</v>
      </c>
      <c r="AJ21" s="837"/>
      <c r="AK21" s="837"/>
    </row>
    <row r="22" spans="2:37" s="55" customFormat="1" ht="13.5" customHeight="1" x14ac:dyDescent="0.15">
      <c r="B22" s="773"/>
      <c r="C22" s="1713"/>
      <c r="D22" s="1191" t="s">
        <v>165</v>
      </c>
      <c r="E22" s="1191"/>
      <c r="F22" s="1191"/>
      <c r="G22" s="1191"/>
      <c r="H22" s="1191"/>
      <c r="I22" s="1191"/>
      <c r="J22" s="1191"/>
      <c r="K22" s="1403"/>
      <c r="L22" s="1403"/>
      <c r="M22" s="1403"/>
      <c r="N22" s="1403"/>
      <c r="O22" s="1463">
        <f t="shared" si="2"/>
        <v>0</v>
      </c>
      <c r="P22" s="1463"/>
      <c r="Q22" s="1463"/>
      <c r="R22" s="1592"/>
      <c r="S22" s="1593"/>
      <c r="T22" s="1593"/>
      <c r="U22" s="1594"/>
      <c r="V22" s="1432">
        <f t="shared" si="3"/>
        <v>0</v>
      </c>
      <c r="W22" s="1432"/>
      <c r="X22" s="1432"/>
      <c r="Y22" s="1432"/>
      <c r="Z22" s="1433"/>
      <c r="AA22" s="56"/>
      <c r="AB22" s="1644" t="s">
        <v>165</v>
      </c>
      <c r="AC22" s="1644"/>
      <c r="AD22" s="1644"/>
      <c r="AE22" s="837">
        <v>859</v>
      </c>
      <c r="AF22" s="837"/>
      <c r="AG22" s="837"/>
      <c r="AH22" s="837"/>
      <c r="AI22" s="837">
        <f t="shared" si="4"/>
        <v>9174</v>
      </c>
      <c r="AJ22" s="837"/>
      <c r="AK22" s="837"/>
    </row>
    <row r="23" spans="2:37" s="55" customFormat="1" ht="13.5" customHeight="1" x14ac:dyDescent="0.15">
      <c r="B23" s="773"/>
      <c r="C23" s="1714"/>
      <c r="D23" s="1489" t="s">
        <v>172</v>
      </c>
      <c r="E23" s="1489"/>
      <c r="F23" s="1489"/>
      <c r="G23" s="1489"/>
      <c r="H23" s="1489"/>
      <c r="I23" s="1489"/>
      <c r="J23" s="1489"/>
      <c r="K23" s="1496"/>
      <c r="L23" s="1496"/>
      <c r="M23" s="1496"/>
      <c r="N23" s="1496"/>
      <c r="O23" s="1672"/>
      <c r="P23" s="1672"/>
      <c r="Q23" s="1672"/>
      <c r="R23" s="1448"/>
      <c r="S23" s="1449"/>
      <c r="T23" s="1449"/>
      <c r="U23" s="1450"/>
      <c r="V23" s="1496"/>
      <c r="W23" s="1496"/>
      <c r="X23" s="1496"/>
      <c r="Y23" s="1496"/>
      <c r="Z23" s="1521"/>
    </row>
    <row r="24" spans="2:37" s="55" customFormat="1" ht="13.5" customHeight="1" x14ac:dyDescent="0.15">
      <c r="B24" s="773"/>
      <c r="C24" s="1502" t="s">
        <v>188</v>
      </c>
      <c r="D24" s="1583" t="s">
        <v>180</v>
      </c>
      <c r="E24" s="1543"/>
      <c r="F24" s="1543"/>
      <c r="G24" s="1543"/>
      <c r="H24" s="1543"/>
      <c r="I24" s="1543"/>
      <c r="J24" s="1584"/>
      <c r="K24" s="1497"/>
      <c r="L24" s="1497"/>
      <c r="M24" s="1497"/>
      <c r="N24" s="1497"/>
      <c r="O24" s="1462">
        <f>AG13</f>
        <v>0</v>
      </c>
      <c r="P24" s="1462"/>
      <c r="Q24" s="1462"/>
      <c r="R24" s="1465" t="s">
        <v>190</v>
      </c>
      <c r="S24" s="1466"/>
      <c r="T24" s="1466"/>
      <c r="U24" s="1467"/>
      <c r="V24" s="1460">
        <f>ROUNDDOWN(K28*O24*30.4*12,0)</f>
        <v>0</v>
      </c>
      <c r="W24" s="1460"/>
      <c r="X24" s="1460"/>
      <c r="Y24" s="1460"/>
      <c r="Z24" s="1461"/>
      <c r="AB24" s="1645" t="s">
        <v>436</v>
      </c>
      <c r="AC24" s="1645"/>
      <c r="AD24" s="1645"/>
      <c r="AE24" s="1645"/>
      <c r="AF24" s="1645"/>
      <c r="AG24" s="1645"/>
      <c r="AH24" s="1645"/>
      <c r="AI24" s="1645"/>
      <c r="AJ24" s="1645"/>
      <c r="AK24" s="1645"/>
    </row>
    <row r="25" spans="2:37" s="55" customFormat="1" ht="13.5" customHeight="1" x14ac:dyDescent="0.15">
      <c r="B25" s="773"/>
      <c r="C25" s="1503"/>
      <c r="D25" s="1400" t="s">
        <v>181</v>
      </c>
      <c r="E25" s="1401"/>
      <c r="F25" s="1401"/>
      <c r="G25" s="1401"/>
      <c r="H25" s="1401"/>
      <c r="I25" s="1401"/>
      <c r="J25" s="1402"/>
      <c r="K25" s="1403"/>
      <c r="L25" s="1403"/>
      <c r="M25" s="1403"/>
      <c r="N25" s="1403"/>
      <c r="O25" s="1463"/>
      <c r="P25" s="1463"/>
      <c r="Q25" s="1463"/>
      <c r="R25" s="1468"/>
      <c r="S25" s="1469"/>
      <c r="T25" s="1469"/>
      <c r="U25" s="1470"/>
      <c r="V25" s="1432"/>
      <c r="W25" s="1432"/>
      <c r="X25" s="1432"/>
      <c r="Y25" s="1432"/>
      <c r="Z25" s="1433"/>
      <c r="AB25" s="1646"/>
      <c r="AC25" s="1646"/>
      <c r="AD25" s="1646"/>
      <c r="AE25" s="837" t="s">
        <v>218</v>
      </c>
      <c r="AF25" s="837"/>
      <c r="AG25" s="837"/>
      <c r="AH25" s="837"/>
      <c r="AI25" s="837" t="s">
        <v>186</v>
      </c>
      <c r="AJ25" s="837"/>
      <c r="AK25" s="837"/>
    </row>
    <row r="26" spans="2:37" s="55" customFormat="1" ht="13.5" customHeight="1" x14ac:dyDescent="0.15">
      <c r="B26" s="773"/>
      <c r="C26" s="1503"/>
      <c r="D26" s="1400" t="s">
        <v>182</v>
      </c>
      <c r="E26" s="1401"/>
      <c r="F26" s="1401"/>
      <c r="G26" s="1401"/>
      <c r="H26" s="1401"/>
      <c r="I26" s="1401"/>
      <c r="J26" s="1402"/>
      <c r="K26" s="1403"/>
      <c r="L26" s="1403"/>
      <c r="M26" s="1403"/>
      <c r="N26" s="1403"/>
      <c r="O26" s="1463"/>
      <c r="P26" s="1463"/>
      <c r="Q26" s="1463"/>
      <c r="R26" s="1468"/>
      <c r="S26" s="1469"/>
      <c r="T26" s="1469"/>
      <c r="U26" s="1470"/>
      <c r="V26" s="1432"/>
      <c r="W26" s="1432"/>
      <c r="X26" s="1432"/>
      <c r="Y26" s="1432"/>
      <c r="Z26" s="1433"/>
      <c r="AB26" s="1644" t="s">
        <v>160</v>
      </c>
      <c r="AC26" s="1644"/>
      <c r="AD26" s="1644"/>
      <c r="AE26" s="837">
        <v>749</v>
      </c>
      <c r="AF26" s="837"/>
      <c r="AG26" s="1647" t="s">
        <v>214</v>
      </c>
      <c r="AH26" s="1647"/>
      <c r="AI26" s="837">
        <f t="shared" ref="AI26:AI31" si="5">ROUNDDOWN(AE26*10.68,0)</f>
        <v>7999</v>
      </c>
      <c r="AJ26" s="837"/>
      <c r="AK26" s="837"/>
    </row>
    <row r="27" spans="2:37" s="55" customFormat="1" ht="13.5" customHeight="1" x14ac:dyDescent="0.15">
      <c r="B27" s="773"/>
      <c r="C27" s="1504"/>
      <c r="D27" s="1400" t="s">
        <v>414</v>
      </c>
      <c r="E27" s="1401"/>
      <c r="F27" s="1401"/>
      <c r="G27" s="1401"/>
      <c r="H27" s="1401"/>
      <c r="I27" s="1401"/>
      <c r="J27" s="1402"/>
      <c r="K27" s="1499"/>
      <c r="L27" s="1500"/>
      <c r="M27" s="1500"/>
      <c r="N27" s="1501"/>
      <c r="O27" s="1464"/>
      <c r="P27" s="1464"/>
      <c r="Q27" s="1464"/>
      <c r="R27" s="1468"/>
      <c r="S27" s="1469"/>
      <c r="T27" s="1469"/>
      <c r="U27" s="1470"/>
      <c r="V27" s="1474"/>
      <c r="W27" s="1474"/>
      <c r="X27" s="1474"/>
      <c r="Y27" s="1474"/>
      <c r="Z27" s="1475"/>
      <c r="AB27" s="1644" t="s">
        <v>161</v>
      </c>
      <c r="AC27" s="1644"/>
      <c r="AD27" s="1644"/>
      <c r="AE27" s="837">
        <v>753</v>
      </c>
      <c r="AF27" s="837"/>
      <c r="AG27" s="1647"/>
      <c r="AH27" s="1647"/>
      <c r="AI27" s="837">
        <f t="shared" si="5"/>
        <v>8042</v>
      </c>
      <c r="AJ27" s="837"/>
      <c r="AK27" s="837"/>
    </row>
    <row r="28" spans="2:37" s="55" customFormat="1" ht="13.5" customHeight="1" x14ac:dyDescent="0.15">
      <c r="B28" s="773"/>
      <c r="C28" s="1505"/>
      <c r="D28" s="1483" t="s">
        <v>415</v>
      </c>
      <c r="E28" s="1484"/>
      <c r="F28" s="1484"/>
      <c r="G28" s="1484"/>
      <c r="H28" s="1484"/>
      <c r="I28" s="1484"/>
      <c r="J28" s="1485"/>
      <c r="K28" s="1498">
        <f>SUM(K24:N27)</f>
        <v>0</v>
      </c>
      <c r="L28" s="1498"/>
      <c r="M28" s="1498"/>
      <c r="N28" s="1498"/>
      <c r="O28" s="1454"/>
      <c r="P28" s="1454"/>
      <c r="Q28" s="1454"/>
      <c r="R28" s="1471"/>
      <c r="S28" s="1472"/>
      <c r="T28" s="1472"/>
      <c r="U28" s="1473"/>
      <c r="V28" s="1458"/>
      <c r="W28" s="1458"/>
      <c r="X28" s="1458"/>
      <c r="Y28" s="1458"/>
      <c r="Z28" s="1459"/>
      <c r="AB28" s="1644" t="s">
        <v>162</v>
      </c>
      <c r="AC28" s="1644"/>
      <c r="AD28" s="1644"/>
      <c r="AE28" s="837">
        <v>788</v>
      </c>
      <c r="AF28" s="837"/>
      <c r="AG28" s="837" t="s">
        <v>435</v>
      </c>
      <c r="AH28" s="837"/>
      <c r="AI28" s="837">
        <f t="shared" si="5"/>
        <v>8415</v>
      </c>
      <c r="AJ28" s="837"/>
      <c r="AK28" s="837"/>
    </row>
    <row r="29" spans="2:37" s="55" customFormat="1" ht="13.5" customHeight="1" x14ac:dyDescent="0.15">
      <c r="B29" s="773"/>
      <c r="C29" s="1486" t="s">
        <v>819</v>
      </c>
      <c r="D29" s="1487"/>
      <c r="E29" s="1487"/>
      <c r="F29" s="1487"/>
      <c r="G29" s="1487"/>
      <c r="H29" s="1490" t="s">
        <v>176</v>
      </c>
      <c r="I29" s="1490"/>
      <c r="J29" s="1490"/>
      <c r="K29" s="1497"/>
      <c r="L29" s="1497"/>
      <c r="M29" s="1497"/>
      <c r="N29" s="1497"/>
      <c r="O29" s="1462">
        <f>AG13</f>
        <v>0</v>
      </c>
      <c r="P29" s="1462"/>
      <c r="Q29" s="1462"/>
      <c r="R29" s="1476" t="s">
        <v>190</v>
      </c>
      <c r="S29" s="1477"/>
      <c r="T29" s="1477"/>
      <c r="U29" s="1478"/>
      <c r="V29" s="1460">
        <f>ROUNDDOWN(K29*O29*30.4*12,0)</f>
        <v>0</v>
      </c>
      <c r="W29" s="1460"/>
      <c r="X29" s="1460"/>
      <c r="Y29" s="1460"/>
      <c r="Z29" s="1461"/>
      <c r="AB29" s="1644" t="s">
        <v>163</v>
      </c>
      <c r="AC29" s="1644"/>
      <c r="AD29" s="1644"/>
      <c r="AE29" s="837">
        <v>812</v>
      </c>
      <c r="AF29" s="837"/>
      <c r="AG29" s="837"/>
      <c r="AH29" s="837"/>
      <c r="AI29" s="837">
        <f t="shared" si="5"/>
        <v>8672</v>
      </c>
      <c r="AJ29" s="837"/>
      <c r="AK29" s="837"/>
    </row>
    <row r="30" spans="2:37" s="55" customFormat="1" ht="13.5" customHeight="1" x14ac:dyDescent="0.15">
      <c r="B30" s="773"/>
      <c r="C30" s="1488"/>
      <c r="D30" s="1489"/>
      <c r="E30" s="1489"/>
      <c r="F30" s="1489"/>
      <c r="G30" s="1489"/>
      <c r="H30" s="1491" t="s">
        <v>177</v>
      </c>
      <c r="I30" s="1491"/>
      <c r="J30" s="1491"/>
      <c r="K30" s="1496"/>
      <c r="L30" s="1496"/>
      <c r="M30" s="1496"/>
      <c r="N30" s="1496"/>
      <c r="O30" s="1454">
        <f>AG13</f>
        <v>0</v>
      </c>
      <c r="P30" s="1454"/>
      <c r="Q30" s="1454"/>
      <c r="R30" s="1455" t="s">
        <v>184</v>
      </c>
      <c r="S30" s="1456"/>
      <c r="T30" s="1456"/>
      <c r="U30" s="1457"/>
      <c r="V30" s="1458">
        <f>ROUNDDOWN(K30*O30*12,0)</f>
        <v>0</v>
      </c>
      <c r="W30" s="1458"/>
      <c r="X30" s="1458"/>
      <c r="Y30" s="1458"/>
      <c r="Z30" s="1459"/>
      <c r="AB30" s="1644" t="s">
        <v>164</v>
      </c>
      <c r="AC30" s="1644"/>
      <c r="AD30" s="1644"/>
      <c r="AE30" s="837">
        <v>828</v>
      </c>
      <c r="AF30" s="837"/>
      <c r="AG30" s="837"/>
      <c r="AH30" s="837"/>
      <c r="AI30" s="837">
        <f t="shared" si="5"/>
        <v>8843</v>
      </c>
      <c r="AJ30" s="837"/>
      <c r="AK30" s="837"/>
    </row>
    <row r="31" spans="2:37" s="55" customFormat="1" ht="13.5" customHeight="1" x14ac:dyDescent="0.15">
      <c r="B31" s="773"/>
      <c r="C31" s="1486" t="s">
        <v>820</v>
      </c>
      <c r="D31" s="1487"/>
      <c r="E31" s="1487"/>
      <c r="F31" s="1487"/>
      <c r="G31" s="1487"/>
      <c r="H31" s="1490" t="s">
        <v>176</v>
      </c>
      <c r="I31" s="1490"/>
      <c r="J31" s="1490"/>
      <c r="K31" s="1497"/>
      <c r="L31" s="1497"/>
      <c r="M31" s="1497"/>
      <c r="N31" s="1497"/>
      <c r="O31" s="1462">
        <f>AG13</f>
        <v>0</v>
      </c>
      <c r="P31" s="1462"/>
      <c r="Q31" s="1462"/>
      <c r="R31" s="1476" t="s">
        <v>190</v>
      </c>
      <c r="S31" s="1477"/>
      <c r="T31" s="1477"/>
      <c r="U31" s="1478"/>
      <c r="V31" s="1460">
        <f>ROUNDDOWN(K31*O31*30.4*12,0)</f>
        <v>0</v>
      </c>
      <c r="W31" s="1460"/>
      <c r="X31" s="1460"/>
      <c r="Y31" s="1460"/>
      <c r="Z31" s="1461"/>
      <c r="AB31" s="1644" t="s">
        <v>165</v>
      </c>
      <c r="AC31" s="1644"/>
      <c r="AD31" s="1644"/>
      <c r="AE31" s="837">
        <v>845</v>
      </c>
      <c r="AF31" s="837"/>
      <c r="AG31" s="837"/>
      <c r="AH31" s="837"/>
      <c r="AI31" s="837">
        <f t="shared" si="5"/>
        <v>9024</v>
      </c>
      <c r="AJ31" s="837"/>
      <c r="AK31" s="837"/>
    </row>
    <row r="32" spans="2:37" s="55" customFormat="1" ht="13.5" customHeight="1" x14ac:dyDescent="0.15">
      <c r="B32" s="773"/>
      <c r="C32" s="1488"/>
      <c r="D32" s="1489"/>
      <c r="E32" s="1489"/>
      <c r="F32" s="1489"/>
      <c r="G32" s="1489"/>
      <c r="H32" s="1491" t="s">
        <v>177</v>
      </c>
      <c r="I32" s="1491"/>
      <c r="J32" s="1491"/>
      <c r="K32" s="1496"/>
      <c r="L32" s="1496"/>
      <c r="M32" s="1496"/>
      <c r="N32" s="1496"/>
      <c r="O32" s="1454">
        <f>AG13</f>
        <v>0</v>
      </c>
      <c r="P32" s="1454"/>
      <c r="Q32" s="1454"/>
      <c r="R32" s="1455" t="s">
        <v>184</v>
      </c>
      <c r="S32" s="1456"/>
      <c r="T32" s="1456"/>
      <c r="U32" s="1457"/>
      <c r="V32" s="1458">
        <f>ROUNDDOWN(K32*O32*12,0)</f>
        <v>0</v>
      </c>
      <c r="W32" s="1458"/>
      <c r="X32" s="1458"/>
      <c r="Y32" s="1458"/>
      <c r="Z32" s="1459"/>
      <c r="AE32" s="56"/>
      <c r="AF32" s="56"/>
      <c r="AG32" s="56"/>
      <c r="AH32" s="56"/>
    </row>
    <row r="33" spans="2:37" s="55" customFormat="1" ht="13.5" customHeight="1" x14ac:dyDescent="0.15">
      <c r="B33" s="773"/>
      <c r="C33" s="1486" t="s">
        <v>821</v>
      </c>
      <c r="D33" s="1487"/>
      <c r="E33" s="1487"/>
      <c r="F33" s="1487"/>
      <c r="G33" s="1487"/>
      <c r="H33" s="1490" t="s">
        <v>176</v>
      </c>
      <c r="I33" s="1490"/>
      <c r="J33" s="1490"/>
      <c r="K33" s="1497"/>
      <c r="L33" s="1497"/>
      <c r="M33" s="1497"/>
      <c r="N33" s="1497"/>
      <c r="O33" s="1462">
        <f>AG13</f>
        <v>0</v>
      </c>
      <c r="P33" s="1462"/>
      <c r="Q33" s="1462"/>
      <c r="R33" s="1476" t="s">
        <v>190</v>
      </c>
      <c r="S33" s="1477"/>
      <c r="T33" s="1477"/>
      <c r="U33" s="1478"/>
      <c r="V33" s="1460">
        <f>ROUNDDOWN(K33*O33*30.4*12,0)</f>
        <v>0</v>
      </c>
      <c r="W33" s="1460"/>
      <c r="X33" s="1460"/>
      <c r="Y33" s="1460"/>
      <c r="Z33" s="1461"/>
      <c r="AB33" s="1343" t="s">
        <v>822</v>
      </c>
      <c r="AC33" s="1343"/>
      <c r="AD33" s="1343"/>
      <c r="AE33" s="1343"/>
      <c r="AF33" s="1343"/>
      <c r="AG33" s="1343"/>
      <c r="AH33" s="1343"/>
      <c r="AI33" s="1343"/>
      <c r="AJ33" s="1343"/>
      <c r="AK33" s="1343"/>
    </row>
    <row r="34" spans="2:37" s="55" customFormat="1" ht="13.5" customHeight="1" x14ac:dyDescent="0.15">
      <c r="B34" s="773"/>
      <c r="C34" s="1488"/>
      <c r="D34" s="1489"/>
      <c r="E34" s="1489"/>
      <c r="F34" s="1489"/>
      <c r="G34" s="1489"/>
      <c r="H34" s="1491" t="s">
        <v>177</v>
      </c>
      <c r="I34" s="1491"/>
      <c r="J34" s="1491"/>
      <c r="K34" s="1496"/>
      <c r="L34" s="1496"/>
      <c r="M34" s="1496"/>
      <c r="N34" s="1496"/>
      <c r="O34" s="1454">
        <f>AG13</f>
        <v>0</v>
      </c>
      <c r="P34" s="1454"/>
      <c r="Q34" s="1454"/>
      <c r="R34" s="1455" t="s">
        <v>184</v>
      </c>
      <c r="S34" s="1456"/>
      <c r="T34" s="1456"/>
      <c r="U34" s="1457"/>
      <c r="V34" s="1458">
        <f>ROUNDDOWN(K34*O34*12,0)</f>
        <v>0</v>
      </c>
      <c r="W34" s="1458"/>
      <c r="X34" s="1458"/>
      <c r="Y34" s="1458"/>
      <c r="Z34" s="1459"/>
      <c r="AB34" s="1343"/>
      <c r="AC34" s="1343"/>
      <c r="AD34" s="1343"/>
      <c r="AE34" s="1343"/>
      <c r="AF34" s="1343"/>
      <c r="AG34" s="1343"/>
      <c r="AH34" s="1343"/>
      <c r="AI34" s="1343"/>
      <c r="AJ34" s="1343"/>
      <c r="AK34" s="1343"/>
    </row>
    <row r="35" spans="2:37" s="55" customFormat="1" ht="13.5" customHeight="1" x14ac:dyDescent="0.15">
      <c r="B35" s="773"/>
      <c r="C35" s="60" t="s">
        <v>175</v>
      </c>
      <c r="D35" s="1492"/>
      <c r="E35" s="1492"/>
      <c r="F35" s="1492"/>
      <c r="G35" s="1492"/>
      <c r="H35" s="1492"/>
      <c r="I35" s="1492"/>
      <c r="J35" s="1492"/>
      <c r="K35" s="1493"/>
      <c r="L35" s="1494"/>
      <c r="M35" s="1494"/>
      <c r="N35" s="1495"/>
      <c r="O35" s="1575"/>
      <c r="P35" s="1575"/>
      <c r="Q35" s="1575"/>
      <c r="R35" s="1572"/>
      <c r="S35" s="1573"/>
      <c r="T35" s="1573"/>
      <c r="U35" s="1574"/>
      <c r="V35" s="1533"/>
      <c r="W35" s="1533"/>
      <c r="X35" s="1533"/>
      <c r="Y35" s="1533"/>
      <c r="Z35" s="1585"/>
      <c r="AB35" s="99"/>
      <c r="AC35" s="99"/>
      <c r="AD35" s="99"/>
      <c r="AE35" s="99"/>
      <c r="AF35" s="99"/>
      <c r="AG35" s="99"/>
      <c r="AH35" s="99"/>
      <c r="AI35" s="99"/>
      <c r="AJ35" s="99"/>
      <c r="AK35" s="99"/>
    </row>
    <row r="36" spans="2:37" s="55" customFormat="1" ht="13.5" customHeight="1" thickBot="1" x14ac:dyDescent="0.2">
      <c r="B36" s="1618"/>
      <c r="C36" s="61" t="s">
        <v>175</v>
      </c>
      <c r="D36" s="1482"/>
      <c r="E36" s="1482"/>
      <c r="F36" s="1482"/>
      <c r="G36" s="1482"/>
      <c r="H36" s="1482"/>
      <c r="I36" s="1482"/>
      <c r="J36" s="1482"/>
      <c r="K36" s="1404"/>
      <c r="L36" s="1405"/>
      <c r="M36" s="1405"/>
      <c r="N36" s="1406"/>
      <c r="O36" s="1619"/>
      <c r="P36" s="1619"/>
      <c r="Q36" s="1619"/>
      <c r="R36" s="1412"/>
      <c r="S36" s="1413"/>
      <c r="T36" s="1413"/>
      <c r="U36" s="1414"/>
      <c r="V36" s="1375"/>
      <c r="W36" s="1375"/>
      <c r="X36" s="1375"/>
      <c r="Y36" s="1375"/>
      <c r="Z36" s="1376"/>
      <c r="AB36" s="99"/>
      <c r="AC36" s="99"/>
      <c r="AD36" s="99"/>
      <c r="AE36" s="99"/>
      <c r="AF36" s="99"/>
      <c r="AG36" s="99"/>
      <c r="AH36" s="99"/>
      <c r="AI36" s="99"/>
      <c r="AJ36" s="99"/>
      <c r="AK36" s="99"/>
    </row>
    <row r="37" spans="2:37" s="55" customFormat="1" ht="23.25" customHeight="1" thickTop="1" thickBot="1" x14ac:dyDescent="0.2">
      <c r="B37" s="1377" t="s">
        <v>192</v>
      </c>
      <c r="C37" s="1378"/>
      <c r="D37" s="1378"/>
      <c r="E37" s="1378"/>
      <c r="F37" s="1378"/>
      <c r="G37" s="1378"/>
      <c r="H37" s="1378"/>
      <c r="I37" s="1378"/>
      <c r="J37" s="1378"/>
      <c r="K37" s="1378"/>
      <c r="L37" s="1378"/>
      <c r="M37" s="1378"/>
      <c r="N37" s="1378"/>
      <c r="O37" s="1378"/>
      <c r="P37" s="1378"/>
      <c r="Q37" s="1379"/>
      <c r="R37" s="1380"/>
      <c r="S37" s="1381"/>
      <c r="T37" s="1381"/>
      <c r="U37" s="1382"/>
      <c r="V37" s="1439">
        <f>SUM(V17:Z36)</f>
        <v>0</v>
      </c>
      <c r="W37" s="1670"/>
      <c r="X37" s="1670"/>
      <c r="Y37" s="1670"/>
      <c r="Z37" s="1671"/>
      <c r="AB37" s="99"/>
      <c r="AC37" s="99"/>
      <c r="AD37" s="99"/>
      <c r="AE37" s="99"/>
      <c r="AF37" s="99"/>
      <c r="AG37" s="99"/>
      <c r="AH37" s="99"/>
      <c r="AI37" s="99"/>
      <c r="AJ37" s="99"/>
      <c r="AK37" s="99"/>
    </row>
    <row r="38" spans="2:37" s="55" customFormat="1" ht="6" customHeight="1" thickBot="1" x14ac:dyDescent="0.2">
      <c r="AB38" s="99"/>
      <c r="AC38" s="99"/>
      <c r="AD38" s="99"/>
      <c r="AE38" s="99"/>
      <c r="AF38" s="99"/>
      <c r="AG38" s="99"/>
      <c r="AH38" s="99"/>
      <c r="AI38" s="99"/>
      <c r="AJ38" s="99"/>
      <c r="AK38" s="99"/>
    </row>
    <row r="39" spans="2:37" ht="14.25" thickBot="1" x14ac:dyDescent="0.2">
      <c r="B39" s="1415" t="s">
        <v>220</v>
      </c>
      <c r="C39" s="1730" t="s">
        <v>191</v>
      </c>
      <c r="D39" s="1435"/>
      <c r="E39" s="1435"/>
      <c r="F39" s="1435"/>
      <c r="G39" s="1435"/>
      <c r="H39" s="1435"/>
      <c r="I39" s="1435"/>
      <c r="J39" s="1435"/>
      <c r="K39" s="1435" t="s">
        <v>186</v>
      </c>
      <c r="L39" s="1435"/>
      <c r="M39" s="1435"/>
      <c r="N39" s="1435"/>
      <c r="O39" s="1434" t="s">
        <v>480</v>
      </c>
      <c r="P39" s="1434"/>
      <c r="Q39" s="1434"/>
      <c r="R39" s="1420" t="s">
        <v>189</v>
      </c>
      <c r="S39" s="1421"/>
      <c r="T39" s="1421"/>
      <c r="U39" s="1422"/>
      <c r="V39" s="1435" t="s">
        <v>193</v>
      </c>
      <c r="W39" s="1435"/>
      <c r="X39" s="1435"/>
      <c r="Y39" s="1435"/>
      <c r="Z39" s="1436"/>
      <c r="AA39" s="59"/>
      <c r="AB39" s="99"/>
      <c r="AC39" s="99"/>
      <c r="AD39" s="99"/>
      <c r="AE39" s="99"/>
      <c r="AF39" s="99"/>
      <c r="AG39" s="99"/>
      <c r="AH39" s="99"/>
      <c r="AI39" s="99"/>
      <c r="AJ39" s="99"/>
      <c r="AK39" s="99"/>
    </row>
    <row r="40" spans="2:37" s="55" customFormat="1" ht="13.5" customHeight="1" thickTop="1" x14ac:dyDescent="0.15">
      <c r="B40" s="1416"/>
      <c r="C40" s="1648" t="s">
        <v>823</v>
      </c>
      <c r="D40" s="1667" t="s">
        <v>196</v>
      </c>
      <c r="E40" s="1667"/>
      <c r="F40" s="1667"/>
      <c r="G40" s="1667"/>
      <c r="H40" s="1667"/>
      <c r="I40" s="1667"/>
      <c r="J40" s="1667"/>
      <c r="K40" s="1711"/>
      <c r="L40" s="1711"/>
      <c r="M40" s="1711"/>
      <c r="N40" s="1711"/>
      <c r="O40" s="1732"/>
      <c r="P40" s="1732"/>
      <c r="Q40" s="1732"/>
      <c r="R40" s="1525" t="s">
        <v>184</v>
      </c>
      <c r="S40" s="1526"/>
      <c r="T40" s="1526"/>
      <c r="U40" s="772"/>
      <c r="V40" s="1440">
        <f t="shared" ref="V40:V49" si="6">ROUNDDOWN(K40*O40*12,0)</f>
        <v>0</v>
      </c>
      <c r="W40" s="1440"/>
      <c r="X40" s="1440"/>
      <c r="Y40" s="1440"/>
      <c r="Z40" s="1441"/>
      <c r="AA40" s="56"/>
      <c r="AB40" s="1651" t="s">
        <v>222</v>
      </c>
      <c r="AC40" s="1652"/>
      <c r="AD40" s="1652"/>
      <c r="AE40" s="1652"/>
      <c r="AF40" s="1652"/>
      <c r="AG40" s="1652"/>
      <c r="AH40" s="1652"/>
      <c r="AI40" s="1652"/>
      <c r="AJ40" s="1652"/>
      <c r="AK40" s="1652"/>
    </row>
    <row r="41" spans="2:37" s="55" customFormat="1" ht="13.5" customHeight="1" x14ac:dyDescent="0.15">
      <c r="B41" s="1416"/>
      <c r="C41" s="1649"/>
      <c r="D41" s="1727" t="s">
        <v>197</v>
      </c>
      <c r="E41" s="1728"/>
      <c r="F41" s="1728"/>
      <c r="G41" s="1729"/>
      <c r="H41" s="1400" t="s">
        <v>201</v>
      </c>
      <c r="I41" s="1401"/>
      <c r="J41" s="1402"/>
      <c r="K41" s="1403"/>
      <c r="L41" s="1403"/>
      <c r="M41" s="1403"/>
      <c r="N41" s="1403"/>
      <c r="O41" s="1653"/>
      <c r="P41" s="1653"/>
      <c r="Q41" s="1653"/>
      <c r="R41" s="1395"/>
      <c r="S41" s="1396"/>
      <c r="T41" s="1396"/>
      <c r="U41" s="774"/>
      <c r="V41" s="1432">
        <f t="shared" si="6"/>
        <v>0</v>
      </c>
      <c r="W41" s="1432"/>
      <c r="X41" s="1432"/>
      <c r="Y41" s="1432"/>
      <c r="Z41" s="1433"/>
      <c r="AA41" s="56"/>
      <c r="AB41" s="1731" t="s">
        <v>416</v>
      </c>
      <c r="AC41" s="1731"/>
      <c r="AD41" s="1731"/>
      <c r="AE41" s="1731"/>
      <c r="AF41" s="1731"/>
      <c r="AG41" s="1731"/>
      <c r="AH41" s="1731"/>
      <c r="AI41" s="1731"/>
      <c r="AJ41" s="1731"/>
      <c r="AK41" s="1731"/>
    </row>
    <row r="42" spans="2:37" s="55" customFormat="1" ht="13.5" customHeight="1" x14ac:dyDescent="0.15">
      <c r="B42" s="1416"/>
      <c r="C42" s="1649"/>
      <c r="D42" s="1468"/>
      <c r="E42" s="1469"/>
      <c r="F42" s="1469"/>
      <c r="G42" s="1470"/>
      <c r="H42" s="1724"/>
      <c r="I42" s="1725"/>
      <c r="J42" s="1726"/>
      <c r="K42" s="1403"/>
      <c r="L42" s="1403"/>
      <c r="M42" s="1403"/>
      <c r="N42" s="1403"/>
      <c r="O42" s="1653"/>
      <c r="P42" s="1653"/>
      <c r="Q42" s="1653"/>
      <c r="R42" s="1395"/>
      <c r="S42" s="1396"/>
      <c r="T42" s="1396"/>
      <c r="U42" s="774"/>
      <c r="V42" s="1432">
        <f t="shared" si="6"/>
        <v>0</v>
      </c>
      <c r="W42" s="1432"/>
      <c r="X42" s="1432"/>
      <c r="Y42" s="1432"/>
      <c r="Z42" s="1433"/>
      <c r="AA42" s="56"/>
      <c r="AB42" s="1731"/>
      <c r="AC42" s="1731"/>
      <c r="AD42" s="1731"/>
      <c r="AE42" s="1731"/>
      <c r="AF42" s="1731"/>
      <c r="AG42" s="1731"/>
      <c r="AH42" s="1731"/>
      <c r="AI42" s="1731"/>
      <c r="AJ42" s="1731"/>
      <c r="AK42" s="1731"/>
    </row>
    <row r="43" spans="2:37" s="55" customFormat="1" ht="13.5" customHeight="1" x14ac:dyDescent="0.15">
      <c r="B43" s="1416"/>
      <c r="C43" s="1649"/>
      <c r="D43" s="1592"/>
      <c r="E43" s="1593"/>
      <c r="F43" s="1593"/>
      <c r="G43" s="1594"/>
      <c r="H43" s="1724"/>
      <c r="I43" s="1725"/>
      <c r="J43" s="1726"/>
      <c r="K43" s="1408"/>
      <c r="L43" s="1409"/>
      <c r="M43" s="1409"/>
      <c r="N43" s="1410"/>
      <c r="O43" s="1717"/>
      <c r="P43" s="1718"/>
      <c r="Q43" s="1719"/>
      <c r="R43" s="1395"/>
      <c r="S43" s="1396"/>
      <c r="T43" s="1396"/>
      <c r="U43" s="774"/>
      <c r="V43" s="1432">
        <f>ROUNDDOWN(K43*O43*12,0)</f>
        <v>0</v>
      </c>
      <c r="W43" s="1432"/>
      <c r="X43" s="1432"/>
      <c r="Y43" s="1432"/>
      <c r="Z43" s="1433"/>
      <c r="AA43" s="56"/>
      <c r="AB43" s="1731"/>
      <c r="AC43" s="1731"/>
      <c r="AD43" s="1731"/>
      <c r="AE43" s="1731"/>
      <c r="AF43" s="1731"/>
      <c r="AG43" s="1731"/>
      <c r="AH43" s="1731"/>
      <c r="AI43" s="1731"/>
      <c r="AJ43" s="1731"/>
      <c r="AK43" s="1731"/>
    </row>
    <row r="44" spans="2:37" s="55" customFormat="1" ht="13.5" customHeight="1" x14ac:dyDescent="0.15">
      <c r="B44" s="1416"/>
      <c r="C44" s="1649"/>
      <c r="D44" s="1715" t="s">
        <v>198</v>
      </c>
      <c r="E44" s="1716"/>
      <c r="F44" s="1716"/>
      <c r="G44" s="1716"/>
      <c r="H44" s="1400" t="s">
        <v>199</v>
      </c>
      <c r="I44" s="1401"/>
      <c r="J44" s="1402"/>
      <c r="K44" s="1403"/>
      <c r="L44" s="1403"/>
      <c r="M44" s="1403"/>
      <c r="N44" s="1403"/>
      <c r="O44" s="1653"/>
      <c r="P44" s="1653"/>
      <c r="Q44" s="1653"/>
      <c r="R44" s="1395"/>
      <c r="S44" s="1396"/>
      <c r="T44" s="1396"/>
      <c r="U44" s="774"/>
      <c r="V44" s="1432">
        <f t="shared" si="6"/>
        <v>0</v>
      </c>
      <c r="W44" s="1432"/>
      <c r="X44" s="1432"/>
      <c r="Y44" s="1432"/>
      <c r="Z44" s="1433"/>
      <c r="AA44" s="56"/>
      <c r="AB44" s="1731"/>
      <c r="AC44" s="1731"/>
      <c r="AD44" s="1731"/>
      <c r="AE44" s="1731"/>
      <c r="AF44" s="1731"/>
      <c r="AG44" s="1731"/>
      <c r="AH44" s="1731"/>
      <c r="AI44" s="1731"/>
      <c r="AJ44" s="1731"/>
      <c r="AK44" s="1731"/>
    </row>
    <row r="45" spans="2:37" s="55" customFormat="1" ht="13.5" customHeight="1" x14ac:dyDescent="0.15">
      <c r="B45" s="1416"/>
      <c r="C45" s="1649"/>
      <c r="D45" s="1397"/>
      <c r="E45" s="1398"/>
      <c r="F45" s="1398"/>
      <c r="G45" s="1398"/>
      <c r="H45" s="1400" t="s">
        <v>200</v>
      </c>
      <c r="I45" s="1401"/>
      <c r="J45" s="1402"/>
      <c r="K45" s="1403"/>
      <c r="L45" s="1403"/>
      <c r="M45" s="1403"/>
      <c r="N45" s="1403"/>
      <c r="O45" s="1653"/>
      <c r="P45" s="1653"/>
      <c r="Q45" s="1653"/>
      <c r="R45" s="1395"/>
      <c r="S45" s="1396"/>
      <c r="T45" s="1396"/>
      <c r="U45" s="774"/>
      <c r="V45" s="1432">
        <f t="shared" si="6"/>
        <v>0</v>
      </c>
      <c r="W45" s="1432"/>
      <c r="X45" s="1432"/>
      <c r="Y45" s="1432"/>
      <c r="Z45" s="1433"/>
      <c r="AA45" s="56"/>
      <c r="AB45" s="1731"/>
      <c r="AC45" s="1731"/>
      <c r="AD45" s="1731"/>
      <c r="AE45" s="1731"/>
      <c r="AF45" s="1731"/>
      <c r="AG45" s="1731"/>
      <c r="AH45" s="1731"/>
      <c r="AI45" s="1731"/>
      <c r="AJ45" s="1731"/>
      <c r="AK45" s="1731"/>
    </row>
    <row r="46" spans="2:37" s="55" customFormat="1" ht="13.5" customHeight="1" x14ac:dyDescent="0.15">
      <c r="B46" s="1416"/>
      <c r="C46" s="1649"/>
      <c r="D46" s="1715" t="s">
        <v>202</v>
      </c>
      <c r="E46" s="1716"/>
      <c r="F46" s="1716"/>
      <c r="G46" s="1723"/>
      <c r="H46" s="1720"/>
      <c r="I46" s="1721"/>
      <c r="J46" s="1722"/>
      <c r="K46" s="1403"/>
      <c r="L46" s="1403"/>
      <c r="M46" s="1403"/>
      <c r="N46" s="1403"/>
      <c r="O46" s="1653"/>
      <c r="P46" s="1653"/>
      <c r="Q46" s="1653"/>
      <c r="R46" s="1395"/>
      <c r="S46" s="1396"/>
      <c r="T46" s="1396"/>
      <c r="U46" s="774"/>
      <c r="V46" s="1432">
        <f t="shared" si="6"/>
        <v>0</v>
      </c>
      <c r="W46" s="1432"/>
      <c r="X46" s="1432"/>
      <c r="Y46" s="1432"/>
      <c r="Z46" s="1433"/>
      <c r="AA46" s="56"/>
      <c r="AB46" s="1731"/>
      <c r="AC46" s="1731"/>
      <c r="AD46" s="1731"/>
      <c r="AE46" s="1731"/>
      <c r="AF46" s="1731"/>
      <c r="AG46" s="1731"/>
      <c r="AH46" s="1731"/>
      <c r="AI46" s="1731"/>
      <c r="AJ46" s="1731"/>
      <c r="AK46" s="1731"/>
    </row>
    <row r="47" spans="2:37" s="55" customFormat="1" ht="13.5" customHeight="1" x14ac:dyDescent="0.15">
      <c r="B47" s="1416"/>
      <c r="C47" s="1649"/>
      <c r="D47" s="1397"/>
      <c r="E47" s="1398"/>
      <c r="F47" s="1398"/>
      <c r="G47" s="1399"/>
      <c r="H47" s="1720"/>
      <c r="I47" s="1721"/>
      <c r="J47" s="1722"/>
      <c r="K47" s="1403"/>
      <c r="L47" s="1403"/>
      <c r="M47" s="1403"/>
      <c r="N47" s="1403"/>
      <c r="O47" s="1653"/>
      <c r="P47" s="1653"/>
      <c r="Q47" s="1653"/>
      <c r="R47" s="1395"/>
      <c r="S47" s="1396"/>
      <c r="T47" s="1396"/>
      <c r="U47" s="774"/>
      <c r="V47" s="1432">
        <f t="shared" si="6"/>
        <v>0</v>
      </c>
      <c r="W47" s="1432"/>
      <c r="X47" s="1432"/>
      <c r="Y47" s="1432"/>
      <c r="Z47" s="1433"/>
      <c r="AA47" s="56"/>
      <c r="AB47" s="56"/>
    </row>
    <row r="48" spans="2:37" s="55" customFormat="1" ht="13.5" customHeight="1" x14ac:dyDescent="0.15">
      <c r="B48" s="1416"/>
      <c r="C48" s="1649"/>
      <c r="D48" s="1191" t="s">
        <v>203</v>
      </c>
      <c r="E48" s="1191"/>
      <c r="F48" s="1191"/>
      <c r="G48" s="1191"/>
      <c r="H48" s="1191"/>
      <c r="I48" s="1191"/>
      <c r="J48" s="1191"/>
      <c r="K48" s="1403"/>
      <c r="L48" s="1403"/>
      <c r="M48" s="1403"/>
      <c r="N48" s="1403"/>
      <c r="O48" s="1653"/>
      <c r="P48" s="1653"/>
      <c r="Q48" s="1653"/>
      <c r="R48" s="1395"/>
      <c r="S48" s="1396"/>
      <c r="T48" s="1396"/>
      <c r="U48" s="774"/>
      <c r="V48" s="1432">
        <f t="shared" si="6"/>
        <v>0</v>
      </c>
      <c r="W48" s="1432"/>
      <c r="X48" s="1432"/>
      <c r="Y48" s="1432"/>
      <c r="Z48" s="1433"/>
      <c r="AA48" s="56"/>
      <c r="AB48" s="56"/>
    </row>
    <row r="49" spans="1:37" s="55" customFormat="1" ht="13.5" customHeight="1" x14ac:dyDescent="0.15">
      <c r="B49" s="1416"/>
      <c r="C49" s="1649"/>
      <c r="D49" s="1191" t="s">
        <v>205</v>
      </c>
      <c r="E49" s="1191"/>
      <c r="F49" s="1191"/>
      <c r="G49" s="1191"/>
      <c r="H49" s="1191"/>
      <c r="I49" s="1191"/>
      <c r="J49" s="1191"/>
      <c r="K49" s="1403"/>
      <c r="L49" s="1403"/>
      <c r="M49" s="1403"/>
      <c r="N49" s="1403"/>
      <c r="O49" s="1717"/>
      <c r="P49" s="1718"/>
      <c r="Q49" s="1719"/>
      <c r="R49" s="1397"/>
      <c r="S49" s="1398"/>
      <c r="T49" s="1398"/>
      <c r="U49" s="1399"/>
      <c r="V49" s="1432">
        <f t="shared" si="6"/>
        <v>0</v>
      </c>
      <c r="W49" s="1432"/>
      <c r="X49" s="1432"/>
      <c r="Y49" s="1432"/>
      <c r="Z49" s="1433"/>
      <c r="AA49" s="56"/>
      <c r="AB49" s="1344" t="s">
        <v>923</v>
      </c>
      <c r="AC49" s="1344"/>
      <c r="AD49" s="1344"/>
      <c r="AE49" s="1344"/>
      <c r="AF49" s="1344"/>
      <c r="AG49" s="1344"/>
      <c r="AH49" s="1344"/>
      <c r="AI49" s="1344"/>
      <c r="AJ49" s="1344"/>
      <c r="AK49" s="1344"/>
    </row>
    <row r="50" spans="1:37" s="55" customFormat="1" ht="13.5" customHeight="1" x14ac:dyDescent="0.15">
      <c r="B50" s="1416"/>
      <c r="C50" s="1650"/>
      <c r="D50" s="1489" t="s">
        <v>204</v>
      </c>
      <c r="E50" s="1489"/>
      <c r="F50" s="1489"/>
      <c r="G50" s="1489"/>
      <c r="H50" s="1489"/>
      <c r="I50" s="1489"/>
      <c r="J50" s="1489"/>
      <c r="K50" s="1496"/>
      <c r="L50" s="1496"/>
      <c r="M50" s="1496"/>
      <c r="N50" s="1496"/>
      <c r="O50" s="1733"/>
      <c r="P50" s="1733"/>
      <c r="Q50" s="1733"/>
      <c r="R50" s="1442"/>
      <c r="S50" s="1443"/>
      <c r="T50" s="1443"/>
      <c r="U50" s="1444"/>
      <c r="V50" s="1496"/>
      <c r="W50" s="1496"/>
      <c r="X50" s="1496"/>
      <c r="Y50" s="1496"/>
      <c r="Z50" s="1521"/>
      <c r="AB50" s="1344"/>
      <c r="AC50" s="1344"/>
      <c r="AD50" s="1344"/>
      <c r="AE50" s="1344"/>
      <c r="AF50" s="1344"/>
      <c r="AG50" s="1344"/>
      <c r="AH50" s="1344"/>
      <c r="AI50" s="1344"/>
      <c r="AJ50" s="1344"/>
      <c r="AK50" s="1344"/>
    </row>
    <row r="51" spans="1:37" s="55" customFormat="1" ht="13.5" customHeight="1" x14ac:dyDescent="0.15">
      <c r="B51" s="1416"/>
      <c r="C51" s="1386" t="s">
        <v>195</v>
      </c>
      <c r="D51" s="1397" t="s">
        <v>206</v>
      </c>
      <c r="E51" s="1398"/>
      <c r="F51" s="1398"/>
      <c r="G51" s="1398"/>
      <c r="H51" s="1398"/>
      <c r="I51" s="1398"/>
      <c r="J51" s="1399"/>
      <c r="K51" s="1533"/>
      <c r="L51" s="1533"/>
      <c r="M51" s="1533"/>
      <c r="N51" s="1533"/>
      <c r="O51" s="1389"/>
      <c r="P51" s="1390"/>
      <c r="Q51" s="1391"/>
      <c r="R51" s="1395" t="s">
        <v>212</v>
      </c>
      <c r="S51" s="1396"/>
      <c r="T51" s="1396"/>
      <c r="U51" s="774"/>
      <c r="V51" s="1445">
        <f t="shared" ref="V51:V56" si="7">ROUNDDOWN(K51*12,0)</f>
        <v>0</v>
      </c>
      <c r="W51" s="1446"/>
      <c r="X51" s="1446"/>
      <c r="Y51" s="1446"/>
      <c r="Z51" s="1447"/>
    </row>
    <row r="52" spans="1:37" s="55" customFormat="1" ht="13.5" customHeight="1" x14ac:dyDescent="0.15">
      <c r="B52" s="1416"/>
      <c r="C52" s="1387"/>
      <c r="D52" s="1400" t="s">
        <v>178</v>
      </c>
      <c r="E52" s="1401"/>
      <c r="F52" s="1401"/>
      <c r="G52" s="1401"/>
      <c r="H52" s="1401"/>
      <c r="I52" s="1401"/>
      <c r="J52" s="1402"/>
      <c r="K52" s="1403"/>
      <c r="L52" s="1403"/>
      <c r="M52" s="1403"/>
      <c r="N52" s="1403"/>
      <c r="O52" s="1389"/>
      <c r="P52" s="1390"/>
      <c r="Q52" s="1391"/>
      <c r="R52" s="1395"/>
      <c r="S52" s="1396"/>
      <c r="T52" s="1396"/>
      <c r="U52" s="774"/>
      <c r="V52" s="1354">
        <f t="shared" si="7"/>
        <v>0</v>
      </c>
      <c r="W52" s="1355"/>
      <c r="X52" s="1355"/>
      <c r="Y52" s="1355"/>
      <c r="Z52" s="1356"/>
    </row>
    <row r="53" spans="1:37" s="55" customFormat="1" ht="13.5" customHeight="1" x14ac:dyDescent="0.15">
      <c r="B53" s="1416"/>
      <c r="C53" s="1387"/>
      <c r="D53" s="1400" t="s">
        <v>174</v>
      </c>
      <c r="E53" s="1401"/>
      <c r="F53" s="1401"/>
      <c r="G53" s="1401"/>
      <c r="H53" s="1401"/>
      <c r="I53" s="1401"/>
      <c r="J53" s="1402"/>
      <c r="K53" s="1403"/>
      <c r="L53" s="1403"/>
      <c r="M53" s="1403"/>
      <c r="N53" s="1403"/>
      <c r="O53" s="1389"/>
      <c r="P53" s="1390"/>
      <c r="Q53" s="1391"/>
      <c r="R53" s="1395"/>
      <c r="S53" s="1396"/>
      <c r="T53" s="1396"/>
      <c r="U53" s="774"/>
      <c r="V53" s="1354">
        <f t="shared" si="7"/>
        <v>0</v>
      </c>
      <c r="W53" s="1355"/>
      <c r="X53" s="1355"/>
      <c r="Y53" s="1355"/>
      <c r="Z53" s="1356"/>
      <c r="AB53" s="1343" t="s">
        <v>924</v>
      </c>
      <c r="AC53" s="1343"/>
      <c r="AD53" s="1343"/>
      <c r="AE53" s="1343"/>
      <c r="AF53" s="1343"/>
      <c r="AG53" s="1343"/>
      <c r="AH53" s="1343"/>
      <c r="AI53" s="1343"/>
      <c r="AJ53" s="1343"/>
      <c r="AK53" s="1343"/>
    </row>
    <row r="54" spans="1:37" s="55" customFormat="1" ht="13.5" customHeight="1" x14ac:dyDescent="0.15">
      <c r="B54" s="1416"/>
      <c r="C54" s="1387"/>
      <c r="D54" s="1400" t="s">
        <v>207</v>
      </c>
      <c r="E54" s="1401"/>
      <c r="F54" s="1401"/>
      <c r="G54" s="1401"/>
      <c r="H54" s="1401"/>
      <c r="I54" s="1401"/>
      <c r="J54" s="1402"/>
      <c r="K54" s="1403"/>
      <c r="L54" s="1403"/>
      <c r="M54" s="1403"/>
      <c r="N54" s="1403"/>
      <c r="O54" s="1389"/>
      <c r="P54" s="1390"/>
      <c r="Q54" s="1391"/>
      <c r="R54" s="1395"/>
      <c r="S54" s="1396"/>
      <c r="T54" s="1396"/>
      <c r="U54" s="774"/>
      <c r="V54" s="1354">
        <f t="shared" si="7"/>
        <v>0</v>
      </c>
      <c r="W54" s="1355"/>
      <c r="X54" s="1355"/>
      <c r="Y54" s="1355"/>
      <c r="Z54" s="1356"/>
      <c r="AB54" s="1343"/>
      <c r="AC54" s="1343"/>
      <c r="AD54" s="1343"/>
      <c r="AE54" s="1343"/>
      <c r="AF54" s="1343"/>
      <c r="AG54" s="1343"/>
      <c r="AH54" s="1343"/>
      <c r="AI54" s="1343"/>
      <c r="AJ54" s="1343"/>
      <c r="AK54" s="1343"/>
    </row>
    <row r="55" spans="1:37" s="55" customFormat="1" ht="13.5" customHeight="1" x14ac:dyDescent="0.15">
      <c r="B55" s="1416"/>
      <c r="C55" s="1387"/>
      <c r="D55" s="1407" t="s">
        <v>208</v>
      </c>
      <c r="E55" s="1407"/>
      <c r="F55" s="1407"/>
      <c r="G55" s="1407"/>
      <c r="H55" s="1407"/>
      <c r="I55" s="1407"/>
      <c r="J55" s="1407"/>
      <c r="K55" s="112"/>
      <c r="L55" s="113"/>
      <c r="M55" s="113"/>
      <c r="N55" s="114"/>
      <c r="O55" s="1389"/>
      <c r="P55" s="1390"/>
      <c r="Q55" s="1391"/>
      <c r="R55" s="1395"/>
      <c r="S55" s="1396"/>
      <c r="T55" s="1396"/>
      <c r="U55" s="774"/>
      <c r="V55" s="1354">
        <f t="shared" si="7"/>
        <v>0</v>
      </c>
      <c r="W55" s="1355"/>
      <c r="X55" s="1355"/>
      <c r="Y55" s="1355"/>
      <c r="Z55" s="1356"/>
      <c r="AB55" s="1343"/>
      <c r="AC55" s="1343"/>
      <c r="AD55" s="1343"/>
      <c r="AE55" s="1343"/>
      <c r="AF55" s="1343"/>
      <c r="AG55" s="1343"/>
      <c r="AH55" s="1343"/>
      <c r="AI55" s="1343"/>
      <c r="AJ55" s="1343"/>
      <c r="AK55" s="1343"/>
    </row>
    <row r="56" spans="1:37" s="55" customFormat="1" ht="13.5" customHeight="1" x14ac:dyDescent="0.15">
      <c r="B56" s="1416"/>
      <c r="C56" s="1387"/>
      <c r="D56" s="1407" t="s">
        <v>209</v>
      </c>
      <c r="E56" s="1407"/>
      <c r="F56" s="1407"/>
      <c r="G56" s="1407"/>
      <c r="H56" s="1407"/>
      <c r="I56" s="1407"/>
      <c r="J56" s="1407"/>
      <c r="K56" s="1408"/>
      <c r="L56" s="1409"/>
      <c r="M56" s="1409"/>
      <c r="N56" s="1410"/>
      <c r="O56" s="1389"/>
      <c r="P56" s="1390"/>
      <c r="Q56" s="1391"/>
      <c r="R56" s="1397"/>
      <c r="S56" s="1398"/>
      <c r="T56" s="1398"/>
      <c r="U56" s="1399"/>
      <c r="V56" s="1354">
        <f t="shared" si="7"/>
        <v>0</v>
      </c>
      <c r="W56" s="1355"/>
      <c r="X56" s="1355"/>
      <c r="Y56" s="1355"/>
      <c r="Z56" s="1356"/>
    </row>
    <row r="57" spans="1:37" s="55" customFormat="1" ht="13.5" customHeight="1" thickBot="1" x14ac:dyDescent="0.2">
      <c r="B57" s="1417"/>
      <c r="C57" s="1388"/>
      <c r="D57" s="1411" t="s">
        <v>210</v>
      </c>
      <c r="E57" s="1411"/>
      <c r="F57" s="1411"/>
      <c r="G57" s="1411"/>
      <c r="H57" s="1411"/>
      <c r="I57" s="1411"/>
      <c r="J57" s="1411"/>
      <c r="K57" s="1404"/>
      <c r="L57" s="1405"/>
      <c r="M57" s="1405"/>
      <c r="N57" s="1406"/>
      <c r="O57" s="1392"/>
      <c r="P57" s="1393"/>
      <c r="Q57" s="1394"/>
      <c r="R57" s="1412"/>
      <c r="S57" s="1413"/>
      <c r="T57" s="1413"/>
      <c r="U57" s="1414"/>
      <c r="V57" s="1375"/>
      <c r="W57" s="1375"/>
      <c r="X57" s="1375"/>
      <c r="Y57" s="1375"/>
      <c r="Z57" s="1376"/>
    </row>
    <row r="58" spans="1:37" s="55" customFormat="1" ht="23.25" customHeight="1" thickTop="1" thickBot="1" x14ac:dyDescent="0.2">
      <c r="B58" s="1377" t="s">
        <v>211</v>
      </c>
      <c r="C58" s="1378"/>
      <c r="D58" s="1378"/>
      <c r="E58" s="1378"/>
      <c r="F58" s="1378"/>
      <c r="G58" s="1378"/>
      <c r="H58" s="1378"/>
      <c r="I58" s="1378"/>
      <c r="J58" s="1378"/>
      <c r="K58" s="1378"/>
      <c r="L58" s="1378"/>
      <c r="M58" s="1378"/>
      <c r="N58" s="1378"/>
      <c r="O58" s="1378"/>
      <c r="P58" s="1378"/>
      <c r="Q58" s="1379"/>
      <c r="R58" s="1380"/>
      <c r="S58" s="1381"/>
      <c r="T58" s="1381"/>
      <c r="U58" s="1382"/>
      <c r="V58" s="1383">
        <f>SUM(V40:Z57)</f>
        <v>0</v>
      </c>
      <c r="W58" s="1384"/>
      <c r="X58" s="1384"/>
      <c r="Y58" s="1384"/>
      <c r="Z58" s="1385"/>
    </row>
    <row r="59" spans="1:37" s="55" customFormat="1" ht="12" thickBot="1" x14ac:dyDescent="0.2">
      <c r="V59" s="88"/>
    </row>
    <row r="60" spans="1:37" s="55" customFormat="1" ht="11.25" customHeight="1" x14ac:dyDescent="0.15">
      <c r="A60" s="902" t="s">
        <v>213</v>
      </c>
      <c r="B60" s="902"/>
      <c r="C60" s="902"/>
      <c r="D60" s="902"/>
      <c r="E60" s="902"/>
      <c r="F60" s="902"/>
      <c r="G60" s="1362"/>
      <c r="H60" s="1363">
        <f>S60-AD60</f>
        <v>0</v>
      </c>
      <c r="I60" s="1364"/>
      <c r="J60" s="1364"/>
      <c r="K60" s="1364"/>
      <c r="L60" s="1364"/>
      <c r="M60" s="1367" t="s">
        <v>214</v>
      </c>
      <c r="N60" s="773" t="s">
        <v>215</v>
      </c>
      <c r="O60" s="837"/>
      <c r="P60" s="837" t="s">
        <v>192</v>
      </c>
      <c r="Q60" s="837"/>
      <c r="R60" s="1369"/>
      <c r="S60" s="1370">
        <f>V37</f>
        <v>0</v>
      </c>
      <c r="T60" s="1371"/>
      <c r="U60" s="1371"/>
      <c r="V60" s="1371"/>
      <c r="W60" s="1360" t="s">
        <v>214</v>
      </c>
      <c r="X60" s="1374" t="s">
        <v>216</v>
      </c>
      <c r="Y60" s="837"/>
      <c r="Z60" s="837" t="s">
        <v>211</v>
      </c>
      <c r="AA60" s="837"/>
      <c r="AB60" s="837"/>
      <c r="AC60" s="837"/>
      <c r="AD60" s="1370">
        <f>V58</f>
        <v>0</v>
      </c>
      <c r="AE60" s="1371"/>
      <c r="AF60" s="1371"/>
      <c r="AG60" s="1371"/>
      <c r="AH60" s="1360" t="s">
        <v>214</v>
      </c>
    </row>
    <row r="61" spans="1:37" s="55" customFormat="1" ht="12" customHeight="1" thickBot="1" x14ac:dyDescent="0.2">
      <c r="A61" s="902"/>
      <c r="B61" s="902"/>
      <c r="C61" s="902"/>
      <c r="D61" s="902"/>
      <c r="E61" s="902"/>
      <c r="F61" s="902"/>
      <c r="G61" s="1362"/>
      <c r="H61" s="1365"/>
      <c r="I61" s="1366"/>
      <c r="J61" s="1366"/>
      <c r="K61" s="1366"/>
      <c r="L61" s="1366"/>
      <c r="M61" s="1368"/>
      <c r="N61" s="773"/>
      <c r="O61" s="837"/>
      <c r="P61" s="837"/>
      <c r="Q61" s="837"/>
      <c r="R61" s="1369"/>
      <c r="S61" s="1372"/>
      <c r="T61" s="1373"/>
      <c r="U61" s="1373"/>
      <c r="V61" s="1373"/>
      <c r="W61" s="1361"/>
      <c r="X61" s="1374"/>
      <c r="Y61" s="837"/>
      <c r="Z61" s="837"/>
      <c r="AA61" s="837"/>
      <c r="AB61" s="837"/>
      <c r="AC61" s="837"/>
      <c r="AD61" s="1372"/>
      <c r="AE61" s="1373"/>
      <c r="AF61" s="1373"/>
      <c r="AG61" s="1373"/>
      <c r="AH61" s="1361"/>
    </row>
    <row r="62" spans="1:37" s="55" customFormat="1" ht="11.25" x14ac:dyDescent="0.15"/>
    <row r="63" spans="1:37" s="419" customFormat="1" x14ac:dyDescent="0.15"/>
    <row r="64" spans="1:37" s="419" customFormat="1" x14ac:dyDescent="0.15"/>
    <row r="65" spans="1:36" s="419" customFormat="1" x14ac:dyDescent="0.15">
      <c r="A65" s="419">
        <v>3</v>
      </c>
      <c r="B65" s="419" t="s">
        <v>824</v>
      </c>
    </row>
    <row r="66" spans="1:36" s="419" customFormat="1" ht="14.25" thickBot="1" x14ac:dyDescent="0.2"/>
    <row r="67" spans="1:36" s="419" customFormat="1" x14ac:dyDescent="0.15">
      <c r="B67" s="1345"/>
      <c r="C67" s="1346"/>
      <c r="D67" s="1346"/>
      <c r="E67" s="1346"/>
      <c r="F67" s="1346"/>
      <c r="G67" s="1346"/>
      <c r="H67" s="1346"/>
      <c r="I67" s="1346"/>
      <c r="J67" s="1346"/>
      <c r="K67" s="1346"/>
      <c r="L67" s="1346"/>
      <c r="M67" s="1346"/>
      <c r="N67" s="1346"/>
      <c r="O67" s="1346"/>
      <c r="P67" s="1346"/>
      <c r="Q67" s="1346"/>
      <c r="R67" s="1346"/>
      <c r="S67" s="1346"/>
      <c r="T67" s="1346"/>
      <c r="U67" s="1346"/>
      <c r="V67" s="1346"/>
      <c r="W67" s="1346"/>
      <c r="X67" s="1346"/>
      <c r="Y67" s="1346"/>
      <c r="Z67" s="1346"/>
      <c r="AA67" s="1346"/>
      <c r="AB67" s="1346"/>
      <c r="AC67" s="1346"/>
      <c r="AD67" s="1346"/>
      <c r="AE67" s="1346"/>
      <c r="AF67" s="1346"/>
      <c r="AG67" s="1346"/>
      <c r="AH67" s="1346"/>
      <c r="AI67" s="1346"/>
      <c r="AJ67" s="1347"/>
    </row>
    <row r="68" spans="1:36" s="419" customFormat="1" x14ac:dyDescent="0.15">
      <c r="B68" s="1348"/>
      <c r="C68" s="1349"/>
      <c r="D68" s="1349"/>
      <c r="E68" s="1349"/>
      <c r="F68" s="1349"/>
      <c r="G68" s="1349"/>
      <c r="H68" s="1349"/>
      <c r="I68" s="1349"/>
      <c r="J68" s="1349"/>
      <c r="K68" s="1349"/>
      <c r="L68" s="1349"/>
      <c r="M68" s="1349"/>
      <c r="N68" s="1349"/>
      <c r="O68" s="1349"/>
      <c r="P68" s="1349"/>
      <c r="Q68" s="1349"/>
      <c r="R68" s="1349"/>
      <c r="S68" s="1349"/>
      <c r="T68" s="1349"/>
      <c r="U68" s="1349"/>
      <c r="V68" s="1349"/>
      <c r="W68" s="1349"/>
      <c r="X68" s="1349"/>
      <c r="Y68" s="1349"/>
      <c r="Z68" s="1349"/>
      <c r="AA68" s="1349"/>
      <c r="AB68" s="1349"/>
      <c r="AC68" s="1349"/>
      <c r="AD68" s="1349"/>
      <c r="AE68" s="1349"/>
      <c r="AF68" s="1349"/>
      <c r="AG68" s="1349"/>
      <c r="AH68" s="1349"/>
      <c r="AI68" s="1349"/>
      <c r="AJ68" s="1350"/>
    </row>
    <row r="69" spans="1:36" s="419" customFormat="1" x14ac:dyDescent="0.15">
      <c r="B69" s="1348"/>
      <c r="C69" s="1349"/>
      <c r="D69" s="1349"/>
      <c r="E69" s="1349"/>
      <c r="F69" s="1349"/>
      <c r="G69" s="1349"/>
      <c r="H69" s="1349"/>
      <c r="I69" s="1349"/>
      <c r="J69" s="1349"/>
      <c r="K69" s="1349"/>
      <c r="L69" s="1349"/>
      <c r="M69" s="1349"/>
      <c r="N69" s="1349"/>
      <c r="O69" s="1349"/>
      <c r="P69" s="1349"/>
      <c r="Q69" s="1349"/>
      <c r="R69" s="1349"/>
      <c r="S69" s="1349"/>
      <c r="T69" s="1349"/>
      <c r="U69" s="1349"/>
      <c r="V69" s="1349"/>
      <c r="W69" s="1349"/>
      <c r="X69" s="1349"/>
      <c r="Y69" s="1349"/>
      <c r="Z69" s="1349"/>
      <c r="AA69" s="1349"/>
      <c r="AB69" s="1349"/>
      <c r="AC69" s="1349"/>
      <c r="AD69" s="1349"/>
      <c r="AE69" s="1349"/>
      <c r="AF69" s="1349"/>
      <c r="AG69" s="1349"/>
      <c r="AH69" s="1349"/>
      <c r="AI69" s="1349"/>
      <c r="AJ69" s="1350"/>
    </row>
    <row r="70" spans="1:36" s="419" customFormat="1" x14ac:dyDescent="0.15">
      <c r="B70" s="1348"/>
      <c r="C70" s="1349"/>
      <c r="D70" s="1349"/>
      <c r="E70" s="1349"/>
      <c r="F70" s="1349"/>
      <c r="G70" s="1349"/>
      <c r="H70" s="1349"/>
      <c r="I70" s="1349"/>
      <c r="J70" s="1349"/>
      <c r="K70" s="1349"/>
      <c r="L70" s="1349"/>
      <c r="M70" s="1349"/>
      <c r="N70" s="1349"/>
      <c r="O70" s="1349"/>
      <c r="P70" s="1349"/>
      <c r="Q70" s="1349"/>
      <c r="R70" s="1349"/>
      <c r="S70" s="1349"/>
      <c r="T70" s="1349"/>
      <c r="U70" s="1349"/>
      <c r="V70" s="1349"/>
      <c r="W70" s="1349"/>
      <c r="X70" s="1349"/>
      <c r="Y70" s="1349"/>
      <c r="Z70" s="1349"/>
      <c r="AA70" s="1349"/>
      <c r="AB70" s="1349"/>
      <c r="AC70" s="1349"/>
      <c r="AD70" s="1349"/>
      <c r="AE70" s="1349"/>
      <c r="AF70" s="1349"/>
      <c r="AG70" s="1349"/>
      <c r="AH70" s="1349"/>
      <c r="AI70" s="1349"/>
      <c r="AJ70" s="1350"/>
    </row>
    <row r="71" spans="1:36" s="419" customFormat="1" x14ac:dyDescent="0.15">
      <c r="B71" s="1348"/>
      <c r="C71" s="1349"/>
      <c r="D71" s="1349"/>
      <c r="E71" s="1349"/>
      <c r="F71" s="1349"/>
      <c r="G71" s="1349"/>
      <c r="H71" s="1349"/>
      <c r="I71" s="1349"/>
      <c r="J71" s="1349"/>
      <c r="K71" s="1349"/>
      <c r="L71" s="1349"/>
      <c r="M71" s="1349"/>
      <c r="N71" s="1349"/>
      <c r="O71" s="1349"/>
      <c r="P71" s="1349"/>
      <c r="Q71" s="1349"/>
      <c r="R71" s="1349"/>
      <c r="S71" s="1349"/>
      <c r="T71" s="1349"/>
      <c r="U71" s="1349"/>
      <c r="V71" s="1349"/>
      <c r="W71" s="1349"/>
      <c r="X71" s="1349"/>
      <c r="Y71" s="1349"/>
      <c r="Z71" s="1349"/>
      <c r="AA71" s="1349"/>
      <c r="AB71" s="1349"/>
      <c r="AC71" s="1349"/>
      <c r="AD71" s="1349"/>
      <c r="AE71" s="1349"/>
      <c r="AF71" s="1349"/>
      <c r="AG71" s="1349"/>
      <c r="AH71" s="1349"/>
      <c r="AI71" s="1349"/>
      <c r="AJ71" s="1350"/>
    </row>
    <row r="72" spans="1:36" s="419" customFormat="1" x14ac:dyDescent="0.15">
      <c r="B72" s="1348"/>
      <c r="C72" s="1349"/>
      <c r="D72" s="1349"/>
      <c r="E72" s="1349"/>
      <c r="F72" s="1349"/>
      <c r="G72" s="1349"/>
      <c r="H72" s="1349"/>
      <c r="I72" s="1349"/>
      <c r="J72" s="1349"/>
      <c r="K72" s="1349"/>
      <c r="L72" s="1349"/>
      <c r="M72" s="1349"/>
      <c r="N72" s="1349"/>
      <c r="O72" s="1349"/>
      <c r="P72" s="1349"/>
      <c r="Q72" s="1349"/>
      <c r="R72" s="1349"/>
      <c r="S72" s="1349"/>
      <c r="T72" s="1349"/>
      <c r="U72" s="1349"/>
      <c r="V72" s="1349"/>
      <c r="W72" s="1349"/>
      <c r="X72" s="1349"/>
      <c r="Y72" s="1349"/>
      <c r="Z72" s="1349"/>
      <c r="AA72" s="1349"/>
      <c r="AB72" s="1349"/>
      <c r="AC72" s="1349"/>
      <c r="AD72" s="1349"/>
      <c r="AE72" s="1349"/>
      <c r="AF72" s="1349"/>
      <c r="AG72" s="1349"/>
      <c r="AH72" s="1349"/>
      <c r="AI72" s="1349"/>
      <c r="AJ72" s="1350"/>
    </row>
    <row r="73" spans="1:36" s="419" customFormat="1" x14ac:dyDescent="0.15">
      <c r="B73" s="1348"/>
      <c r="C73" s="1349"/>
      <c r="D73" s="1349"/>
      <c r="E73" s="1349"/>
      <c r="F73" s="1349"/>
      <c r="G73" s="1349"/>
      <c r="H73" s="1349"/>
      <c r="I73" s="1349"/>
      <c r="J73" s="1349"/>
      <c r="K73" s="1349"/>
      <c r="L73" s="1349"/>
      <c r="M73" s="1349"/>
      <c r="N73" s="1349"/>
      <c r="O73" s="1349"/>
      <c r="P73" s="1349"/>
      <c r="Q73" s="1349"/>
      <c r="R73" s="1349"/>
      <c r="S73" s="1349"/>
      <c r="T73" s="1349"/>
      <c r="U73" s="1349"/>
      <c r="V73" s="1349"/>
      <c r="W73" s="1349"/>
      <c r="X73" s="1349"/>
      <c r="Y73" s="1349"/>
      <c r="Z73" s="1349"/>
      <c r="AA73" s="1349"/>
      <c r="AB73" s="1349"/>
      <c r="AC73" s="1349"/>
      <c r="AD73" s="1349"/>
      <c r="AE73" s="1349"/>
      <c r="AF73" s="1349"/>
      <c r="AG73" s="1349"/>
      <c r="AH73" s="1349"/>
      <c r="AI73" s="1349"/>
      <c r="AJ73" s="1350"/>
    </row>
    <row r="74" spans="1:36" s="419" customFormat="1" x14ac:dyDescent="0.15">
      <c r="B74" s="1348"/>
      <c r="C74" s="1349"/>
      <c r="D74" s="1349"/>
      <c r="E74" s="1349"/>
      <c r="F74" s="1349"/>
      <c r="G74" s="1349"/>
      <c r="H74" s="1349"/>
      <c r="I74" s="1349"/>
      <c r="J74" s="1349"/>
      <c r="K74" s="1349"/>
      <c r="L74" s="1349"/>
      <c r="M74" s="1349"/>
      <c r="N74" s="1349"/>
      <c r="O74" s="1349"/>
      <c r="P74" s="1349"/>
      <c r="Q74" s="1349"/>
      <c r="R74" s="1349"/>
      <c r="S74" s="1349"/>
      <c r="T74" s="1349"/>
      <c r="U74" s="1349"/>
      <c r="V74" s="1349"/>
      <c r="W74" s="1349"/>
      <c r="X74" s="1349"/>
      <c r="Y74" s="1349"/>
      <c r="Z74" s="1349"/>
      <c r="AA74" s="1349"/>
      <c r="AB74" s="1349"/>
      <c r="AC74" s="1349"/>
      <c r="AD74" s="1349"/>
      <c r="AE74" s="1349"/>
      <c r="AF74" s="1349"/>
      <c r="AG74" s="1349"/>
      <c r="AH74" s="1349"/>
      <c r="AI74" s="1349"/>
      <c r="AJ74" s="1350"/>
    </row>
    <row r="75" spans="1:36" s="419" customFormat="1" ht="14.25" thickBot="1" x14ac:dyDescent="0.2">
      <c r="B75" s="1351"/>
      <c r="C75" s="1352"/>
      <c r="D75" s="1352"/>
      <c r="E75" s="1352"/>
      <c r="F75" s="1352"/>
      <c r="G75" s="1352"/>
      <c r="H75" s="1352"/>
      <c r="I75" s="1352"/>
      <c r="J75" s="1352"/>
      <c r="K75" s="1352"/>
      <c r="L75" s="1352"/>
      <c r="M75" s="1352"/>
      <c r="N75" s="1352"/>
      <c r="O75" s="1352"/>
      <c r="P75" s="1352"/>
      <c r="Q75" s="1352"/>
      <c r="R75" s="1352"/>
      <c r="S75" s="1352"/>
      <c r="T75" s="1352"/>
      <c r="U75" s="1352"/>
      <c r="V75" s="1352"/>
      <c r="W75" s="1352"/>
      <c r="X75" s="1352"/>
      <c r="Y75" s="1352"/>
      <c r="Z75" s="1352"/>
      <c r="AA75" s="1352"/>
      <c r="AB75" s="1352"/>
      <c r="AC75" s="1352"/>
      <c r="AD75" s="1352"/>
      <c r="AE75" s="1352"/>
      <c r="AF75" s="1352"/>
      <c r="AG75" s="1352"/>
      <c r="AH75" s="1352"/>
      <c r="AI75" s="1352"/>
      <c r="AJ75" s="1353"/>
    </row>
    <row r="76" spans="1:36" s="419" customFormat="1" x14ac:dyDescent="0.15"/>
    <row r="77" spans="1:36" s="419" customFormat="1" x14ac:dyDescent="0.15">
      <c r="A77" s="419">
        <v>4</v>
      </c>
      <c r="B77" s="419" t="s">
        <v>896</v>
      </c>
    </row>
    <row r="78" spans="1:36" s="419" customFormat="1" x14ac:dyDescent="0.15">
      <c r="B78" s="419" t="s">
        <v>825</v>
      </c>
    </row>
    <row r="79" spans="1:36" s="419" customFormat="1" ht="14.25" thickBot="1" x14ac:dyDescent="0.2"/>
    <row r="80" spans="1:36" s="419" customFormat="1" x14ac:dyDescent="0.15">
      <c r="B80" s="1345"/>
      <c r="C80" s="1346"/>
      <c r="D80" s="1346"/>
      <c r="E80" s="1346"/>
      <c r="F80" s="1346"/>
      <c r="G80" s="1346"/>
      <c r="H80" s="1346"/>
      <c r="I80" s="1346"/>
      <c r="J80" s="1346"/>
      <c r="K80" s="1346"/>
      <c r="L80" s="1346"/>
      <c r="M80" s="1346"/>
      <c r="N80" s="1346"/>
      <c r="O80" s="1346"/>
      <c r="P80" s="1346"/>
      <c r="Q80" s="1346"/>
      <c r="R80" s="1346"/>
      <c r="S80" s="1346"/>
      <c r="T80" s="1346"/>
      <c r="U80" s="1346"/>
      <c r="V80" s="1346"/>
      <c r="W80" s="1346"/>
      <c r="X80" s="1346"/>
      <c r="Y80" s="1346"/>
      <c r="Z80" s="1346"/>
      <c r="AA80" s="1346"/>
      <c r="AB80" s="1346"/>
      <c r="AC80" s="1346"/>
      <c r="AD80" s="1346"/>
      <c r="AE80" s="1346"/>
      <c r="AF80" s="1346"/>
      <c r="AG80" s="1346"/>
      <c r="AH80" s="1346"/>
      <c r="AI80" s="1346"/>
      <c r="AJ80" s="1347"/>
    </row>
    <row r="81" spans="1:37" s="419" customFormat="1" x14ac:dyDescent="0.15">
      <c r="B81" s="1348"/>
      <c r="C81" s="1349"/>
      <c r="D81" s="1349"/>
      <c r="E81" s="1349"/>
      <c r="F81" s="1349"/>
      <c r="G81" s="1349"/>
      <c r="H81" s="1349"/>
      <c r="I81" s="1349"/>
      <c r="J81" s="1349"/>
      <c r="K81" s="1349"/>
      <c r="L81" s="1349"/>
      <c r="M81" s="1349"/>
      <c r="N81" s="1349"/>
      <c r="O81" s="1349"/>
      <c r="P81" s="1349"/>
      <c r="Q81" s="1349"/>
      <c r="R81" s="1349"/>
      <c r="S81" s="1349"/>
      <c r="T81" s="1349"/>
      <c r="U81" s="1349"/>
      <c r="V81" s="1349"/>
      <c r="W81" s="1349"/>
      <c r="X81" s="1349"/>
      <c r="Y81" s="1349"/>
      <c r="Z81" s="1349"/>
      <c r="AA81" s="1349"/>
      <c r="AB81" s="1349"/>
      <c r="AC81" s="1349"/>
      <c r="AD81" s="1349"/>
      <c r="AE81" s="1349"/>
      <c r="AF81" s="1349"/>
      <c r="AG81" s="1349"/>
      <c r="AH81" s="1349"/>
      <c r="AI81" s="1349"/>
      <c r="AJ81" s="1350"/>
    </row>
    <row r="82" spans="1:37" s="419" customFormat="1" x14ac:dyDescent="0.15">
      <c r="B82" s="1348"/>
      <c r="C82" s="1349"/>
      <c r="D82" s="1349"/>
      <c r="E82" s="1349"/>
      <c r="F82" s="1349"/>
      <c r="G82" s="1349"/>
      <c r="H82" s="1349"/>
      <c r="I82" s="1349"/>
      <c r="J82" s="1349"/>
      <c r="K82" s="1349"/>
      <c r="L82" s="1349"/>
      <c r="M82" s="1349"/>
      <c r="N82" s="1349"/>
      <c r="O82" s="1349"/>
      <c r="P82" s="1349"/>
      <c r="Q82" s="1349"/>
      <c r="R82" s="1349"/>
      <c r="S82" s="1349"/>
      <c r="T82" s="1349"/>
      <c r="U82" s="1349"/>
      <c r="V82" s="1349"/>
      <c r="W82" s="1349"/>
      <c r="X82" s="1349"/>
      <c r="Y82" s="1349"/>
      <c r="Z82" s="1349"/>
      <c r="AA82" s="1349"/>
      <c r="AB82" s="1349"/>
      <c r="AC82" s="1349"/>
      <c r="AD82" s="1349"/>
      <c r="AE82" s="1349"/>
      <c r="AF82" s="1349"/>
      <c r="AG82" s="1349"/>
      <c r="AH82" s="1349"/>
      <c r="AI82" s="1349"/>
      <c r="AJ82" s="1350"/>
    </row>
    <row r="83" spans="1:37" s="419" customFormat="1" x14ac:dyDescent="0.15">
      <c r="B83" s="1348"/>
      <c r="C83" s="1349"/>
      <c r="D83" s="1349"/>
      <c r="E83" s="1349"/>
      <c r="F83" s="1349"/>
      <c r="G83" s="1349"/>
      <c r="H83" s="1349"/>
      <c r="I83" s="1349"/>
      <c r="J83" s="1349"/>
      <c r="K83" s="1349"/>
      <c r="L83" s="1349"/>
      <c r="M83" s="1349"/>
      <c r="N83" s="1349"/>
      <c r="O83" s="1349"/>
      <c r="P83" s="1349"/>
      <c r="Q83" s="1349"/>
      <c r="R83" s="1349"/>
      <c r="S83" s="1349"/>
      <c r="T83" s="1349"/>
      <c r="U83" s="1349"/>
      <c r="V83" s="1349"/>
      <c r="W83" s="1349"/>
      <c r="X83" s="1349"/>
      <c r="Y83" s="1349"/>
      <c r="Z83" s="1349"/>
      <c r="AA83" s="1349"/>
      <c r="AB83" s="1349"/>
      <c r="AC83" s="1349"/>
      <c r="AD83" s="1349"/>
      <c r="AE83" s="1349"/>
      <c r="AF83" s="1349"/>
      <c r="AG83" s="1349"/>
      <c r="AH83" s="1349"/>
      <c r="AI83" s="1349"/>
      <c r="AJ83" s="1350"/>
    </row>
    <row r="84" spans="1:37" s="419" customFormat="1" x14ac:dyDescent="0.15">
      <c r="B84" s="1348"/>
      <c r="C84" s="1349"/>
      <c r="D84" s="1349"/>
      <c r="E84" s="1349"/>
      <c r="F84" s="1349"/>
      <c r="G84" s="1349"/>
      <c r="H84" s="1349"/>
      <c r="I84" s="1349"/>
      <c r="J84" s="1349"/>
      <c r="K84" s="1349"/>
      <c r="L84" s="1349"/>
      <c r="M84" s="1349"/>
      <c r="N84" s="1349"/>
      <c r="O84" s="1349"/>
      <c r="P84" s="1349"/>
      <c r="Q84" s="1349"/>
      <c r="R84" s="1349"/>
      <c r="S84" s="1349"/>
      <c r="T84" s="1349"/>
      <c r="U84" s="1349"/>
      <c r="V84" s="1349"/>
      <c r="W84" s="1349"/>
      <c r="X84" s="1349"/>
      <c r="Y84" s="1349"/>
      <c r="Z84" s="1349"/>
      <c r="AA84" s="1349"/>
      <c r="AB84" s="1349"/>
      <c r="AC84" s="1349"/>
      <c r="AD84" s="1349"/>
      <c r="AE84" s="1349"/>
      <c r="AF84" s="1349"/>
      <c r="AG84" s="1349"/>
      <c r="AH84" s="1349"/>
      <c r="AI84" s="1349"/>
      <c r="AJ84" s="1350"/>
    </row>
    <row r="85" spans="1:37" s="419" customFormat="1" x14ac:dyDescent="0.15">
      <c r="B85" s="1348"/>
      <c r="C85" s="1349"/>
      <c r="D85" s="1349"/>
      <c r="E85" s="1349"/>
      <c r="F85" s="1349"/>
      <c r="G85" s="1349"/>
      <c r="H85" s="1349"/>
      <c r="I85" s="1349"/>
      <c r="J85" s="1349"/>
      <c r="K85" s="1349"/>
      <c r="L85" s="1349"/>
      <c r="M85" s="1349"/>
      <c r="N85" s="1349"/>
      <c r="O85" s="1349"/>
      <c r="P85" s="1349"/>
      <c r="Q85" s="1349"/>
      <c r="R85" s="1349"/>
      <c r="S85" s="1349"/>
      <c r="T85" s="1349"/>
      <c r="U85" s="1349"/>
      <c r="V85" s="1349"/>
      <c r="W85" s="1349"/>
      <c r="X85" s="1349"/>
      <c r="Y85" s="1349"/>
      <c r="Z85" s="1349"/>
      <c r="AA85" s="1349"/>
      <c r="AB85" s="1349"/>
      <c r="AC85" s="1349"/>
      <c r="AD85" s="1349"/>
      <c r="AE85" s="1349"/>
      <c r="AF85" s="1349"/>
      <c r="AG85" s="1349"/>
      <c r="AH85" s="1349"/>
      <c r="AI85" s="1349"/>
      <c r="AJ85" s="1350"/>
    </row>
    <row r="86" spans="1:37" s="419" customFormat="1" x14ac:dyDescent="0.15">
      <c r="B86" s="1348"/>
      <c r="C86" s="1349"/>
      <c r="D86" s="1349"/>
      <c r="E86" s="1349"/>
      <c r="F86" s="1349"/>
      <c r="G86" s="1349"/>
      <c r="H86" s="1349"/>
      <c r="I86" s="1349"/>
      <c r="J86" s="1349"/>
      <c r="K86" s="1349"/>
      <c r="L86" s="1349"/>
      <c r="M86" s="1349"/>
      <c r="N86" s="1349"/>
      <c r="O86" s="1349"/>
      <c r="P86" s="1349"/>
      <c r="Q86" s="1349"/>
      <c r="R86" s="1349"/>
      <c r="S86" s="1349"/>
      <c r="T86" s="1349"/>
      <c r="U86" s="1349"/>
      <c r="V86" s="1349"/>
      <c r="W86" s="1349"/>
      <c r="X86" s="1349"/>
      <c r="Y86" s="1349"/>
      <c r="Z86" s="1349"/>
      <c r="AA86" s="1349"/>
      <c r="AB86" s="1349"/>
      <c r="AC86" s="1349"/>
      <c r="AD86" s="1349"/>
      <c r="AE86" s="1349"/>
      <c r="AF86" s="1349"/>
      <c r="AG86" s="1349"/>
      <c r="AH86" s="1349"/>
      <c r="AI86" s="1349"/>
      <c r="AJ86" s="1350"/>
    </row>
    <row r="87" spans="1:37" s="419" customFormat="1" x14ac:dyDescent="0.15">
      <c r="B87" s="1348"/>
      <c r="C87" s="1349"/>
      <c r="D87" s="1349"/>
      <c r="E87" s="1349"/>
      <c r="F87" s="1349"/>
      <c r="G87" s="1349"/>
      <c r="H87" s="1349"/>
      <c r="I87" s="1349"/>
      <c r="J87" s="1349"/>
      <c r="K87" s="1349"/>
      <c r="L87" s="1349"/>
      <c r="M87" s="1349"/>
      <c r="N87" s="1349"/>
      <c r="O87" s="1349"/>
      <c r="P87" s="1349"/>
      <c r="Q87" s="1349"/>
      <c r="R87" s="1349"/>
      <c r="S87" s="1349"/>
      <c r="T87" s="1349"/>
      <c r="U87" s="1349"/>
      <c r="V87" s="1349"/>
      <c r="W87" s="1349"/>
      <c r="X87" s="1349"/>
      <c r="Y87" s="1349"/>
      <c r="Z87" s="1349"/>
      <c r="AA87" s="1349"/>
      <c r="AB87" s="1349"/>
      <c r="AC87" s="1349"/>
      <c r="AD87" s="1349"/>
      <c r="AE87" s="1349"/>
      <c r="AF87" s="1349"/>
      <c r="AG87" s="1349"/>
      <c r="AH87" s="1349"/>
      <c r="AI87" s="1349"/>
      <c r="AJ87" s="1350"/>
    </row>
    <row r="88" spans="1:37" s="419" customFormat="1" ht="14.25" thickBot="1" x14ac:dyDescent="0.2">
      <c r="B88" s="1351"/>
      <c r="C88" s="1352"/>
      <c r="D88" s="1352"/>
      <c r="E88" s="1352"/>
      <c r="F88" s="1352"/>
      <c r="G88" s="1352"/>
      <c r="H88" s="1352"/>
      <c r="I88" s="1352"/>
      <c r="J88" s="1352"/>
      <c r="K88" s="1352"/>
      <c r="L88" s="1352"/>
      <c r="M88" s="1352"/>
      <c r="N88" s="1352"/>
      <c r="O88" s="1352"/>
      <c r="P88" s="1352"/>
      <c r="Q88" s="1352"/>
      <c r="R88" s="1352"/>
      <c r="S88" s="1352"/>
      <c r="T88" s="1352"/>
      <c r="U88" s="1352"/>
      <c r="V88" s="1352"/>
      <c r="W88" s="1352"/>
      <c r="X88" s="1352"/>
      <c r="Y88" s="1352"/>
      <c r="Z88" s="1352"/>
      <c r="AA88" s="1352"/>
      <c r="AB88" s="1352"/>
      <c r="AC88" s="1352"/>
      <c r="AD88" s="1352"/>
      <c r="AE88" s="1352"/>
      <c r="AF88" s="1352"/>
      <c r="AG88" s="1352"/>
      <c r="AH88" s="1352"/>
      <c r="AI88" s="1352"/>
      <c r="AJ88" s="1353"/>
    </row>
    <row r="89" spans="1:37" s="419" customFormat="1" x14ac:dyDescent="0.15"/>
    <row r="90" spans="1:37" s="419" customFormat="1" x14ac:dyDescent="0.15"/>
    <row r="91" spans="1:37" s="55" customFormat="1" ht="11.25" x14ac:dyDescent="0.15"/>
    <row r="93" spans="1:37" s="419" customFormat="1" ht="17.25" x14ac:dyDescent="0.15">
      <c r="A93" s="901" t="s">
        <v>418</v>
      </c>
      <c r="B93" s="901"/>
      <c r="C93" s="901"/>
      <c r="D93" s="901"/>
      <c r="E93" s="901"/>
      <c r="F93" s="901"/>
      <c r="G93" s="901"/>
      <c r="H93" s="901"/>
      <c r="I93" s="901"/>
      <c r="J93" s="901"/>
      <c r="K93" s="901"/>
      <c r="L93" s="901"/>
      <c r="M93" s="901"/>
      <c r="N93" s="901"/>
      <c r="O93" s="901"/>
      <c r="P93" s="901"/>
      <c r="Q93" s="901"/>
      <c r="R93" s="901"/>
      <c r="S93" s="901"/>
      <c r="T93" s="901"/>
      <c r="U93" s="901"/>
      <c r="V93" s="901"/>
      <c r="W93" s="901"/>
      <c r="X93" s="901"/>
      <c r="Y93" s="901"/>
      <c r="Z93" s="901"/>
      <c r="AA93" s="901"/>
      <c r="AB93" s="901"/>
      <c r="AC93" s="901"/>
      <c r="AD93" s="901"/>
      <c r="AE93" s="901"/>
      <c r="AF93" s="901"/>
      <c r="AG93" s="901"/>
      <c r="AH93" s="901"/>
      <c r="AI93" s="901"/>
      <c r="AJ93" s="901"/>
      <c r="AK93" s="901"/>
    </row>
    <row r="94" spans="1:37" s="419" customFormat="1" ht="4.5" customHeight="1" x14ac:dyDescent="0.15"/>
    <row r="95" spans="1:37" s="419" customFormat="1" x14ac:dyDescent="0.15">
      <c r="A95" s="419">
        <v>1</v>
      </c>
      <c r="B95" s="419" t="s">
        <v>159</v>
      </c>
    </row>
    <row r="96" spans="1:37" s="419" customFormat="1" ht="13.15" customHeight="1" x14ac:dyDescent="0.15">
      <c r="B96" s="1209"/>
      <c r="C96" s="1210"/>
      <c r="D96" s="1210"/>
      <c r="E96" s="1537"/>
      <c r="F96" s="1542" t="s">
        <v>796</v>
      </c>
      <c r="G96" s="1543"/>
      <c r="H96" s="1543"/>
      <c r="I96" s="1543"/>
      <c r="J96" s="1543"/>
      <c r="K96" s="1543"/>
      <c r="L96" s="1543"/>
      <c r="M96" s="1543"/>
      <c r="N96" s="1543"/>
      <c r="O96" s="1543"/>
      <c r="P96" s="1543"/>
      <c r="Q96" s="1543"/>
      <c r="R96" s="1543"/>
      <c r="S96" s="1543"/>
      <c r="T96" s="1543"/>
      <c r="U96" s="1543"/>
      <c r="V96" s="1543"/>
      <c r="W96" s="1543"/>
      <c r="X96" s="1543"/>
      <c r="Y96" s="1543"/>
      <c r="Z96" s="1543"/>
      <c r="AA96" s="1543"/>
      <c r="AB96" s="1543"/>
      <c r="AC96" s="1544"/>
      <c r="AD96" s="1545" t="s">
        <v>168</v>
      </c>
      <c r="AE96" s="1546"/>
      <c r="AF96" s="1547"/>
      <c r="AG96" s="1554" t="s">
        <v>169</v>
      </c>
      <c r="AH96" s="1546"/>
      <c r="AI96" s="1555"/>
    </row>
    <row r="97" spans="1:37" s="419" customFormat="1" ht="13.5" customHeight="1" x14ac:dyDescent="0.15">
      <c r="B97" s="1237"/>
      <c r="C97" s="1130"/>
      <c r="D97" s="1130"/>
      <c r="E97" s="1538"/>
      <c r="F97" s="1643" t="s">
        <v>166</v>
      </c>
      <c r="G97" s="1641"/>
      <c r="H97" s="1640" t="s">
        <v>167</v>
      </c>
      <c r="I97" s="1641"/>
      <c r="J97" s="1640" t="s">
        <v>167</v>
      </c>
      <c r="K97" s="1641"/>
      <c r="L97" s="1640" t="s">
        <v>167</v>
      </c>
      <c r="M97" s="1641"/>
      <c r="N97" s="1640" t="s">
        <v>167</v>
      </c>
      <c r="O97" s="1641"/>
      <c r="P97" s="1640" t="s">
        <v>167</v>
      </c>
      <c r="Q97" s="1641"/>
      <c r="R97" s="1640" t="s">
        <v>167</v>
      </c>
      <c r="S97" s="1641"/>
      <c r="T97" s="1640" t="s">
        <v>167</v>
      </c>
      <c r="U97" s="1641"/>
      <c r="V97" s="1640" t="s">
        <v>167</v>
      </c>
      <c r="W97" s="1641"/>
      <c r="X97" s="1640" t="s">
        <v>167</v>
      </c>
      <c r="Y97" s="1641"/>
      <c r="Z97" s="1640" t="s">
        <v>167</v>
      </c>
      <c r="AA97" s="1641"/>
      <c r="AB97" s="1640" t="s">
        <v>167</v>
      </c>
      <c r="AC97" s="1642"/>
      <c r="AD97" s="1548"/>
      <c r="AE97" s="1549"/>
      <c r="AF97" s="1550"/>
      <c r="AG97" s="1556"/>
      <c r="AH97" s="1549"/>
      <c r="AI97" s="1557"/>
    </row>
    <row r="98" spans="1:37" s="419" customFormat="1" ht="15" customHeight="1" thickBot="1" x14ac:dyDescent="0.2">
      <c r="B98" s="1539"/>
      <c r="C98" s="1540"/>
      <c r="D98" s="1540"/>
      <c r="E98" s="1541"/>
      <c r="F98" s="1638"/>
      <c r="G98" s="1635"/>
      <c r="H98" s="1634"/>
      <c r="I98" s="1635"/>
      <c r="J98" s="1634"/>
      <c r="K98" s="1635"/>
      <c r="L98" s="1634"/>
      <c r="M98" s="1635"/>
      <c r="N98" s="1634"/>
      <c r="O98" s="1635"/>
      <c r="P98" s="1634"/>
      <c r="Q98" s="1635"/>
      <c r="R98" s="1634"/>
      <c r="S98" s="1635"/>
      <c r="T98" s="1634"/>
      <c r="U98" s="1635"/>
      <c r="V98" s="1634"/>
      <c r="W98" s="1635"/>
      <c r="X98" s="1634"/>
      <c r="Y98" s="1635"/>
      <c r="Z98" s="1634"/>
      <c r="AA98" s="1635"/>
      <c r="AB98" s="1636"/>
      <c r="AC98" s="1637"/>
      <c r="AD98" s="1551"/>
      <c r="AE98" s="1552"/>
      <c r="AF98" s="1553"/>
      <c r="AG98" s="1558"/>
      <c r="AH98" s="1552"/>
      <c r="AI98" s="1559"/>
    </row>
    <row r="99" spans="1:37" s="419" customFormat="1" ht="15" customHeight="1" thickTop="1" x14ac:dyDescent="0.15">
      <c r="B99" s="1629" t="s">
        <v>473</v>
      </c>
      <c r="C99" s="1358"/>
      <c r="D99" s="1358"/>
      <c r="E99" s="1630"/>
      <c r="F99" s="1631"/>
      <c r="G99" s="1632"/>
      <c r="H99" s="1633"/>
      <c r="I99" s="1632"/>
      <c r="J99" s="1633"/>
      <c r="K99" s="1632"/>
      <c r="L99" s="1633"/>
      <c r="M99" s="1632"/>
      <c r="N99" s="1633"/>
      <c r="O99" s="1632"/>
      <c r="P99" s="1633"/>
      <c r="Q99" s="1632"/>
      <c r="R99" s="1633"/>
      <c r="S99" s="1632"/>
      <c r="T99" s="1633"/>
      <c r="U99" s="1632"/>
      <c r="V99" s="1633"/>
      <c r="W99" s="1632"/>
      <c r="X99" s="1633"/>
      <c r="Y99" s="1632"/>
      <c r="Z99" s="1633"/>
      <c r="AA99" s="1632"/>
      <c r="AB99" s="1633"/>
      <c r="AC99" s="1639"/>
      <c r="AD99" s="1620">
        <f t="shared" ref="AD99:AD106" si="8">SUM(F99:AC99)</f>
        <v>0</v>
      </c>
      <c r="AE99" s="1621"/>
      <c r="AF99" s="1622"/>
      <c r="AG99" s="1623">
        <f t="shared" ref="AG99:AG106" si="9">ROUND(AD99/12,1)</f>
        <v>0</v>
      </c>
      <c r="AH99" s="1624"/>
      <c r="AI99" s="1625"/>
    </row>
    <row r="100" spans="1:37" s="419" customFormat="1" ht="15" customHeight="1" x14ac:dyDescent="0.15">
      <c r="B100" s="1626" t="s">
        <v>472</v>
      </c>
      <c r="C100" s="1401"/>
      <c r="D100" s="1401"/>
      <c r="E100" s="1627"/>
      <c r="F100" s="1628"/>
      <c r="G100" s="1571"/>
      <c r="H100" s="1563"/>
      <c r="I100" s="1571"/>
      <c r="J100" s="1563"/>
      <c r="K100" s="1571"/>
      <c r="L100" s="1563"/>
      <c r="M100" s="1571"/>
      <c r="N100" s="1563"/>
      <c r="O100" s="1571"/>
      <c r="P100" s="1563"/>
      <c r="Q100" s="1571"/>
      <c r="R100" s="1563"/>
      <c r="S100" s="1571"/>
      <c r="T100" s="1563"/>
      <c r="U100" s="1571"/>
      <c r="V100" s="1563"/>
      <c r="W100" s="1571"/>
      <c r="X100" s="1563"/>
      <c r="Y100" s="1571"/>
      <c r="Z100" s="1563"/>
      <c r="AA100" s="1571"/>
      <c r="AB100" s="1563"/>
      <c r="AC100" s="1564"/>
      <c r="AD100" s="1565">
        <f>SUM(F100:AC100)</f>
        <v>0</v>
      </c>
      <c r="AE100" s="1566"/>
      <c r="AF100" s="1567"/>
      <c r="AG100" s="1568">
        <f>ROUND(AD100/12,1)</f>
        <v>0</v>
      </c>
      <c r="AH100" s="1569"/>
      <c r="AI100" s="1570"/>
    </row>
    <row r="101" spans="1:37" s="419" customFormat="1" ht="15" customHeight="1" x14ac:dyDescent="0.15">
      <c r="B101" s="1626" t="s">
        <v>161</v>
      </c>
      <c r="C101" s="1401"/>
      <c r="D101" s="1401"/>
      <c r="E101" s="1627"/>
      <c r="F101" s="1628"/>
      <c r="G101" s="1571"/>
      <c r="H101" s="1563"/>
      <c r="I101" s="1571"/>
      <c r="J101" s="1563"/>
      <c r="K101" s="1571"/>
      <c r="L101" s="1563"/>
      <c r="M101" s="1571"/>
      <c r="N101" s="1563"/>
      <c r="O101" s="1571"/>
      <c r="P101" s="1563"/>
      <c r="Q101" s="1571"/>
      <c r="R101" s="1563"/>
      <c r="S101" s="1571"/>
      <c r="T101" s="1563"/>
      <c r="U101" s="1571"/>
      <c r="V101" s="1563"/>
      <c r="W101" s="1571"/>
      <c r="X101" s="1563"/>
      <c r="Y101" s="1571"/>
      <c r="Z101" s="1563"/>
      <c r="AA101" s="1571"/>
      <c r="AB101" s="1563"/>
      <c r="AC101" s="1564"/>
      <c r="AD101" s="1565">
        <f t="shared" si="8"/>
        <v>0</v>
      </c>
      <c r="AE101" s="1566"/>
      <c r="AF101" s="1567"/>
      <c r="AG101" s="1568">
        <f t="shared" si="9"/>
        <v>0</v>
      </c>
      <c r="AH101" s="1569"/>
      <c r="AI101" s="1570"/>
    </row>
    <row r="102" spans="1:37" s="419" customFormat="1" ht="15" customHeight="1" x14ac:dyDescent="0.15">
      <c r="B102" s="1626" t="s">
        <v>162</v>
      </c>
      <c r="C102" s="1401"/>
      <c r="D102" s="1401"/>
      <c r="E102" s="1627"/>
      <c r="F102" s="1628"/>
      <c r="G102" s="1571"/>
      <c r="H102" s="1563"/>
      <c r="I102" s="1571"/>
      <c r="J102" s="1563"/>
      <c r="K102" s="1571"/>
      <c r="L102" s="1563"/>
      <c r="M102" s="1571"/>
      <c r="N102" s="1563"/>
      <c r="O102" s="1571"/>
      <c r="P102" s="1563"/>
      <c r="Q102" s="1571"/>
      <c r="R102" s="1563"/>
      <c r="S102" s="1571"/>
      <c r="T102" s="1563"/>
      <c r="U102" s="1571"/>
      <c r="V102" s="1563"/>
      <c r="W102" s="1571"/>
      <c r="X102" s="1563"/>
      <c r="Y102" s="1571"/>
      <c r="Z102" s="1563"/>
      <c r="AA102" s="1571"/>
      <c r="AB102" s="1563"/>
      <c r="AC102" s="1564"/>
      <c r="AD102" s="1565">
        <f t="shared" si="8"/>
        <v>0</v>
      </c>
      <c r="AE102" s="1566"/>
      <c r="AF102" s="1567"/>
      <c r="AG102" s="1568">
        <f t="shared" si="9"/>
        <v>0</v>
      </c>
      <c r="AH102" s="1569"/>
      <c r="AI102" s="1570"/>
    </row>
    <row r="103" spans="1:37" s="419" customFormat="1" ht="15" customHeight="1" x14ac:dyDescent="0.15">
      <c r="B103" s="1626" t="s">
        <v>163</v>
      </c>
      <c r="C103" s="1401"/>
      <c r="D103" s="1401"/>
      <c r="E103" s="1627"/>
      <c r="F103" s="1628"/>
      <c r="G103" s="1571"/>
      <c r="H103" s="1563"/>
      <c r="I103" s="1571"/>
      <c r="J103" s="1563"/>
      <c r="K103" s="1571"/>
      <c r="L103" s="1563"/>
      <c r="M103" s="1571"/>
      <c r="N103" s="1563"/>
      <c r="O103" s="1571"/>
      <c r="P103" s="1563"/>
      <c r="Q103" s="1571"/>
      <c r="R103" s="1563"/>
      <c r="S103" s="1571"/>
      <c r="T103" s="1563"/>
      <c r="U103" s="1571"/>
      <c r="V103" s="1563"/>
      <c r="W103" s="1571"/>
      <c r="X103" s="1563"/>
      <c r="Y103" s="1571"/>
      <c r="Z103" s="1563"/>
      <c r="AA103" s="1571"/>
      <c r="AB103" s="1563"/>
      <c r="AC103" s="1564"/>
      <c r="AD103" s="1565">
        <f t="shared" si="8"/>
        <v>0</v>
      </c>
      <c r="AE103" s="1566"/>
      <c r="AF103" s="1567"/>
      <c r="AG103" s="1568">
        <f t="shared" si="9"/>
        <v>0</v>
      </c>
      <c r="AH103" s="1569"/>
      <c r="AI103" s="1570"/>
    </row>
    <row r="104" spans="1:37" s="419" customFormat="1" ht="15" customHeight="1" x14ac:dyDescent="0.15">
      <c r="B104" s="1626" t="s">
        <v>164</v>
      </c>
      <c r="C104" s="1401"/>
      <c r="D104" s="1401"/>
      <c r="E104" s="1627"/>
      <c r="F104" s="1628"/>
      <c r="G104" s="1571"/>
      <c r="H104" s="1563"/>
      <c r="I104" s="1571"/>
      <c r="J104" s="1563"/>
      <c r="K104" s="1571"/>
      <c r="L104" s="1563"/>
      <c r="M104" s="1571"/>
      <c r="N104" s="1563"/>
      <c r="O104" s="1571"/>
      <c r="P104" s="1563"/>
      <c r="Q104" s="1571"/>
      <c r="R104" s="1563"/>
      <c r="S104" s="1571"/>
      <c r="T104" s="1563"/>
      <c r="U104" s="1571"/>
      <c r="V104" s="1563"/>
      <c r="W104" s="1571"/>
      <c r="X104" s="1563"/>
      <c r="Y104" s="1571"/>
      <c r="Z104" s="1563"/>
      <c r="AA104" s="1571"/>
      <c r="AB104" s="1563"/>
      <c r="AC104" s="1564"/>
      <c r="AD104" s="1565">
        <f t="shared" si="8"/>
        <v>0</v>
      </c>
      <c r="AE104" s="1566"/>
      <c r="AF104" s="1567"/>
      <c r="AG104" s="1568">
        <f t="shared" si="9"/>
        <v>0</v>
      </c>
      <c r="AH104" s="1569"/>
      <c r="AI104" s="1570"/>
    </row>
    <row r="105" spans="1:37" s="419" customFormat="1" ht="15" customHeight="1" thickBot="1" x14ac:dyDescent="0.2">
      <c r="B105" s="1608" t="s">
        <v>165</v>
      </c>
      <c r="C105" s="1609"/>
      <c r="D105" s="1609"/>
      <c r="E105" s="1610"/>
      <c r="F105" s="1611"/>
      <c r="G105" s="1513"/>
      <c r="H105" s="1512"/>
      <c r="I105" s="1513"/>
      <c r="J105" s="1512"/>
      <c r="K105" s="1513"/>
      <c r="L105" s="1512"/>
      <c r="M105" s="1513"/>
      <c r="N105" s="1512"/>
      <c r="O105" s="1513"/>
      <c r="P105" s="1512"/>
      <c r="Q105" s="1513"/>
      <c r="R105" s="1512"/>
      <c r="S105" s="1513"/>
      <c r="T105" s="1512"/>
      <c r="U105" s="1513"/>
      <c r="V105" s="1512"/>
      <c r="W105" s="1513"/>
      <c r="X105" s="1512"/>
      <c r="Y105" s="1513"/>
      <c r="Z105" s="1512"/>
      <c r="AA105" s="1513"/>
      <c r="AB105" s="1512"/>
      <c r="AC105" s="1520"/>
      <c r="AD105" s="1506">
        <f t="shared" si="8"/>
        <v>0</v>
      </c>
      <c r="AE105" s="1507"/>
      <c r="AF105" s="1508"/>
      <c r="AG105" s="1560">
        <f t="shared" si="9"/>
        <v>0</v>
      </c>
      <c r="AH105" s="1561"/>
      <c r="AI105" s="1562"/>
    </row>
    <row r="106" spans="1:37" s="419" customFormat="1" ht="15" customHeight="1" thickTop="1" x14ac:dyDescent="0.15">
      <c r="B106" s="1612" t="s">
        <v>170</v>
      </c>
      <c r="C106" s="1613"/>
      <c r="D106" s="1613"/>
      <c r="E106" s="1614"/>
      <c r="F106" s="1615">
        <f>SUM(F99:G105)</f>
        <v>0</v>
      </c>
      <c r="G106" s="1518"/>
      <c r="H106" s="1517">
        <f>SUM(H99:I105)</f>
        <v>0</v>
      </c>
      <c r="I106" s="1518"/>
      <c r="J106" s="1517">
        <f>SUM(J99:K105)</f>
        <v>0</v>
      </c>
      <c r="K106" s="1518"/>
      <c r="L106" s="1517">
        <f>SUM(L99:M105)</f>
        <v>0</v>
      </c>
      <c r="M106" s="1518"/>
      <c r="N106" s="1517">
        <f>SUM(N99:O105)</f>
        <v>0</v>
      </c>
      <c r="O106" s="1518"/>
      <c r="P106" s="1517">
        <f>SUM(P99:Q105)</f>
        <v>0</v>
      </c>
      <c r="Q106" s="1518"/>
      <c r="R106" s="1517">
        <f>SUM(R99:S105)</f>
        <v>0</v>
      </c>
      <c r="S106" s="1518"/>
      <c r="T106" s="1517">
        <f>SUM(T99:U105)</f>
        <v>0</v>
      </c>
      <c r="U106" s="1518"/>
      <c r="V106" s="1517">
        <f>SUM(V99:W105)</f>
        <v>0</v>
      </c>
      <c r="W106" s="1518"/>
      <c r="X106" s="1517">
        <f>SUM(X99:Y105)</f>
        <v>0</v>
      </c>
      <c r="Y106" s="1518"/>
      <c r="Z106" s="1517">
        <f>SUM(Z99:AA105)</f>
        <v>0</v>
      </c>
      <c r="AA106" s="1518"/>
      <c r="AB106" s="1517">
        <f>SUM(AB99:AC105)</f>
        <v>0</v>
      </c>
      <c r="AC106" s="1519"/>
      <c r="AD106" s="1509">
        <f t="shared" si="8"/>
        <v>0</v>
      </c>
      <c r="AE106" s="1510"/>
      <c r="AF106" s="1511"/>
      <c r="AG106" s="1514">
        <f t="shared" si="9"/>
        <v>0</v>
      </c>
      <c r="AH106" s="1515"/>
      <c r="AI106" s="1516"/>
    </row>
    <row r="108" spans="1:37" s="419" customFormat="1" ht="14.25" thickBot="1" x14ac:dyDescent="0.2">
      <c r="A108" s="419">
        <v>2</v>
      </c>
      <c r="B108" s="1616" t="s">
        <v>413</v>
      </c>
      <c r="C108" s="1616"/>
      <c r="D108" s="1616"/>
      <c r="E108" s="1616"/>
      <c r="F108" s="1616"/>
      <c r="G108" s="1616"/>
      <c r="H108" s="1616"/>
      <c r="I108" s="1616"/>
      <c r="J108" s="1616"/>
      <c r="K108" s="1616"/>
      <c r="L108" s="1616"/>
      <c r="M108" s="1616"/>
      <c r="N108" s="1616"/>
      <c r="O108" s="1616"/>
      <c r="P108" s="1616"/>
      <c r="Q108" s="1616"/>
      <c r="R108" s="1616"/>
      <c r="S108" s="1616"/>
      <c r="T108" s="1616"/>
      <c r="U108" s="1616"/>
      <c r="V108" s="1616"/>
      <c r="W108" s="1616"/>
      <c r="X108" s="1616"/>
      <c r="Y108" s="1616"/>
      <c r="Z108" s="1616"/>
      <c r="AA108" s="1616"/>
      <c r="AB108" s="93"/>
      <c r="AC108" s="93"/>
      <c r="AD108" s="93"/>
      <c r="AE108" s="93"/>
      <c r="AF108" s="93"/>
      <c r="AG108" s="93"/>
      <c r="AH108" s="93"/>
      <c r="AI108" s="93"/>
      <c r="AJ108" s="93"/>
      <c r="AK108" s="93"/>
    </row>
    <row r="109" spans="1:37" s="419" customFormat="1" ht="14.25" thickBot="1" x14ac:dyDescent="0.2">
      <c r="A109"/>
      <c r="B109" s="1617" t="s">
        <v>219</v>
      </c>
      <c r="C109" s="1420" t="s">
        <v>191</v>
      </c>
      <c r="D109" s="1421"/>
      <c r="E109" s="1421"/>
      <c r="F109" s="1421"/>
      <c r="G109" s="1421"/>
      <c r="H109" s="1421"/>
      <c r="I109" s="1421"/>
      <c r="J109" s="1422"/>
      <c r="K109" s="1420" t="s">
        <v>186</v>
      </c>
      <c r="L109" s="1421"/>
      <c r="M109" s="1421"/>
      <c r="N109" s="1422"/>
      <c r="O109" s="1604" t="s">
        <v>187</v>
      </c>
      <c r="P109" s="1605"/>
      <c r="Q109" s="1606"/>
      <c r="R109" s="1420" t="s">
        <v>189</v>
      </c>
      <c r="S109" s="1421"/>
      <c r="T109" s="1421"/>
      <c r="U109" s="1422"/>
      <c r="V109" s="1420" t="s">
        <v>173</v>
      </c>
      <c r="W109" s="1421"/>
      <c r="X109" s="1421"/>
      <c r="Y109" s="1421"/>
      <c r="Z109" s="1607"/>
      <c r="AA109" s="59"/>
      <c r="AB109" s="94"/>
      <c r="AC109" s="94"/>
      <c r="AD109" s="94"/>
      <c r="AE109" s="56"/>
      <c r="AF109" s="56"/>
      <c r="AG109" s="56"/>
      <c r="AH109" s="56"/>
      <c r="AI109" s="56"/>
      <c r="AJ109" s="56"/>
      <c r="AK109" s="56"/>
    </row>
    <row r="110" spans="1:37" s="55" customFormat="1" ht="13.5" customHeight="1" thickTop="1" x14ac:dyDescent="0.15">
      <c r="B110" s="773"/>
      <c r="C110" s="1579" t="s">
        <v>171</v>
      </c>
      <c r="D110" s="1357" t="s">
        <v>473</v>
      </c>
      <c r="E110" s="1358"/>
      <c r="F110" s="1358"/>
      <c r="G110" s="1358"/>
      <c r="H110" s="1358"/>
      <c r="I110" s="1358"/>
      <c r="J110" s="1359"/>
      <c r="K110" s="1595"/>
      <c r="L110" s="1596"/>
      <c r="M110" s="1596"/>
      <c r="N110" s="1597"/>
      <c r="O110" s="1598">
        <f t="shared" ref="O110:O116" si="10">AG99</f>
        <v>0</v>
      </c>
      <c r="P110" s="1599"/>
      <c r="Q110" s="1600"/>
      <c r="R110" s="1589" t="s">
        <v>185</v>
      </c>
      <c r="S110" s="1590"/>
      <c r="T110" s="1590"/>
      <c r="U110" s="1591"/>
      <c r="V110" s="1601">
        <f t="shared" ref="V110:V116" si="11">ROUNDDOWN(K110*O110*30.4*12,0)</f>
        <v>0</v>
      </c>
      <c r="W110" s="1602"/>
      <c r="X110" s="1602"/>
      <c r="Y110" s="1602"/>
      <c r="Z110" s="1603"/>
      <c r="AA110" s="56"/>
      <c r="AB110" s="95"/>
      <c r="AC110" s="95"/>
      <c r="AD110" s="95"/>
      <c r="AE110" s="56"/>
      <c r="AF110" s="56"/>
      <c r="AG110" s="96"/>
      <c r="AH110" s="96"/>
      <c r="AI110" s="56"/>
      <c r="AJ110" s="56"/>
      <c r="AK110" s="56"/>
    </row>
    <row r="111" spans="1:37" s="55" customFormat="1" ht="13.5" customHeight="1" x14ac:dyDescent="0.15">
      <c r="B111" s="773"/>
      <c r="C111" s="1580"/>
      <c r="D111" s="1400" t="s">
        <v>472</v>
      </c>
      <c r="E111" s="1401"/>
      <c r="F111" s="1401"/>
      <c r="G111" s="1401"/>
      <c r="H111" s="1401"/>
      <c r="I111" s="1401"/>
      <c r="J111" s="1402"/>
      <c r="K111" s="1499"/>
      <c r="L111" s="1500"/>
      <c r="M111" s="1500"/>
      <c r="N111" s="1501"/>
      <c r="O111" s="1586">
        <f t="shared" si="10"/>
        <v>0</v>
      </c>
      <c r="P111" s="1587"/>
      <c r="Q111" s="1588"/>
      <c r="R111" s="1468"/>
      <c r="S111" s="1469"/>
      <c r="T111" s="1469"/>
      <c r="U111" s="1470"/>
      <c r="V111" s="1354">
        <f>ROUNDDOWN(K111*O111*30.4*12,0)</f>
        <v>0</v>
      </c>
      <c r="W111" s="1355"/>
      <c r="X111" s="1355"/>
      <c r="Y111" s="1355"/>
      <c r="Z111" s="1356"/>
      <c r="AA111" s="56"/>
      <c r="AB111" s="95"/>
      <c r="AC111" s="95"/>
      <c r="AD111" s="95"/>
      <c r="AE111" s="56"/>
      <c r="AF111" s="56"/>
      <c r="AG111" s="96"/>
      <c r="AH111" s="96"/>
      <c r="AI111" s="56"/>
      <c r="AJ111" s="56"/>
      <c r="AK111" s="56"/>
    </row>
    <row r="112" spans="1:37" s="55" customFormat="1" ht="13.5" customHeight="1" x14ac:dyDescent="0.15">
      <c r="B112" s="773"/>
      <c r="C112" s="1580"/>
      <c r="D112" s="1400" t="s">
        <v>161</v>
      </c>
      <c r="E112" s="1401"/>
      <c r="F112" s="1401"/>
      <c r="G112" s="1401"/>
      <c r="H112" s="1401"/>
      <c r="I112" s="1401"/>
      <c r="J112" s="1402"/>
      <c r="K112" s="1499"/>
      <c r="L112" s="1500"/>
      <c r="M112" s="1500"/>
      <c r="N112" s="1501"/>
      <c r="O112" s="1586">
        <f t="shared" si="10"/>
        <v>0</v>
      </c>
      <c r="P112" s="1587"/>
      <c r="Q112" s="1588"/>
      <c r="R112" s="1468"/>
      <c r="S112" s="1469"/>
      <c r="T112" s="1469"/>
      <c r="U112" s="1470"/>
      <c r="V112" s="1354">
        <f t="shared" si="11"/>
        <v>0</v>
      </c>
      <c r="W112" s="1355"/>
      <c r="X112" s="1355"/>
      <c r="Y112" s="1355"/>
      <c r="Z112" s="1356"/>
      <c r="AA112" s="56"/>
      <c r="AB112" s="95"/>
      <c r="AC112" s="95"/>
      <c r="AD112" s="95"/>
      <c r="AE112" s="56"/>
      <c r="AF112" s="56"/>
      <c r="AG112" s="96"/>
      <c r="AH112" s="96"/>
      <c r="AI112" s="56"/>
      <c r="AJ112" s="56"/>
      <c r="AK112" s="56"/>
    </row>
    <row r="113" spans="2:37" s="55" customFormat="1" ht="13.5" customHeight="1" x14ac:dyDescent="0.15">
      <c r="B113" s="773"/>
      <c r="C113" s="1580"/>
      <c r="D113" s="1400" t="s">
        <v>162</v>
      </c>
      <c r="E113" s="1401"/>
      <c r="F113" s="1401"/>
      <c r="G113" s="1401"/>
      <c r="H113" s="1401"/>
      <c r="I113" s="1401"/>
      <c r="J113" s="1402"/>
      <c r="K113" s="1499"/>
      <c r="L113" s="1500"/>
      <c r="M113" s="1500"/>
      <c r="N113" s="1501"/>
      <c r="O113" s="1586">
        <f t="shared" si="10"/>
        <v>0</v>
      </c>
      <c r="P113" s="1587"/>
      <c r="Q113" s="1588"/>
      <c r="R113" s="1468"/>
      <c r="S113" s="1469"/>
      <c r="T113" s="1469"/>
      <c r="U113" s="1470"/>
      <c r="V113" s="1354">
        <f t="shared" si="11"/>
        <v>0</v>
      </c>
      <c r="W113" s="1355"/>
      <c r="X113" s="1355"/>
      <c r="Y113" s="1355"/>
      <c r="Z113" s="1356"/>
      <c r="AA113" s="56"/>
      <c r="AB113" s="95"/>
      <c r="AC113" s="95"/>
      <c r="AD113" s="95"/>
      <c r="AE113" s="56"/>
      <c r="AF113" s="56"/>
      <c r="AG113" s="56"/>
      <c r="AH113" s="56"/>
      <c r="AI113" s="56"/>
      <c r="AJ113" s="56"/>
      <c r="AK113" s="56"/>
    </row>
    <row r="114" spans="2:37" s="55" customFormat="1" ht="13.5" customHeight="1" x14ac:dyDescent="0.15">
      <c r="B114" s="773"/>
      <c r="C114" s="1580"/>
      <c r="D114" s="1400" t="s">
        <v>163</v>
      </c>
      <c r="E114" s="1401"/>
      <c r="F114" s="1401"/>
      <c r="G114" s="1401"/>
      <c r="H114" s="1401"/>
      <c r="I114" s="1401"/>
      <c r="J114" s="1402"/>
      <c r="K114" s="1499"/>
      <c r="L114" s="1500"/>
      <c r="M114" s="1500"/>
      <c r="N114" s="1501"/>
      <c r="O114" s="1586">
        <f t="shared" si="10"/>
        <v>0</v>
      </c>
      <c r="P114" s="1587"/>
      <c r="Q114" s="1588"/>
      <c r="R114" s="1468"/>
      <c r="S114" s="1469"/>
      <c r="T114" s="1469"/>
      <c r="U114" s="1470"/>
      <c r="V114" s="1354">
        <f t="shared" si="11"/>
        <v>0</v>
      </c>
      <c r="W114" s="1355"/>
      <c r="X114" s="1355"/>
      <c r="Y114" s="1355"/>
      <c r="Z114" s="1356"/>
      <c r="AA114" s="56"/>
      <c r="AB114" s="95"/>
      <c r="AC114" s="95"/>
      <c r="AD114" s="95"/>
      <c r="AE114" s="56"/>
      <c r="AF114" s="56"/>
      <c r="AG114" s="56"/>
      <c r="AH114" s="56"/>
      <c r="AI114" s="56"/>
      <c r="AJ114" s="56"/>
      <c r="AK114" s="56"/>
    </row>
    <row r="115" spans="2:37" s="55" customFormat="1" ht="13.5" customHeight="1" x14ac:dyDescent="0.15">
      <c r="B115" s="773"/>
      <c r="C115" s="1580"/>
      <c r="D115" s="1400" t="s">
        <v>164</v>
      </c>
      <c r="E115" s="1401"/>
      <c r="F115" s="1401"/>
      <c r="G115" s="1401"/>
      <c r="H115" s="1401"/>
      <c r="I115" s="1401"/>
      <c r="J115" s="1402"/>
      <c r="K115" s="1499"/>
      <c r="L115" s="1500"/>
      <c r="M115" s="1500"/>
      <c r="N115" s="1501"/>
      <c r="O115" s="1586">
        <f t="shared" si="10"/>
        <v>0</v>
      </c>
      <c r="P115" s="1587"/>
      <c r="Q115" s="1588"/>
      <c r="R115" s="1468"/>
      <c r="S115" s="1469"/>
      <c r="T115" s="1469"/>
      <c r="U115" s="1470"/>
      <c r="V115" s="1354">
        <f t="shared" si="11"/>
        <v>0</v>
      </c>
      <c r="W115" s="1355"/>
      <c r="X115" s="1355"/>
      <c r="Y115" s="1355"/>
      <c r="Z115" s="1356"/>
      <c r="AA115" s="56"/>
      <c r="AB115" s="95"/>
      <c r="AC115" s="95"/>
      <c r="AD115" s="95"/>
      <c r="AE115" s="56"/>
      <c r="AF115" s="56"/>
      <c r="AG115" s="56"/>
      <c r="AH115" s="56"/>
      <c r="AI115" s="56"/>
      <c r="AJ115" s="56"/>
      <c r="AK115" s="56"/>
    </row>
    <row r="116" spans="2:37" s="55" customFormat="1" ht="13.5" customHeight="1" x14ac:dyDescent="0.15">
      <c r="B116" s="773"/>
      <c r="C116" s="1580"/>
      <c r="D116" s="1400" t="s">
        <v>165</v>
      </c>
      <c r="E116" s="1401"/>
      <c r="F116" s="1401"/>
      <c r="G116" s="1401"/>
      <c r="H116" s="1401"/>
      <c r="I116" s="1401"/>
      <c r="J116" s="1402"/>
      <c r="K116" s="1499"/>
      <c r="L116" s="1500"/>
      <c r="M116" s="1500"/>
      <c r="N116" s="1501"/>
      <c r="O116" s="1586">
        <f t="shared" si="10"/>
        <v>0</v>
      </c>
      <c r="P116" s="1587"/>
      <c r="Q116" s="1588"/>
      <c r="R116" s="1592"/>
      <c r="S116" s="1593"/>
      <c r="T116" s="1593"/>
      <c r="U116" s="1594"/>
      <c r="V116" s="1354">
        <f t="shared" si="11"/>
        <v>0</v>
      </c>
      <c r="W116" s="1355"/>
      <c r="X116" s="1355"/>
      <c r="Y116" s="1355"/>
      <c r="Z116" s="1356"/>
      <c r="AA116" s="56"/>
      <c r="AB116" s="95"/>
      <c r="AC116" s="95"/>
      <c r="AD116" s="95"/>
      <c r="AE116" s="56"/>
      <c r="AF116" s="56"/>
      <c r="AG116" s="56"/>
      <c r="AH116" s="56"/>
      <c r="AI116" s="56"/>
      <c r="AJ116" s="56"/>
      <c r="AK116" s="56"/>
    </row>
    <row r="117" spans="2:37" s="55" customFormat="1" ht="13.5" customHeight="1" x14ac:dyDescent="0.15">
      <c r="B117" s="773"/>
      <c r="C117" s="1581"/>
      <c r="D117" s="1483" t="s">
        <v>172</v>
      </c>
      <c r="E117" s="1484"/>
      <c r="F117" s="1484"/>
      <c r="G117" s="1484"/>
      <c r="H117" s="1484"/>
      <c r="I117" s="1484"/>
      <c r="J117" s="1485"/>
      <c r="K117" s="1451"/>
      <c r="L117" s="1452"/>
      <c r="M117" s="1452"/>
      <c r="N117" s="1582"/>
      <c r="O117" s="1479"/>
      <c r="P117" s="1480"/>
      <c r="Q117" s="1481"/>
      <c r="R117" s="1448"/>
      <c r="S117" s="1449"/>
      <c r="T117" s="1449"/>
      <c r="U117" s="1450"/>
      <c r="V117" s="1451"/>
      <c r="W117" s="1452"/>
      <c r="X117" s="1452"/>
      <c r="Y117" s="1452"/>
      <c r="Z117" s="1453"/>
    </row>
    <row r="118" spans="2:37" s="55" customFormat="1" ht="13.5" customHeight="1" x14ac:dyDescent="0.15">
      <c r="B118" s="773"/>
      <c r="C118" s="1502" t="s">
        <v>188</v>
      </c>
      <c r="D118" s="1583" t="s">
        <v>180</v>
      </c>
      <c r="E118" s="1543"/>
      <c r="F118" s="1543"/>
      <c r="G118" s="1543"/>
      <c r="H118" s="1543"/>
      <c r="I118" s="1543"/>
      <c r="J118" s="1584"/>
      <c r="K118" s="1576"/>
      <c r="L118" s="1577"/>
      <c r="M118" s="1577"/>
      <c r="N118" s="1578"/>
      <c r="O118" s="1462">
        <f>AG106</f>
        <v>0</v>
      </c>
      <c r="P118" s="1462"/>
      <c r="Q118" s="1462"/>
      <c r="R118" s="1465" t="s">
        <v>190</v>
      </c>
      <c r="S118" s="1466"/>
      <c r="T118" s="1466"/>
      <c r="U118" s="1467"/>
      <c r="V118" s="1460">
        <f>ROUNDDOWN(K122*O118*30.4*12,0)</f>
        <v>0</v>
      </c>
      <c r="W118" s="1460"/>
      <c r="X118" s="1460"/>
      <c r="Y118" s="1460"/>
      <c r="Z118" s="1461"/>
      <c r="AB118" s="93"/>
      <c r="AC118" s="93"/>
      <c r="AD118" s="93"/>
      <c r="AE118" s="93"/>
      <c r="AF118" s="93"/>
      <c r="AG118" s="93"/>
      <c r="AH118" s="93"/>
      <c r="AI118" s="93"/>
      <c r="AJ118" s="93"/>
      <c r="AK118" s="93"/>
    </row>
    <row r="119" spans="2:37" s="55" customFormat="1" ht="13.5" customHeight="1" x14ac:dyDescent="0.15">
      <c r="B119" s="773"/>
      <c r="C119" s="1503"/>
      <c r="D119" s="1400" t="s">
        <v>181</v>
      </c>
      <c r="E119" s="1401"/>
      <c r="F119" s="1401"/>
      <c r="G119" s="1401"/>
      <c r="H119" s="1401"/>
      <c r="I119" s="1401"/>
      <c r="J119" s="1402"/>
      <c r="K119" s="1403"/>
      <c r="L119" s="1403"/>
      <c r="M119" s="1403"/>
      <c r="N119" s="1403"/>
      <c r="O119" s="1463"/>
      <c r="P119" s="1463"/>
      <c r="Q119" s="1463"/>
      <c r="R119" s="1468"/>
      <c r="S119" s="1469"/>
      <c r="T119" s="1469"/>
      <c r="U119" s="1470"/>
      <c r="V119" s="1432"/>
      <c r="W119" s="1432"/>
      <c r="X119" s="1432"/>
      <c r="Y119" s="1432"/>
      <c r="Z119" s="1433"/>
      <c r="AB119" s="94"/>
      <c r="AC119" s="94"/>
      <c r="AD119" s="94"/>
      <c r="AE119" s="56"/>
      <c r="AF119" s="56"/>
      <c r="AG119" s="56"/>
      <c r="AH119" s="56"/>
      <c r="AI119" s="56"/>
      <c r="AJ119" s="56"/>
      <c r="AK119" s="56"/>
    </row>
    <row r="120" spans="2:37" s="55" customFormat="1" ht="13.5" customHeight="1" x14ac:dyDescent="0.15">
      <c r="B120" s="773"/>
      <c r="C120" s="1503"/>
      <c r="D120" s="1400" t="s">
        <v>182</v>
      </c>
      <c r="E120" s="1401"/>
      <c r="F120" s="1401"/>
      <c r="G120" s="1401"/>
      <c r="H120" s="1401"/>
      <c r="I120" s="1401"/>
      <c r="J120" s="1402"/>
      <c r="K120" s="1403"/>
      <c r="L120" s="1403"/>
      <c r="M120" s="1403"/>
      <c r="N120" s="1403"/>
      <c r="O120" s="1463"/>
      <c r="P120" s="1463"/>
      <c r="Q120" s="1463"/>
      <c r="R120" s="1468"/>
      <c r="S120" s="1469"/>
      <c r="T120" s="1469"/>
      <c r="U120" s="1470"/>
      <c r="V120" s="1432"/>
      <c r="W120" s="1432"/>
      <c r="X120" s="1432"/>
      <c r="Y120" s="1432"/>
      <c r="Z120" s="1433"/>
      <c r="AB120" s="95"/>
      <c r="AC120" s="95"/>
      <c r="AD120" s="95"/>
      <c r="AE120" s="56"/>
      <c r="AF120" s="56"/>
      <c r="AG120" s="96"/>
      <c r="AH120" s="96"/>
      <c r="AI120" s="56"/>
      <c r="AJ120" s="56"/>
      <c r="AK120" s="56"/>
    </row>
    <row r="121" spans="2:37" s="55" customFormat="1" ht="13.5" customHeight="1" x14ac:dyDescent="0.15">
      <c r="B121" s="773"/>
      <c r="C121" s="1504"/>
      <c r="D121" s="1400" t="s">
        <v>414</v>
      </c>
      <c r="E121" s="1401"/>
      <c r="F121" s="1401"/>
      <c r="G121" s="1401"/>
      <c r="H121" s="1401"/>
      <c r="I121" s="1401"/>
      <c r="J121" s="1402"/>
      <c r="K121" s="1499"/>
      <c r="L121" s="1500"/>
      <c r="M121" s="1500"/>
      <c r="N121" s="1501"/>
      <c r="O121" s="1464"/>
      <c r="P121" s="1464"/>
      <c r="Q121" s="1464"/>
      <c r="R121" s="1468"/>
      <c r="S121" s="1469"/>
      <c r="T121" s="1469"/>
      <c r="U121" s="1470"/>
      <c r="V121" s="1474"/>
      <c r="W121" s="1474"/>
      <c r="X121" s="1474"/>
      <c r="Y121" s="1474"/>
      <c r="Z121" s="1475"/>
      <c r="AB121" s="95"/>
      <c r="AC121" s="95"/>
      <c r="AD121" s="95"/>
      <c r="AE121" s="56"/>
      <c r="AF121" s="56"/>
      <c r="AG121" s="96"/>
      <c r="AH121" s="96"/>
      <c r="AI121" s="56"/>
      <c r="AJ121" s="56"/>
      <c r="AK121" s="56"/>
    </row>
    <row r="122" spans="2:37" s="55" customFormat="1" ht="13.5" customHeight="1" x14ac:dyDescent="0.15">
      <c r="B122" s="773"/>
      <c r="C122" s="1505"/>
      <c r="D122" s="1483" t="s">
        <v>415</v>
      </c>
      <c r="E122" s="1484"/>
      <c r="F122" s="1484"/>
      <c r="G122" s="1484"/>
      <c r="H122" s="1484"/>
      <c r="I122" s="1484"/>
      <c r="J122" s="1485"/>
      <c r="K122" s="1498">
        <f>SUM(K118:N121)</f>
        <v>0</v>
      </c>
      <c r="L122" s="1498"/>
      <c r="M122" s="1498"/>
      <c r="N122" s="1498"/>
      <c r="O122" s="1454"/>
      <c r="P122" s="1454"/>
      <c r="Q122" s="1454"/>
      <c r="R122" s="1471"/>
      <c r="S122" s="1472"/>
      <c r="T122" s="1472"/>
      <c r="U122" s="1473"/>
      <c r="V122" s="1458"/>
      <c r="W122" s="1458"/>
      <c r="X122" s="1458"/>
      <c r="Y122" s="1458"/>
      <c r="Z122" s="1459"/>
      <c r="AB122" s="95"/>
      <c r="AC122" s="95"/>
      <c r="AD122" s="95"/>
      <c r="AE122" s="56"/>
      <c r="AF122" s="56"/>
      <c r="AG122" s="56"/>
      <c r="AH122" s="56"/>
      <c r="AI122" s="56"/>
      <c r="AJ122" s="56"/>
      <c r="AK122" s="56"/>
    </row>
    <row r="123" spans="2:37" s="55" customFormat="1" ht="13.5" customHeight="1" x14ac:dyDescent="0.15">
      <c r="B123" s="773"/>
      <c r="C123" s="1486" t="s">
        <v>179</v>
      </c>
      <c r="D123" s="1487"/>
      <c r="E123" s="1487"/>
      <c r="F123" s="1487"/>
      <c r="G123" s="1487"/>
      <c r="H123" s="1490" t="s">
        <v>176</v>
      </c>
      <c r="I123" s="1490"/>
      <c r="J123" s="1490"/>
      <c r="K123" s="1497"/>
      <c r="L123" s="1497"/>
      <c r="M123" s="1497"/>
      <c r="N123" s="1497"/>
      <c r="O123" s="1462">
        <f>AG106</f>
        <v>0</v>
      </c>
      <c r="P123" s="1462"/>
      <c r="Q123" s="1462"/>
      <c r="R123" s="1476" t="s">
        <v>190</v>
      </c>
      <c r="S123" s="1477"/>
      <c r="T123" s="1477"/>
      <c r="U123" s="1478"/>
      <c r="V123" s="1460">
        <f>ROUNDDOWN(K123*O123*30.4*12,0)</f>
        <v>0</v>
      </c>
      <c r="W123" s="1460"/>
      <c r="X123" s="1460"/>
      <c r="Y123" s="1460"/>
      <c r="Z123" s="1461"/>
      <c r="AB123" s="95"/>
      <c r="AC123" s="95"/>
      <c r="AD123" s="95"/>
      <c r="AE123" s="56"/>
      <c r="AF123" s="56"/>
      <c r="AG123" s="56"/>
      <c r="AH123" s="56"/>
      <c r="AI123" s="56"/>
      <c r="AJ123" s="56"/>
      <c r="AK123" s="56"/>
    </row>
    <row r="124" spans="2:37" s="55" customFormat="1" ht="13.5" customHeight="1" x14ac:dyDescent="0.15">
      <c r="B124" s="773"/>
      <c r="C124" s="1488"/>
      <c r="D124" s="1489"/>
      <c r="E124" s="1489"/>
      <c r="F124" s="1489"/>
      <c r="G124" s="1489"/>
      <c r="H124" s="1491" t="s">
        <v>177</v>
      </c>
      <c r="I124" s="1491"/>
      <c r="J124" s="1491"/>
      <c r="K124" s="1496"/>
      <c r="L124" s="1496"/>
      <c r="M124" s="1496"/>
      <c r="N124" s="1496"/>
      <c r="O124" s="1454">
        <f>AG106</f>
        <v>0</v>
      </c>
      <c r="P124" s="1454"/>
      <c r="Q124" s="1454"/>
      <c r="R124" s="1455" t="s">
        <v>184</v>
      </c>
      <c r="S124" s="1456"/>
      <c r="T124" s="1456"/>
      <c r="U124" s="1457"/>
      <c r="V124" s="1458">
        <f>ROUNDDOWN(K124*O124*12,0)</f>
        <v>0</v>
      </c>
      <c r="W124" s="1458"/>
      <c r="X124" s="1458"/>
      <c r="Y124" s="1458"/>
      <c r="Z124" s="1459"/>
      <c r="AB124" s="95"/>
      <c r="AC124" s="95"/>
      <c r="AD124" s="95"/>
      <c r="AE124" s="56"/>
      <c r="AF124" s="56"/>
      <c r="AG124" s="56"/>
      <c r="AH124" s="56"/>
      <c r="AI124" s="56"/>
      <c r="AJ124" s="56"/>
      <c r="AK124" s="56"/>
    </row>
    <row r="125" spans="2:37" s="55" customFormat="1" ht="13.5" customHeight="1" x14ac:dyDescent="0.15">
      <c r="B125" s="773"/>
      <c r="C125" s="1486" t="s">
        <v>178</v>
      </c>
      <c r="D125" s="1487"/>
      <c r="E125" s="1487"/>
      <c r="F125" s="1487"/>
      <c r="G125" s="1487"/>
      <c r="H125" s="1490" t="s">
        <v>176</v>
      </c>
      <c r="I125" s="1490"/>
      <c r="J125" s="1490"/>
      <c r="K125" s="1497"/>
      <c r="L125" s="1497"/>
      <c r="M125" s="1497"/>
      <c r="N125" s="1497"/>
      <c r="O125" s="1462">
        <f>AG106</f>
        <v>0</v>
      </c>
      <c r="P125" s="1462"/>
      <c r="Q125" s="1462"/>
      <c r="R125" s="1476" t="s">
        <v>190</v>
      </c>
      <c r="S125" s="1477"/>
      <c r="T125" s="1477"/>
      <c r="U125" s="1478"/>
      <c r="V125" s="1460">
        <f>ROUNDDOWN(K125*O125*30.4*12,0)</f>
        <v>0</v>
      </c>
      <c r="W125" s="1460"/>
      <c r="X125" s="1460"/>
      <c r="Y125" s="1460"/>
      <c r="Z125" s="1461"/>
      <c r="AB125" s="95"/>
      <c r="AC125" s="95"/>
      <c r="AD125" s="95"/>
      <c r="AE125" s="56"/>
      <c r="AF125" s="56"/>
      <c r="AG125" s="56"/>
      <c r="AH125" s="56"/>
      <c r="AI125" s="56"/>
      <c r="AJ125" s="56"/>
      <c r="AK125" s="56"/>
    </row>
    <row r="126" spans="2:37" s="55" customFormat="1" ht="13.5" customHeight="1" x14ac:dyDescent="0.15">
      <c r="B126" s="773"/>
      <c r="C126" s="1488"/>
      <c r="D126" s="1489"/>
      <c r="E126" s="1489"/>
      <c r="F126" s="1489"/>
      <c r="G126" s="1489"/>
      <c r="H126" s="1491" t="s">
        <v>177</v>
      </c>
      <c r="I126" s="1491"/>
      <c r="J126" s="1491"/>
      <c r="K126" s="1496"/>
      <c r="L126" s="1496"/>
      <c r="M126" s="1496"/>
      <c r="N126" s="1496"/>
      <c r="O126" s="1454">
        <f>AG106</f>
        <v>0</v>
      </c>
      <c r="P126" s="1454"/>
      <c r="Q126" s="1454"/>
      <c r="R126" s="1455" t="s">
        <v>184</v>
      </c>
      <c r="S126" s="1456"/>
      <c r="T126" s="1456"/>
      <c r="U126" s="1457"/>
      <c r="V126" s="1458">
        <f>ROUNDDOWN(K126*O126*12,0)</f>
        <v>0</v>
      </c>
      <c r="W126" s="1458"/>
      <c r="X126" s="1458"/>
      <c r="Y126" s="1458"/>
      <c r="Z126" s="1459"/>
      <c r="AE126" s="56"/>
      <c r="AF126" s="56"/>
      <c r="AG126" s="56"/>
      <c r="AH126" s="56"/>
    </row>
    <row r="127" spans="2:37" s="55" customFormat="1" ht="13.5" customHeight="1" x14ac:dyDescent="0.15">
      <c r="B127" s="773"/>
      <c r="C127" s="1486" t="s">
        <v>183</v>
      </c>
      <c r="D127" s="1487"/>
      <c r="E127" s="1487"/>
      <c r="F127" s="1487"/>
      <c r="G127" s="1487"/>
      <c r="H127" s="1490" t="s">
        <v>176</v>
      </c>
      <c r="I127" s="1490"/>
      <c r="J127" s="1490"/>
      <c r="K127" s="1497"/>
      <c r="L127" s="1497"/>
      <c r="M127" s="1497"/>
      <c r="N127" s="1497"/>
      <c r="O127" s="1462">
        <f>AG106</f>
        <v>0</v>
      </c>
      <c r="P127" s="1462"/>
      <c r="Q127" s="1462"/>
      <c r="R127" s="1476" t="s">
        <v>190</v>
      </c>
      <c r="S127" s="1477"/>
      <c r="T127" s="1477"/>
      <c r="U127" s="1478"/>
      <c r="V127" s="1460">
        <f>ROUNDDOWN(K127*O127*30.4*12,0)</f>
        <v>0</v>
      </c>
      <c r="W127" s="1460"/>
      <c r="X127" s="1460"/>
      <c r="Y127" s="1460"/>
      <c r="Z127" s="1461"/>
    </row>
    <row r="128" spans="2:37" s="55" customFormat="1" ht="13.5" customHeight="1" x14ac:dyDescent="0.15">
      <c r="B128" s="773"/>
      <c r="C128" s="1488"/>
      <c r="D128" s="1489"/>
      <c r="E128" s="1489"/>
      <c r="F128" s="1489"/>
      <c r="G128" s="1489"/>
      <c r="H128" s="1491" t="s">
        <v>177</v>
      </c>
      <c r="I128" s="1491"/>
      <c r="J128" s="1491"/>
      <c r="K128" s="1496"/>
      <c r="L128" s="1496"/>
      <c r="M128" s="1496"/>
      <c r="N128" s="1496"/>
      <c r="O128" s="1454">
        <f>AG106</f>
        <v>0</v>
      </c>
      <c r="P128" s="1454"/>
      <c r="Q128" s="1454"/>
      <c r="R128" s="1455" t="s">
        <v>184</v>
      </c>
      <c r="S128" s="1456"/>
      <c r="T128" s="1456"/>
      <c r="U128" s="1457"/>
      <c r="V128" s="1458">
        <f>ROUNDDOWN(K128*O128*12,0)</f>
        <v>0</v>
      </c>
      <c r="W128" s="1458"/>
      <c r="X128" s="1458"/>
      <c r="Y128" s="1458"/>
      <c r="Z128" s="1459"/>
      <c r="AB128" s="97"/>
      <c r="AC128" s="98"/>
      <c r="AD128" s="98"/>
      <c r="AE128" s="98"/>
      <c r="AF128" s="98"/>
      <c r="AG128" s="98"/>
      <c r="AH128" s="98"/>
      <c r="AI128" s="98"/>
      <c r="AJ128" s="98"/>
      <c r="AK128" s="98"/>
    </row>
    <row r="129" spans="2:37" s="55" customFormat="1" ht="13.5" customHeight="1" x14ac:dyDescent="0.15">
      <c r="B129" s="773"/>
      <c r="C129" s="60" t="s">
        <v>175</v>
      </c>
      <c r="D129" s="1492"/>
      <c r="E129" s="1492"/>
      <c r="F129" s="1492"/>
      <c r="G129" s="1492"/>
      <c r="H129" s="1492"/>
      <c r="I129" s="1492"/>
      <c r="J129" s="1492"/>
      <c r="K129" s="1493"/>
      <c r="L129" s="1494"/>
      <c r="M129" s="1494"/>
      <c r="N129" s="1495"/>
      <c r="O129" s="1575"/>
      <c r="P129" s="1575"/>
      <c r="Q129" s="1575"/>
      <c r="R129" s="1572"/>
      <c r="S129" s="1573"/>
      <c r="T129" s="1573"/>
      <c r="U129" s="1574"/>
      <c r="V129" s="1533"/>
      <c r="W129" s="1533"/>
      <c r="X129" s="1533"/>
      <c r="Y129" s="1533"/>
      <c r="Z129" s="1585"/>
      <c r="AB129" s="99"/>
      <c r="AC129" s="99"/>
      <c r="AD129" s="99"/>
      <c r="AE129" s="99"/>
      <c r="AF129" s="99"/>
      <c r="AG129" s="99"/>
      <c r="AH129" s="99"/>
      <c r="AI129" s="99"/>
      <c r="AJ129" s="99"/>
      <c r="AK129" s="99"/>
    </row>
    <row r="130" spans="2:37" s="55" customFormat="1" ht="13.5" customHeight="1" thickBot="1" x14ac:dyDescent="0.2">
      <c r="B130" s="1618"/>
      <c r="C130" s="61" t="s">
        <v>175</v>
      </c>
      <c r="D130" s="1482"/>
      <c r="E130" s="1482"/>
      <c r="F130" s="1482"/>
      <c r="G130" s="1482"/>
      <c r="H130" s="1482"/>
      <c r="I130" s="1482"/>
      <c r="J130" s="1482"/>
      <c r="K130" s="1404"/>
      <c r="L130" s="1405"/>
      <c r="M130" s="1405"/>
      <c r="N130" s="1406"/>
      <c r="O130" s="1619"/>
      <c r="P130" s="1619"/>
      <c r="Q130" s="1619"/>
      <c r="R130" s="1412"/>
      <c r="S130" s="1413"/>
      <c r="T130" s="1413"/>
      <c r="U130" s="1414"/>
      <c r="V130" s="1375"/>
      <c r="W130" s="1375"/>
      <c r="X130" s="1375"/>
      <c r="Y130" s="1375"/>
      <c r="Z130" s="1376"/>
      <c r="AB130" s="99"/>
      <c r="AC130" s="99"/>
      <c r="AD130" s="99"/>
      <c r="AE130" s="99"/>
      <c r="AF130" s="99"/>
      <c r="AG130" s="99"/>
      <c r="AH130" s="99"/>
      <c r="AI130" s="99"/>
      <c r="AJ130" s="99"/>
      <c r="AK130" s="99"/>
    </row>
    <row r="131" spans="2:37" s="55" customFormat="1" ht="23.25" customHeight="1" thickTop="1" thickBot="1" x14ac:dyDescent="0.2">
      <c r="B131" s="1377" t="s">
        <v>192</v>
      </c>
      <c r="C131" s="1378"/>
      <c r="D131" s="1378"/>
      <c r="E131" s="1378"/>
      <c r="F131" s="1378"/>
      <c r="G131" s="1378"/>
      <c r="H131" s="1378"/>
      <c r="I131" s="1378"/>
      <c r="J131" s="1378"/>
      <c r="K131" s="1378"/>
      <c r="L131" s="1378"/>
      <c r="M131" s="1378"/>
      <c r="N131" s="1378"/>
      <c r="O131" s="1378"/>
      <c r="P131" s="1378"/>
      <c r="Q131" s="1379"/>
      <c r="R131" s="1380"/>
      <c r="S131" s="1381"/>
      <c r="T131" s="1381"/>
      <c r="U131" s="1382"/>
      <c r="V131" s="1439">
        <f>SUM(V110:Z130)</f>
        <v>0</v>
      </c>
      <c r="W131" s="1384"/>
      <c r="X131" s="1384"/>
      <c r="Y131" s="1384"/>
      <c r="Z131" s="1385"/>
      <c r="AB131" s="99"/>
      <c r="AC131" s="99"/>
      <c r="AD131" s="99"/>
      <c r="AE131" s="99"/>
      <c r="AF131" s="99"/>
      <c r="AG131" s="99"/>
      <c r="AH131" s="99"/>
      <c r="AI131" s="99"/>
      <c r="AJ131" s="99"/>
      <c r="AK131" s="99"/>
    </row>
    <row r="132" spans="2:37" s="55" customFormat="1" ht="6" customHeight="1" thickBot="1" x14ac:dyDescent="0.2">
      <c r="AB132" s="99"/>
      <c r="AC132" s="99"/>
      <c r="AD132" s="99"/>
      <c r="AE132" s="99"/>
      <c r="AF132" s="99"/>
      <c r="AG132" s="99"/>
      <c r="AH132" s="99"/>
      <c r="AI132" s="99"/>
      <c r="AJ132" s="99"/>
      <c r="AK132" s="99"/>
    </row>
    <row r="133" spans="2:37" ht="14.25" thickBot="1" x14ac:dyDescent="0.2">
      <c r="B133" s="1415" t="s">
        <v>220</v>
      </c>
      <c r="C133" s="1418" t="s">
        <v>191</v>
      </c>
      <c r="D133" s="1419"/>
      <c r="E133" s="1419"/>
      <c r="F133" s="1419"/>
      <c r="G133" s="1419"/>
      <c r="H133" s="1419"/>
      <c r="I133" s="1419"/>
      <c r="J133" s="1419"/>
      <c r="K133" s="1419" t="s">
        <v>186</v>
      </c>
      <c r="L133" s="1419"/>
      <c r="M133" s="1419"/>
      <c r="N133" s="1419"/>
      <c r="O133" s="1434" t="s">
        <v>480</v>
      </c>
      <c r="P133" s="1434"/>
      <c r="Q133" s="1434"/>
      <c r="R133" s="1420" t="s">
        <v>189</v>
      </c>
      <c r="S133" s="1421"/>
      <c r="T133" s="1421"/>
      <c r="U133" s="1422"/>
      <c r="V133" s="1435" t="s">
        <v>193</v>
      </c>
      <c r="W133" s="1435"/>
      <c r="X133" s="1435"/>
      <c r="Y133" s="1435"/>
      <c r="Z133" s="1436"/>
      <c r="AA133" s="59"/>
      <c r="AB133" s="99"/>
      <c r="AC133" s="99"/>
      <c r="AD133" s="99"/>
      <c r="AE133" s="99"/>
      <c r="AF133" s="99"/>
      <c r="AG133" s="99"/>
      <c r="AH133" s="99"/>
      <c r="AI133" s="99"/>
      <c r="AJ133" s="99"/>
      <c r="AK133" s="99"/>
    </row>
    <row r="134" spans="2:37" s="55" customFormat="1" ht="13.5" customHeight="1" thickTop="1" x14ac:dyDescent="0.15">
      <c r="B134" s="1416"/>
      <c r="C134" s="1423" t="s">
        <v>194</v>
      </c>
      <c r="D134" s="1357" t="s">
        <v>474</v>
      </c>
      <c r="E134" s="1358"/>
      <c r="F134" s="1358"/>
      <c r="G134" s="1359"/>
      <c r="H134" s="1357" t="s">
        <v>475</v>
      </c>
      <c r="I134" s="1358"/>
      <c r="J134" s="1359"/>
      <c r="K134" s="1437"/>
      <c r="L134" s="1437"/>
      <c r="M134" s="1437"/>
      <c r="N134" s="1437"/>
      <c r="O134" s="1438"/>
      <c r="P134" s="1438"/>
      <c r="Q134" s="1438"/>
      <c r="R134" s="1525" t="s">
        <v>184</v>
      </c>
      <c r="S134" s="1526"/>
      <c r="T134" s="1526"/>
      <c r="U134" s="772"/>
      <c r="V134" s="1440">
        <f t="shared" ref="V134:V140" si="12">ROUNDDOWN(K134*O134*12,0)</f>
        <v>0</v>
      </c>
      <c r="W134" s="1440"/>
      <c r="X134" s="1440"/>
      <c r="Y134" s="1440"/>
      <c r="Z134" s="1441"/>
      <c r="AA134" s="56"/>
      <c r="AB134" s="56"/>
    </row>
    <row r="135" spans="2:37" s="55" customFormat="1" ht="13.5" customHeight="1" x14ac:dyDescent="0.15">
      <c r="B135" s="1416"/>
      <c r="C135" s="1424"/>
      <c r="D135" s="1530" t="s">
        <v>196</v>
      </c>
      <c r="E135" s="1531"/>
      <c r="F135" s="1531"/>
      <c r="G135" s="1531"/>
      <c r="H135" s="1531"/>
      <c r="I135" s="1531"/>
      <c r="J135" s="1532"/>
      <c r="K135" s="1430"/>
      <c r="L135" s="1430"/>
      <c r="M135" s="1430"/>
      <c r="N135" s="1430"/>
      <c r="O135" s="1431"/>
      <c r="P135" s="1431"/>
      <c r="Q135" s="1431"/>
      <c r="R135" s="1395"/>
      <c r="S135" s="1396"/>
      <c r="T135" s="1396"/>
      <c r="U135" s="774"/>
      <c r="V135" s="1432">
        <f t="shared" si="12"/>
        <v>0</v>
      </c>
      <c r="W135" s="1432"/>
      <c r="X135" s="1432"/>
      <c r="Y135" s="1432"/>
      <c r="Z135" s="1433"/>
      <c r="AA135" s="56"/>
      <c r="AB135" s="56"/>
    </row>
    <row r="136" spans="2:37" s="55" customFormat="1" ht="13.5" customHeight="1" x14ac:dyDescent="0.15">
      <c r="B136" s="1416"/>
      <c r="C136" s="1424"/>
      <c r="D136" s="1527"/>
      <c r="E136" s="1528"/>
      <c r="F136" s="1528"/>
      <c r="G136" s="1529"/>
      <c r="H136" s="1426"/>
      <c r="I136" s="1427"/>
      <c r="J136" s="1428"/>
      <c r="K136" s="1430"/>
      <c r="L136" s="1430"/>
      <c r="M136" s="1430"/>
      <c r="N136" s="1430"/>
      <c r="O136" s="1431"/>
      <c r="P136" s="1431"/>
      <c r="Q136" s="1431"/>
      <c r="R136" s="1395"/>
      <c r="S136" s="1396"/>
      <c r="T136" s="1396"/>
      <c r="U136" s="774"/>
      <c r="V136" s="1432">
        <f t="shared" si="12"/>
        <v>0</v>
      </c>
      <c r="W136" s="1432"/>
      <c r="X136" s="1432"/>
      <c r="Y136" s="1432"/>
      <c r="Z136" s="1433"/>
      <c r="AA136" s="56"/>
      <c r="AB136" s="56"/>
    </row>
    <row r="137" spans="2:37" s="55" customFormat="1" ht="13.5" customHeight="1" x14ac:dyDescent="0.15">
      <c r="B137" s="1416"/>
      <c r="C137" s="1424"/>
      <c r="D137" s="1527"/>
      <c r="E137" s="1528"/>
      <c r="F137" s="1528"/>
      <c r="G137" s="1529"/>
      <c r="H137" s="1522"/>
      <c r="I137" s="1523"/>
      <c r="J137" s="1524"/>
      <c r="K137" s="1430"/>
      <c r="L137" s="1430"/>
      <c r="M137" s="1430"/>
      <c r="N137" s="1430"/>
      <c r="O137" s="1431"/>
      <c r="P137" s="1431"/>
      <c r="Q137" s="1431"/>
      <c r="R137" s="1395"/>
      <c r="S137" s="1396"/>
      <c r="T137" s="1396"/>
      <c r="U137" s="774"/>
      <c r="V137" s="1432">
        <f t="shared" si="12"/>
        <v>0</v>
      </c>
      <c r="W137" s="1432"/>
      <c r="X137" s="1432"/>
      <c r="Y137" s="1432"/>
      <c r="Z137" s="1433"/>
      <c r="AA137" s="56"/>
      <c r="AB137" s="56"/>
    </row>
    <row r="138" spans="2:37" s="55" customFormat="1" ht="13.5" customHeight="1" x14ac:dyDescent="0.15">
      <c r="B138" s="1416"/>
      <c r="C138" s="1424"/>
      <c r="D138" s="141"/>
      <c r="E138" s="142"/>
      <c r="F138" s="142"/>
      <c r="G138" s="143"/>
      <c r="H138" s="1522"/>
      <c r="I138" s="1523"/>
      <c r="J138" s="1524"/>
      <c r="K138" s="1430"/>
      <c r="L138" s="1430"/>
      <c r="M138" s="1430"/>
      <c r="N138" s="1430"/>
      <c r="O138" s="1431"/>
      <c r="P138" s="1431"/>
      <c r="Q138" s="1431"/>
      <c r="R138" s="1395"/>
      <c r="S138" s="1396"/>
      <c r="T138" s="1396"/>
      <c r="U138" s="774"/>
      <c r="V138" s="1432">
        <f t="shared" si="12"/>
        <v>0</v>
      </c>
      <c r="W138" s="1432"/>
      <c r="X138" s="1432"/>
      <c r="Y138" s="1432"/>
      <c r="Z138" s="1433"/>
      <c r="AA138" s="56"/>
      <c r="AB138" s="56"/>
    </row>
    <row r="139" spans="2:37" s="55" customFormat="1" ht="13.5" customHeight="1" x14ac:dyDescent="0.15">
      <c r="B139" s="1416"/>
      <c r="C139" s="1424"/>
      <c r="D139" s="1536" t="s">
        <v>203</v>
      </c>
      <c r="E139" s="1536"/>
      <c r="F139" s="1536"/>
      <c r="G139" s="1536"/>
      <c r="H139" s="1536"/>
      <c r="I139" s="1536"/>
      <c r="J139" s="1536"/>
      <c r="K139" s="1430"/>
      <c r="L139" s="1430"/>
      <c r="M139" s="1430"/>
      <c r="N139" s="1430"/>
      <c r="O139" s="1431"/>
      <c r="P139" s="1431"/>
      <c r="Q139" s="1431"/>
      <c r="R139" s="1395"/>
      <c r="S139" s="1396"/>
      <c r="T139" s="1396"/>
      <c r="U139" s="774"/>
      <c r="V139" s="1432">
        <f t="shared" si="12"/>
        <v>0</v>
      </c>
      <c r="W139" s="1432"/>
      <c r="X139" s="1432"/>
      <c r="Y139" s="1432"/>
      <c r="Z139" s="1433"/>
      <c r="AA139" s="56"/>
      <c r="AB139" s="56"/>
    </row>
    <row r="140" spans="2:37" s="55" customFormat="1" ht="13.5" customHeight="1" x14ac:dyDescent="0.15">
      <c r="B140" s="1416"/>
      <c r="C140" s="1424"/>
      <c r="D140" s="1536" t="s">
        <v>205</v>
      </c>
      <c r="E140" s="1536"/>
      <c r="F140" s="1536"/>
      <c r="G140" s="1536"/>
      <c r="H140" s="1536"/>
      <c r="I140" s="1536"/>
      <c r="J140" s="1536"/>
      <c r="K140" s="1430"/>
      <c r="L140" s="1430"/>
      <c r="M140" s="1430"/>
      <c r="N140" s="1430"/>
      <c r="O140" s="1426"/>
      <c r="P140" s="1427"/>
      <c r="Q140" s="1428"/>
      <c r="R140" s="1397"/>
      <c r="S140" s="1398"/>
      <c r="T140" s="1398"/>
      <c r="U140" s="1399"/>
      <c r="V140" s="1432">
        <f t="shared" si="12"/>
        <v>0</v>
      </c>
      <c r="W140" s="1432"/>
      <c r="X140" s="1432"/>
      <c r="Y140" s="1432"/>
      <c r="Z140" s="1433"/>
      <c r="AA140" s="56"/>
      <c r="AB140" s="56"/>
    </row>
    <row r="141" spans="2:37" s="55" customFormat="1" ht="13.5" customHeight="1" x14ac:dyDescent="0.15">
      <c r="B141" s="1416"/>
      <c r="C141" s="1425"/>
      <c r="D141" s="1534" t="s">
        <v>204</v>
      </c>
      <c r="E141" s="1534"/>
      <c r="F141" s="1534"/>
      <c r="G141" s="1534"/>
      <c r="H141" s="1534"/>
      <c r="I141" s="1534"/>
      <c r="J141" s="1534"/>
      <c r="K141" s="1535"/>
      <c r="L141" s="1535"/>
      <c r="M141" s="1535"/>
      <c r="N141" s="1535"/>
      <c r="O141" s="1429"/>
      <c r="P141" s="1429"/>
      <c r="Q141" s="1429"/>
      <c r="R141" s="1442"/>
      <c r="S141" s="1443"/>
      <c r="T141" s="1443"/>
      <c r="U141" s="1444"/>
      <c r="V141" s="1496"/>
      <c r="W141" s="1496"/>
      <c r="X141" s="1496"/>
      <c r="Y141" s="1496"/>
      <c r="Z141" s="1521"/>
    </row>
    <row r="142" spans="2:37" s="55" customFormat="1" ht="13.5" customHeight="1" x14ac:dyDescent="0.15">
      <c r="B142" s="1416"/>
      <c r="C142" s="1386" t="s">
        <v>195</v>
      </c>
      <c r="D142" s="1397" t="s">
        <v>206</v>
      </c>
      <c r="E142" s="1398"/>
      <c r="F142" s="1398"/>
      <c r="G142" s="1398"/>
      <c r="H142" s="1398"/>
      <c r="I142" s="1398"/>
      <c r="J142" s="1399"/>
      <c r="K142" s="1533"/>
      <c r="L142" s="1533"/>
      <c r="M142" s="1533"/>
      <c r="N142" s="1533"/>
      <c r="O142" s="1389"/>
      <c r="P142" s="1390"/>
      <c r="Q142" s="1391"/>
      <c r="R142" s="1395" t="s">
        <v>212</v>
      </c>
      <c r="S142" s="1396"/>
      <c r="T142" s="1396"/>
      <c r="U142" s="774"/>
      <c r="V142" s="1445">
        <f t="shared" ref="V142:V147" si="13">ROUNDDOWN(K142*12,0)</f>
        <v>0</v>
      </c>
      <c r="W142" s="1446"/>
      <c r="X142" s="1446"/>
      <c r="Y142" s="1446"/>
      <c r="Z142" s="1447"/>
    </row>
    <row r="143" spans="2:37" s="55" customFormat="1" ht="13.5" customHeight="1" x14ac:dyDescent="0.15">
      <c r="B143" s="1416"/>
      <c r="C143" s="1387"/>
      <c r="D143" s="1400" t="s">
        <v>178</v>
      </c>
      <c r="E143" s="1401"/>
      <c r="F143" s="1401"/>
      <c r="G143" s="1401"/>
      <c r="H143" s="1401"/>
      <c r="I143" s="1401"/>
      <c r="J143" s="1402"/>
      <c r="K143" s="1403"/>
      <c r="L143" s="1403"/>
      <c r="M143" s="1403"/>
      <c r="N143" s="1403"/>
      <c r="O143" s="1389"/>
      <c r="P143" s="1390"/>
      <c r="Q143" s="1391"/>
      <c r="R143" s="1395"/>
      <c r="S143" s="1396"/>
      <c r="T143" s="1396"/>
      <c r="U143" s="774"/>
      <c r="V143" s="1354">
        <f t="shared" si="13"/>
        <v>0</v>
      </c>
      <c r="W143" s="1355"/>
      <c r="X143" s="1355"/>
      <c r="Y143" s="1355"/>
      <c r="Z143" s="1356"/>
    </row>
    <row r="144" spans="2:37" s="55" customFormat="1" ht="13.5" customHeight="1" x14ac:dyDescent="0.15">
      <c r="B144" s="1416"/>
      <c r="C144" s="1387"/>
      <c r="D144" s="1400" t="s">
        <v>174</v>
      </c>
      <c r="E144" s="1401"/>
      <c r="F144" s="1401"/>
      <c r="G144" s="1401"/>
      <c r="H144" s="1401"/>
      <c r="I144" s="1401"/>
      <c r="J144" s="1402"/>
      <c r="K144" s="1403"/>
      <c r="L144" s="1403"/>
      <c r="M144" s="1403"/>
      <c r="N144" s="1403"/>
      <c r="O144" s="1389"/>
      <c r="P144" s="1390"/>
      <c r="Q144" s="1391"/>
      <c r="R144" s="1395"/>
      <c r="S144" s="1396"/>
      <c r="T144" s="1396"/>
      <c r="U144" s="774"/>
      <c r="V144" s="1354">
        <f t="shared" si="13"/>
        <v>0</v>
      </c>
      <c r="W144" s="1355"/>
      <c r="X144" s="1355"/>
      <c r="Y144" s="1355"/>
      <c r="Z144" s="1356"/>
    </row>
    <row r="145" spans="1:34" s="55" customFormat="1" ht="13.5" customHeight="1" x14ac:dyDescent="0.15">
      <c r="B145" s="1416"/>
      <c r="C145" s="1387"/>
      <c r="D145" s="1400" t="s">
        <v>207</v>
      </c>
      <c r="E145" s="1401"/>
      <c r="F145" s="1401"/>
      <c r="G145" s="1401"/>
      <c r="H145" s="1401"/>
      <c r="I145" s="1401"/>
      <c r="J145" s="1402"/>
      <c r="K145" s="1403"/>
      <c r="L145" s="1403"/>
      <c r="M145" s="1403"/>
      <c r="N145" s="1403"/>
      <c r="O145" s="1389"/>
      <c r="P145" s="1390"/>
      <c r="Q145" s="1391"/>
      <c r="R145" s="1395"/>
      <c r="S145" s="1396"/>
      <c r="T145" s="1396"/>
      <c r="U145" s="774"/>
      <c r="V145" s="1354">
        <f t="shared" si="13"/>
        <v>0</v>
      </c>
      <c r="W145" s="1355"/>
      <c r="X145" s="1355"/>
      <c r="Y145" s="1355"/>
      <c r="Z145" s="1356"/>
    </row>
    <row r="146" spans="1:34" s="55" customFormat="1" ht="13.5" customHeight="1" x14ac:dyDescent="0.15">
      <c r="B146" s="1416"/>
      <c r="C146" s="1387"/>
      <c r="D146" s="1407" t="s">
        <v>208</v>
      </c>
      <c r="E146" s="1407"/>
      <c r="F146" s="1407"/>
      <c r="G146" s="1407"/>
      <c r="H146" s="1407"/>
      <c r="I146" s="1407"/>
      <c r="J146" s="1407"/>
      <c r="K146" s="112"/>
      <c r="L146" s="113"/>
      <c r="M146" s="113"/>
      <c r="N146" s="114"/>
      <c r="O146" s="1389"/>
      <c r="P146" s="1390"/>
      <c r="Q146" s="1391"/>
      <c r="R146" s="1395"/>
      <c r="S146" s="1396"/>
      <c r="T146" s="1396"/>
      <c r="U146" s="774"/>
      <c r="V146" s="1354">
        <f t="shared" si="13"/>
        <v>0</v>
      </c>
      <c r="W146" s="1355"/>
      <c r="X146" s="1355"/>
      <c r="Y146" s="1355"/>
      <c r="Z146" s="1356"/>
    </row>
    <row r="147" spans="1:34" s="55" customFormat="1" ht="13.5" customHeight="1" x14ac:dyDescent="0.15">
      <c r="B147" s="1416"/>
      <c r="C147" s="1387"/>
      <c r="D147" s="1407" t="s">
        <v>209</v>
      </c>
      <c r="E147" s="1407"/>
      <c r="F147" s="1407"/>
      <c r="G147" s="1407"/>
      <c r="H147" s="1407"/>
      <c r="I147" s="1407"/>
      <c r="J147" s="1407"/>
      <c r="K147" s="1408"/>
      <c r="L147" s="1409"/>
      <c r="M147" s="1409"/>
      <c r="N147" s="1410"/>
      <c r="O147" s="1389"/>
      <c r="P147" s="1390"/>
      <c r="Q147" s="1391"/>
      <c r="R147" s="1397"/>
      <c r="S147" s="1398"/>
      <c r="T147" s="1398"/>
      <c r="U147" s="1399"/>
      <c r="V147" s="1354">
        <f t="shared" si="13"/>
        <v>0</v>
      </c>
      <c r="W147" s="1355"/>
      <c r="X147" s="1355"/>
      <c r="Y147" s="1355"/>
      <c r="Z147" s="1356"/>
    </row>
    <row r="148" spans="1:34" s="55" customFormat="1" ht="13.5" customHeight="1" thickBot="1" x14ac:dyDescent="0.2">
      <c r="B148" s="1417"/>
      <c r="C148" s="1388"/>
      <c r="D148" s="1411" t="s">
        <v>210</v>
      </c>
      <c r="E148" s="1411"/>
      <c r="F148" s="1411"/>
      <c r="G148" s="1411"/>
      <c r="H148" s="1411"/>
      <c r="I148" s="1411"/>
      <c r="J148" s="1411"/>
      <c r="K148" s="1404"/>
      <c r="L148" s="1405"/>
      <c r="M148" s="1405"/>
      <c r="N148" s="1406"/>
      <c r="O148" s="1392"/>
      <c r="P148" s="1393"/>
      <c r="Q148" s="1394"/>
      <c r="R148" s="1412"/>
      <c r="S148" s="1413"/>
      <c r="T148" s="1413"/>
      <c r="U148" s="1414"/>
      <c r="V148" s="1375"/>
      <c r="W148" s="1375"/>
      <c r="X148" s="1375"/>
      <c r="Y148" s="1375"/>
      <c r="Z148" s="1376"/>
    </row>
    <row r="149" spans="1:34" s="55" customFormat="1" ht="23.25" customHeight="1" thickTop="1" thickBot="1" x14ac:dyDescent="0.2">
      <c r="B149" s="1377" t="s">
        <v>211</v>
      </c>
      <c r="C149" s="1378"/>
      <c r="D149" s="1378"/>
      <c r="E149" s="1378"/>
      <c r="F149" s="1378"/>
      <c r="G149" s="1378"/>
      <c r="H149" s="1378"/>
      <c r="I149" s="1378"/>
      <c r="J149" s="1378"/>
      <c r="K149" s="1378"/>
      <c r="L149" s="1378"/>
      <c r="M149" s="1378"/>
      <c r="N149" s="1378"/>
      <c r="O149" s="1378"/>
      <c r="P149" s="1378"/>
      <c r="Q149" s="1379"/>
      <c r="R149" s="1380"/>
      <c r="S149" s="1381"/>
      <c r="T149" s="1381"/>
      <c r="U149" s="1382"/>
      <c r="V149" s="1383">
        <f>SUM(V134:Z148)</f>
        <v>0</v>
      </c>
      <c r="W149" s="1384"/>
      <c r="X149" s="1384"/>
      <c r="Y149" s="1384"/>
      <c r="Z149" s="1385"/>
    </row>
    <row r="150" spans="1:34" s="55" customFormat="1" ht="12" thickBot="1" x14ac:dyDescent="0.2">
      <c r="V150" s="88"/>
    </row>
    <row r="151" spans="1:34" s="55" customFormat="1" ht="11.25" customHeight="1" x14ac:dyDescent="0.15">
      <c r="A151" s="902" t="s">
        <v>213</v>
      </c>
      <c r="B151" s="902"/>
      <c r="C151" s="902"/>
      <c r="D151" s="902"/>
      <c r="E151" s="902"/>
      <c r="F151" s="902"/>
      <c r="G151" s="1362"/>
      <c r="H151" s="1363">
        <f>S151-AD151</f>
        <v>0</v>
      </c>
      <c r="I151" s="1364"/>
      <c r="J151" s="1364"/>
      <c r="K151" s="1364"/>
      <c r="L151" s="1364"/>
      <c r="M151" s="1367" t="s">
        <v>214</v>
      </c>
      <c r="N151" s="773" t="s">
        <v>215</v>
      </c>
      <c r="O151" s="837"/>
      <c r="P151" s="837" t="s">
        <v>192</v>
      </c>
      <c r="Q151" s="837"/>
      <c r="R151" s="1369"/>
      <c r="S151" s="1370">
        <f>V131</f>
        <v>0</v>
      </c>
      <c r="T151" s="1371"/>
      <c r="U151" s="1371"/>
      <c r="V151" s="1371"/>
      <c r="W151" s="1360" t="s">
        <v>214</v>
      </c>
      <c r="X151" s="1374" t="s">
        <v>216</v>
      </c>
      <c r="Y151" s="837"/>
      <c r="Z151" s="837" t="s">
        <v>460</v>
      </c>
      <c r="AA151" s="837"/>
      <c r="AB151" s="837"/>
      <c r="AC151" s="837"/>
      <c r="AD151" s="1370">
        <f>V149</f>
        <v>0</v>
      </c>
      <c r="AE151" s="1371"/>
      <c r="AF151" s="1371"/>
      <c r="AG151" s="1371"/>
      <c r="AH151" s="1360" t="s">
        <v>214</v>
      </c>
    </row>
    <row r="152" spans="1:34" s="55" customFormat="1" ht="12" customHeight="1" thickBot="1" x14ac:dyDescent="0.2">
      <c r="A152" s="902"/>
      <c r="B152" s="902"/>
      <c r="C152" s="902"/>
      <c r="D152" s="902"/>
      <c r="E152" s="902"/>
      <c r="F152" s="902"/>
      <c r="G152" s="1362"/>
      <c r="H152" s="1365"/>
      <c r="I152" s="1366"/>
      <c r="J152" s="1366"/>
      <c r="K152" s="1366"/>
      <c r="L152" s="1366"/>
      <c r="M152" s="1368"/>
      <c r="N152" s="773"/>
      <c r="O152" s="837"/>
      <c r="P152" s="837"/>
      <c r="Q152" s="837"/>
      <c r="R152" s="1369"/>
      <c r="S152" s="1372"/>
      <c r="T152" s="1373"/>
      <c r="U152" s="1373"/>
      <c r="V152" s="1373"/>
      <c r="W152" s="1361"/>
      <c r="X152" s="1374"/>
      <c r="Y152" s="837"/>
      <c r="Z152" s="837"/>
      <c r="AA152" s="837"/>
      <c r="AB152" s="837"/>
      <c r="AC152" s="837"/>
      <c r="AD152" s="1372"/>
      <c r="AE152" s="1373"/>
      <c r="AF152" s="1373"/>
      <c r="AG152" s="1373"/>
      <c r="AH152" s="1361"/>
    </row>
    <row r="153" spans="1:34" s="55" customFormat="1" ht="11.25" x14ac:dyDescent="0.15"/>
  </sheetData>
  <mergeCells count="718">
    <mergeCell ref="B102:E102"/>
    <mergeCell ref="F102:G102"/>
    <mergeCell ref="H102:I102"/>
    <mergeCell ref="J102:K102"/>
    <mergeCell ref="L102:M102"/>
    <mergeCell ref="T104:U104"/>
    <mergeCell ref="T105:U105"/>
    <mergeCell ref="D112:J112"/>
    <mergeCell ref="AB100:AC100"/>
    <mergeCell ref="Z100:AA100"/>
    <mergeCell ref="B100:E100"/>
    <mergeCell ref="F100:G100"/>
    <mergeCell ref="H100:I100"/>
    <mergeCell ref="R100:S100"/>
    <mergeCell ref="T100:U100"/>
    <mergeCell ref="V100:W100"/>
    <mergeCell ref="X100:Y100"/>
    <mergeCell ref="B104:E104"/>
    <mergeCell ref="F104:G104"/>
    <mergeCell ref="H104:I104"/>
    <mergeCell ref="J104:K104"/>
    <mergeCell ref="B103:E103"/>
    <mergeCell ref="F103:G103"/>
    <mergeCell ref="H103:I103"/>
    <mergeCell ref="J103:K103"/>
    <mergeCell ref="L103:M103"/>
    <mergeCell ref="AB41:AK46"/>
    <mergeCell ref="V46:Z46"/>
    <mergeCell ref="V42:Z42"/>
    <mergeCell ref="V47:Z47"/>
    <mergeCell ref="V49:Z49"/>
    <mergeCell ref="R40:U49"/>
    <mergeCell ref="V45:Z45"/>
    <mergeCell ref="V43:Z43"/>
    <mergeCell ref="P101:Q101"/>
    <mergeCell ref="R101:S101"/>
    <mergeCell ref="T101:U101"/>
    <mergeCell ref="AD100:AF100"/>
    <mergeCell ref="O40:Q40"/>
    <mergeCell ref="AD60:AG61"/>
    <mergeCell ref="AH60:AH61"/>
    <mergeCell ref="P60:R61"/>
    <mergeCell ref="O50:Q50"/>
    <mergeCell ref="K56:N56"/>
    <mergeCell ref="K54:N54"/>
    <mergeCell ref="R51:U56"/>
    <mergeCell ref="M60:M61"/>
    <mergeCell ref="H60:L61"/>
    <mergeCell ref="D41:G43"/>
    <mergeCell ref="H42:J42"/>
    <mergeCell ref="K41:N41"/>
    <mergeCell ref="D40:J40"/>
    <mergeCell ref="K40:N40"/>
    <mergeCell ref="R39:U39"/>
    <mergeCell ref="O36:Q36"/>
    <mergeCell ref="C33:G34"/>
    <mergeCell ref="H33:J33"/>
    <mergeCell ref="R34:U34"/>
    <mergeCell ref="R35:U35"/>
    <mergeCell ref="C39:J39"/>
    <mergeCell ref="K39:N39"/>
    <mergeCell ref="O39:Q39"/>
    <mergeCell ref="O33:Q33"/>
    <mergeCell ref="D35:J35"/>
    <mergeCell ref="H34:J34"/>
    <mergeCell ref="K34:N34"/>
    <mergeCell ref="K35:N35"/>
    <mergeCell ref="O34:Q34"/>
    <mergeCell ref="O35:Q35"/>
    <mergeCell ref="V54:Z54"/>
    <mergeCell ref="R50:U50"/>
    <mergeCell ref="V56:Z56"/>
    <mergeCell ref="V50:Z50"/>
    <mergeCell ref="V55:Z55"/>
    <mergeCell ref="V51:Z51"/>
    <mergeCell ref="V52:Z52"/>
    <mergeCell ref="H47:J47"/>
    <mergeCell ref="K47:N47"/>
    <mergeCell ref="D49:J49"/>
    <mergeCell ref="K49:N49"/>
    <mergeCell ref="D48:J48"/>
    <mergeCell ref="K48:N48"/>
    <mergeCell ref="O48:Q48"/>
    <mergeCell ref="V33:Z33"/>
    <mergeCell ref="V32:Z32"/>
    <mergeCell ref="R29:U29"/>
    <mergeCell ref="V35:Z35"/>
    <mergeCell ref="V36:Z36"/>
    <mergeCell ref="V34:Z34"/>
    <mergeCell ref="V48:Z48"/>
    <mergeCell ref="H44:J44"/>
    <mergeCell ref="K44:N44"/>
    <mergeCell ref="H41:J41"/>
    <mergeCell ref="H43:J43"/>
    <mergeCell ref="D36:J36"/>
    <mergeCell ref="K36:N36"/>
    <mergeCell ref="K42:N42"/>
    <mergeCell ref="O42:Q42"/>
    <mergeCell ref="K31:N31"/>
    <mergeCell ref="K32:N32"/>
    <mergeCell ref="K33:N33"/>
    <mergeCell ref="K43:N43"/>
    <mergeCell ref="O43:Q43"/>
    <mergeCell ref="H29:J29"/>
    <mergeCell ref="H30:J30"/>
    <mergeCell ref="V40:Z40"/>
    <mergeCell ref="V31:Z31"/>
    <mergeCell ref="H46:J46"/>
    <mergeCell ref="C51:C57"/>
    <mergeCell ref="D51:J51"/>
    <mergeCell ref="K51:N51"/>
    <mergeCell ref="K57:N57"/>
    <mergeCell ref="D46:G47"/>
    <mergeCell ref="K46:N46"/>
    <mergeCell ref="O46:Q46"/>
    <mergeCell ref="D52:J52"/>
    <mergeCell ref="D55:J55"/>
    <mergeCell ref="D53:J53"/>
    <mergeCell ref="K53:N53"/>
    <mergeCell ref="D54:J54"/>
    <mergeCell ref="D56:J56"/>
    <mergeCell ref="N60:O61"/>
    <mergeCell ref="B58:Q58"/>
    <mergeCell ref="R57:U57"/>
    <mergeCell ref="V57:Z57"/>
    <mergeCell ref="O51:Q57"/>
    <mergeCell ref="D57:J57"/>
    <mergeCell ref="K52:N52"/>
    <mergeCell ref="W60:W61"/>
    <mergeCell ref="S60:V61"/>
    <mergeCell ref="Z60:AC61"/>
    <mergeCell ref="X60:Y61"/>
    <mergeCell ref="R58:U58"/>
    <mergeCell ref="V58:Z58"/>
    <mergeCell ref="A60:G61"/>
    <mergeCell ref="V53:Z53"/>
    <mergeCell ref="B39:B57"/>
    <mergeCell ref="D50:J50"/>
    <mergeCell ref="K50:N50"/>
    <mergeCell ref="H45:J45"/>
    <mergeCell ref="K45:N45"/>
    <mergeCell ref="O45:Q45"/>
    <mergeCell ref="D44:G45"/>
    <mergeCell ref="O47:Q47"/>
    <mergeCell ref="O49:Q49"/>
    <mergeCell ref="O29:Q29"/>
    <mergeCell ref="O30:Q30"/>
    <mergeCell ref="O31:Q31"/>
    <mergeCell ref="O32:Q32"/>
    <mergeCell ref="C29:G30"/>
    <mergeCell ref="O24:Q28"/>
    <mergeCell ref="D27:J27"/>
    <mergeCell ref="C24:C28"/>
    <mergeCell ref="D26:J26"/>
    <mergeCell ref="D24:J24"/>
    <mergeCell ref="D25:J25"/>
    <mergeCell ref="K29:N29"/>
    <mergeCell ref="K30:N30"/>
    <mergeCell ref="C31:G32"/>
    <mergeCell ref="H32:J32"/>
    <mergeCell ref="H31:J31"/>
    <mergeCell ref="AD12:AF12"/>
    <mergeCell ref="B13:E13"/>
    <mergeCell ref="Z9:AA9"/>
    <mergeCell ref="O21:Q21"/>
    <mergeCell ref="O22:Q22"/>
    <mergeCell ref="K22:N22"/>
    <mergeCell ref="K24:N24"/>
    <mergeCell ref="K25:N25"/>
    <mergeCell ref="K28:N28"/>
    <mergeCell ref="K27:N27"/>
    <mergeCell ref="K26:N26"/>
    <mergeCell ref="O16:Q16"/>
    <mergeCell ref="O17:Q17"/>
    <mergeCell ref="O18:Q18"/>
    <mergeCell ref="K16:N16"/>
    <mergeCell ref="K17:N17"/>
    <mergeCell ref="D28:J28"/>
    <mergeCell ref="R10:S10"/>
    <mergeCell ref="T10:U10"/>
    <mergeCell ref="V10:W10"/>
    <mergeCell ref="X10:Y10"/>
    <mergeCell ref="L10:M10"/>
    <mergeCell ref="C17:C23"/>
    <mergeCell ref="V16:Z16"/>
    <mergeCell ref="V5:W5"/>
    <mergeCell ref="F7:G7"/>
    <mergeCell ref="J7:K7"/>
    <mergeCell ref="AD13:AF13"/>
    <mergeCell ref="A1:AK1"/>
    <mergeCell ref="B4:E6"/>
    <mergeCell ref="AD7:AF7"/>
    <mergeCell ref="AG7:AI7"/>
    <mergeCell ref="AD4:AF6"/>
    <mergeCell ref="AG4:AI6"/>
    <mergeCell ref="T13:U13"/>
    <mergeCell ref="V13:W13"/>
    <mergeCell ref="X13:Y13"/>
    <mergeCell ref="AG8:AI8"/>
    <mergeCell ref="AG9:AI9"/>
    <mergeCell ref="AG10:AI10"/>
    <mergeCell ref="AG11:AI11"/>
    <mergeCell ref="AG12:AI12"/>
    <mergeCell ref="AG13:AI13"/>
    <mergeCell ref="J9:K9"/>
    <mergeCell ref="AD8:AF8"/>
    <mergeCell ref="AD9:AF9"/>
    <mergeCell ref="AD10:AF10"/>
    <mergeCell ref="AD11:AF11"/>
    <mergeCell ref="P6:Q6"/>
    <mergeCell ref="V6:W6"/>
    <mergeCell ref="X6:Y6"/>
    <mergeCell ref="Z5:AA5"/>
    <mergeCell ref="AB5:AC5"/>
    <mergeCell ref="F13:G13"/>
    <mergeCell ref="H13:I13"/>
    <mergeCell ref="J13:K13"/>
    <mergeCell ref="L13:M13"/>
    <mergeCell ref="N13:O13"/>
    <mergeCell ref="P13:Q13"/>
    <mergeCell ref="L5:M5"/>
    <mergeCell ref="Z13:AA13"/>
    <mergeCell ref="AB13:AC13"/>
    <mergeCell ref="T7:U7"/>
    <mergeCell ref="V7:W7"/>
    <mergeCell ref="X7:Y7"/>
    <mergeCell ref="Z7:AA7"/>
    <mergeCell ref="X8:Y8"/>
    <mergeCell ref="Z8:AA8"/>
    <mergeCell ref="AB8:AC8"/>
    <mergeCell ref="X9:Y9"/>
    <mergeCell ref="R5:S5"/>
    <mergeCell ref="T5:U5"/>
    <mergeCell ref="X5:Y5"/>
    <mergeCell ref="F8:G8"/>
    <mergeCell ref="F9:G9"/>
    <mergeCell ref="F10:G10"/>
    <mergeCell ref="H7:I7"/>
    <mergeCell ref="H9:I9"/>
    <mergeCell ref="N5:O5"/>
    <mergeCell ref="P5:Q5"/>
    <mergeCell ref="N9:O9"/>
    <mergeCell ref="P9:Q9"/>
    <mergeCell ref="R9:S9"/>
    <mergeCell ref="T9:U9"/>
    <mergeCell ref="V9:W9"/>
    <mergeCell ref="R7:S7"/>
    <mergeCell ref="R6:S6"/>
    <mergeCell ref="T6:U6"/>
    <mergeCell ref="J6:K6"/>
    <mergeCell ref="L6:M6"/>
    <mergeCell ref="N6:O6"/>
    <mergeCell ref="L8:M8"/>
    <mergeCell ref="N8:O8"/>
    <mergeCell ref="P8:Q8"/>
    <mergeCell ref="R8:S8"/>
    <mergeCell ref="T8:U8"/>
    <mergeCell ref="V8:W8"/>
    <mergeCell ref="L7:M7"/>
    <mergeCell ref="N7:O7"/>
    <mergeCell ref="P7:Q7"/>
    <mergeCell ref="B11:E11"/>
    <mergeCell ref="B12:E12"/>
    <mergeCell ref="X11:Y11"/>
    <mergeCell ref="Z11:AA11"/>
    <mergeCell ref="AB11:AC11"/>
    <mergeCell ref="H12:I12"/>
    <mergeCell ref="J12:K12"/>
    <mergeCell ref="L12:M12"/>
    <mergeCell ref="N12:O12"/>
    <mergeCell ref="P12:Q12"/>
    <mergeCell ref="R12:S12"/>
    <mergeCell ref="T12:U12"/>
    <mergeCell ref="H11:I11"/>
    <mergeCell ref="J11:K11"/>
    <mergeCell ref="L11:M11"/>
    <mergeCell ref="N11:O11"/>
    <mergeCell ref="P11:Q11"/>
    <mergeCell ref="R11:S11"/>
    <mergeCell ref="F11:G11"/>
    <mergeCell ref="F12:G12"/>
    <mergeCell ref="V17:Z17"/>
    <mergeCell ref="O19:Q19"/>
    <mergeCell ref="D17:J17"/>
    <mergeCell ref="K23:N23"/>
    <mergeCell ref="C16:J16"/>
    <mergeCell ref="D18:J18"/>
    <mergeCell ref="B15:AA15"/>
    <mergeCell ref="R13:S13"/>
    <mergeCell ref="V18:Z18"/>
    <mergeCell ref="V19:Z19"/>
    <mergeCell ref="D23:J23"/>
    <mergeCell ref="K18:N18"/>
    <mergeCell ref="R17:U22"/>
    <mergeCell ref="V20:Z20"/>
    <mergeCell ref="V21:Z21"/>
    <mergeCell ref="V22:Z22"/>
    <mergeCell ref="B7:E7"/>
    <mergeCell ref="B8:E8"/>
    <mergeCell ref="B9:E9"/>
    <mergeCell ref="B10:E10"/>
    <mergeCell ref="Z10:AA10"/>
    <mergeCell ref="O44:Q44"/>
    <mergeCell ref="V44:Z44"/>
    <mergeCell ref="D21:J21"/>
    <mergeCell ref="K19:N19"/>
    <mergeCell ref="D20:J20"/>
    <mergeCell ref="D19:J19"/>
    <mergeCell ref="V37:Z37"/>
    <mergeCell ref="R33:U33"/>
    <mergeCell ref="R36:U36"/>
    <mergeCell ref="R37:U37"/>
    <mergeCell ref="V30:Z30"/>
    <mergeCell ref="V24:Z28"/>
    <mergeCell ref="R24:U28"/>
    <mergeCell ref="R23:U23"/>
    <mergeCell ref="O20:Q20"/>
    <mergeCell ref="O23:Q23"/>
    <mergeCell ref="V23:Z23"/>
    <mergeCell ref="D22:J22"/>
    <mergeCell ref="V29:Z29"/>
    <mergeCell ref="F4:AC4"/>
    <mergeCell ref="AB6:AC6"/>
    <mergeCell ref="F5:G5"/>
    <mergeCell ref="H5:I5"/>
    <mergeCell ref="J5:K5"/>
    <mergeCell ref="F6:G6"/>
    <mergeCell ref="H6:I6"/>
    <mergeCell ref="V12:W12"/>
    <mergeCell ref="X12:Y12"/>
    <mergeCell ref="Z12:AA12"/>
    <mergeCell ref="AB12:AC12"/>
    <mergeCell ref="T11:U11"/>
    <mergeCell ref="V11:W11"/>
    <mergeCell ref="AB9:AC9"/>
    <mergeCell ref="H10:I10"/>
    <mergeCell ref="J10:K10"/>
    <mergeCell ref="N10:O10"/>
    <mergeCell ref="P10:Q10"/>
    <mergeCell ref="Z6:AA6"/>
    <mergeCell ref="L9:M9"/>
    <mergeCell ref="AB10:AC10"/>
    <mergeCell ref="AB7:AC7"/>
    <mergeCell ref="H8:I8"/>
    <mergeCell ref="J8:K8"/>
    <mergeCell ref="V39:Z39"/>
    <mergeCell ref="C40:C50"/>
    <mergeCell ref="B16:B36"/>
    <mergeCell ref="AB17:AD17"/>
    <mergeCell ref="AB18:AD18"/>
    <mergeCell ref="AB19:AD19"/>
    <mergeCell ref="AB20:AD20"/>
    <mergeCell ref="AB21:AD21"/>
    <mergeCell ref="K20:N20"/>
    <mergeCell ref="K21:N21"/>
    <mergeCell ref="R16:U16"/>
    <mergeCell ref="AB27:AD27"/>
    <mergeCell ref="AB40:AK40"/>
    <mergeCell ref="AB30:AD30"/>
    <mergeCell ref="AE31:AF31"/>
    <mergeCell ref="AI30:AK30"/>
    <mergeCell ref="AB31:AD31"/>
    <mergeCell ref="AB26:AD26"/>
    <mergeCell ref="R30:U30"/>
    <mergeCell ref="O41:Q41"/>
    <mergeCell ref="V41:Z41"/>
    <mergeCell ref="B37:Q37"/>
    <mergeCell ref="R31:U31"/>
    <mergeCell ref="R32:U32"/>
    <mergeCell ref="AI26:AK26"/>
    <mergeCell ref="AE27:AF27"/>
    <mergeCell ref="AI27:AK27"/>
    <mergeCell ref="AG26:AH27"/>
    <mergeCell ref="AI16:AK16"/>
    <mergeCell ref="AI17:AK17"/>
    <mergeCell ref="AI18:AK18"/>
    <mergeCell ref="AI19:AK19"/>
    <mergeCell ref="AI20:AK20"/>
    <mergeCell ref="AI21:AK21"/>
    <mergeCell ref="AG21:AH22"/>
    <mergeCell ref="AI22:AK22"/>
    <mergeCell ref="AE20:AF20"/>
    <mergeCell ref="AE21:AF21"/>
    <mergeCell ref="AE22:AF22"/>
    <mergeCell ref="AE26:AF26"/>
    <mergeCell ref="AE25:AF25"/>
    <mergeCell ref="AE18:AF18"/>
    <mergeCell ref="AE19:AF19"/>
    <mergeCell ref="AB15:AK15"/>
    <mergeCell ref="AB24:AK24"/>
    <mergeCell ref="AB25:AD25"/>
    <mergeCell ref="AG25:AH25"/>
    <mergeCell ref="AI25:AK25"/>
    <mergeCell ref="AE16:AF16"/>
    <mergeCell ref="AE17:AF17"/>
    <mergeCell ref="AG16:AH16"/>
    <mergeCell ref="AG19:AH20"/>
    <mergeCell ref="AG17:AH18"/>
    <mergeCell ref="AB16:AD16"/>
    <mergeCell ref="AB22:AD22"/>
    <mergeCell ref="AI31:AK31"/>
    <mergeCell ref="AG30:AH31"/>
    <mergeCell ref="AE29:AF29"/>
    <mergeCell ref="AI28:AK28"/>
    <mergeCell ref="AB29:AD29"/>
    <mergeCell ref="AE30:AF30"/>
    <mergeCell ref="AI29:AK29"/>
    <mergeCell ref="AE28:AF28"/>
    <mergeCell ref="AG28:AH29"/>
    <mergeCell ref="AB28:AD28"/>
    <mergeCell ref="R97:S97"/>
    <mergeCell ref="T97:U97"/>
    <mergeCell ref="V97:W97"/>
    <mergeCell ref="X97:Y97"/>
    <mergeCell ref="Z97:AA97"/>
    <mergeCell ref="AB97:AC97"/>
    <mergeCell ref="F97:G97"/>
    <mergeCell ref="H97:I97"/>
    <mergeCell ref="J97:K97"/>
    <mergeCell ref="L97:M97"/>
    <mergeCell ref="N97:O97"/>
    <mergeCell ref="P97:Q97"/>
    <mergeCell ref="T98:U98"/>
    <mergeCell ref="V98:W98"/>
    <mergeCell ref="X98:Y98"/>
    <mergeCell ref="V99:W99"/>
    <mergeCell ref="X99:Y99"/>
    <mergeCell ref="Z98:AA98"/>
    <mergeCell ref="AB98:AC98"/>
    <mergeCell ref="F98:G98"/>
    <mergeCell ref="H98:I98"/>
    <mergeCell ref="J98:K98"/>
    <mergeCell ref="L98:M98"/>
    <mergeCell ref="N98:O98"/>
    <mergeCell ref="P98:Q98"/>
    <mergeCell ref="R98:S98"/>
    <mergeCell ref="Z99:AA99"/>
    <mergeCell ref="AB99:AC99"/>
    <mergeCell ref="AD99:AF99"/>
    <mergeCell ref="AG99:AI99"/>
    <mergeCell ref="B101:E101"/>
    <mergeCell ref="F101:G101"/>
    <mergeCell ref="H101:I101"/>
    <mergeCell ref="J101:K101"/>
    <mergeCell ref="L101:M101"/>
    <mergeCell ref="N101:O101"/>
    <mergeCell ref="B99:E99"/>
    <mergeCell ref="F99:G99"/>
    <mergeCell ref="H99:I99"/>
    <mergeCell ref="J99:K99"/>
    <mergeCell ref="L99:M99"/>
    <mergeCell ref="N99:O99"/>
    <mergeCell ref="P99:Q99"/>
    <mergeCell ref="R99:S99"/>
    <mergeCell ref="T99:U99"/>
    <mergeCell ref="J100:K100"/>
    <mergeCell ref="L100:M100"/>
    <mergeCell ref="N100:O100"/>
    <mergeCell ref="AG100:AI100"/>
    <mergeCell ref="P100:Q100"/>
    <mergeCell ref="AB101:AC101"/>
    <mergeCell ref="AD101:AF101"/>
    <mergeCell ref="P102:Q102"/>
    <mergeCell ref="AG102:AI102"/>
    <mergeCell ref="AG103:AI103"/>
    <mergeCell ref="T103:U103"/>
    <mergeCell ref="V103:W103"/>
    <mergeCell ref="X103:Y103"/>
    <mergeCell ref="Z103:AA103"/>
    <mergeCell ref="AB103:AC103"/>
    <mergeCell ref="AD103:AF103"/>
    <mergeCell ref="AD102:AF102"/>
    <mergeCell ref="Z102:AA102"/>
    <mergeCell ref="AB102:AC102"/>
    <mergeCell ref="K109:N109"/>
    <mergeCell ref="O109:Q109"/>
    <mergeCell ref="V109:Z109"/>
    <mergeCell ref="V104:W104"/>
    <mergeCell ref="X104:Y104"/>
    <mergeCell ref="Z104:AA104"/>
    <mergeCell ref="P104:Q104"/>
    <mergeCell ref="R104:S104"/>
    <mergeCell ref="B105:E105"/>
    <mergeCell ref="F105:G105"/>
    <mergeCell ref="H105:I105"/>
    <mergeCell ref="J105:K105"/>
    <mergeCell ref="L105:M105"/>
    <mergeCell ref="B106:E106"/>
    <mergeCell ref="F106:G106"/>
    <mergeCell ref="H106:I106"/>
    <mergeCell ref="J106:K106"/>
    <mergeCell ref="L106:M106"/>
    <mergeCell ref="N106:O106"/>
    <mergeCell ref="B108:AA108"/>
    <mergeCell ref="B109:B130"/>
    <mergeCell ref="C109:J109"/>
    <mergeCell ref="R109:U109"/>
    <mergeCell ref="O130:Q130"/>
    <mergeCell ref="D113:J113"/>
    <mergeCell ref="K113:N113"/>
    <mergeCell ref="O113:Q113"/>
    <mergeCell ref="V113:Z113"/>
    <mergeCell ref="R110:U116"/>
    <mergeCell ref="K112:N112"/>
    <mergeCell ref="O112:Q112"/>
    <mergeCell ref="V112:Z112"/>
    <mergeCell ref="D110:J110"/>
    <mergeCell ref="K110:N110"/>
    <mergeCell ref="O110:Q110"/>
    <mergeCell ref="V110:Z110"/>
    <mergeCell ref="O111:Q111"/>
    <mergeCell ref="V111:Z111"/>
    <mergeCell ref="V115:Z115"/>
    <mergeCell ref="D115:J115"/>
    <mergeCell ref="K115:N115"/>
    <mergeCell ref="O115:Q115"/>
    <mergeCell ref="O114:Q114"/>
    <mergeCell ref="D139:J139"/>
    <mergeCell ref="K139:N139"/>
    <mergeCell ref="V140:Z140"/>
    <mergeCell ref="O139:Q139"/>
    <mergeCell ref="C110:C117"/>
    <mergeCell ref="D117:J117"/>
    <mergeCell ref="K117:N117"/>
    <mergeCell ref="D118:J118"/>
    <mergeCell ref="V129:Z129"/>
    <mergeCell ref="V126:Z126"/>
    <mergeCell ref="K127:N127"/>
    <mergeCell ref="O127:Q127"/>
    <mergeCell ref="R127:U127"/>
    <mergeCell ref="V127:Z127"/>
    <mergeCell ref="K128:N128"/>
    <mergeCell ref="D116:J116"/>
    <mergeCell ref="K116:N116"/>
    <mergeCell ref="O116:Q116"/>
    <mergeCell ref="V116:Z116"/>
    <mergeCell ref="D111:J111"/>
    <mergeCell ref="K111:N111"/>
    <mergeCell ref="D114:J114"/>
    <mergeCell ref="K114:N114"/>
    <mergeCell ref="V114:Z114"/>
    <mergeCell ref="R129:U129"/>
    <mergeCell ref="O129:Q129"/>
    <mergeCell ref="C125:G126"/>
    <mergeCell ref="H125:J125"/>
    <mergeCell ref="K125:N125"/>
    <mergeCell ref="O125:Q125"/>
    <mergeCell ref="R125:U125"/>
    <mergeCell ref="K118:N118"/>
    <mergeCell ref="D120:J120"/>
    <mergeCell ref="K120:N120"/>
    <mergeCell ref="D119:J119"/>
    <mergeCell ref="K119:N119"/>
    <mergeCell ref="A93:AK93"/>
    <mergeCell ref="B96:E98"/>
    <mergeCell ref="F96:AC96"/>
    <mergeCell ref="AD96:AF98"/>
    <mergeCell ref="AG96:AI98"/>
    <mergeCell ref="N105:O105"/>
    <mergeCell ref="AG105:AI105"/>
    <mergeCell ref="AB104:AC104"/>
    <mergeCell ref="AD104:AF104"/>
    <mergeCell ref="AG104:AI104"/>
    <mergeCell ref="L104:M104"/>
    <mergeCell ref="N104:O104"/>
    <mergeCell ref="AG101:AI101"/>
    <mergeCell ref="N103:O103"/>
    <mergeCell ref="P103:Q103"/>
    <mergeCell ref="R103:S103"/>
    <mergeCell ref="R102:S102"/>
    <mergeCell ref="T102:U102"/>
    <mergeCell ref="V101:W101"/>
    <mergeCell ref="X101:Y101"/>
    <mergeCell ref="Z101:AA101"/>
    <mergeCell ref="N102:O102"/>
    <mergeCell ref="X102:Y102"/>
    <mergeCell ref="V102:W102"/>
    <mergeCell ref="V141:Z141"/>
    <mergeCell ref="D142:J142"/>
    <mergeCell ref="V137:Z137"/>
    <mergeCell ref="K138:N138"/>
    <mergeCell ref="O138:Q138"/>
    <mergeCell ref="V138:Z138"/>
    <mergeCell ref="H138:J138"/>
    <mergeCell ref="R134:U140"/>
    <mergeCell ref="H137:J137"/>
    <mergeCell ref="O135:Q135"/>
    <mergeCell ref="V135:Z135"/>
    <mergeCell ref="D137:G137"/>
    <mergeCell ref="D136:G136"/>
    <mergeCell ref="D135:J135"/>
    <mergeCell ref="D134:G134"/>
    <mergeCell ref="K142:N142"/>
    <mergeCell ref="D141:J141"/>
    <mergeCell ref="K141:N141"/>
    <mergeCell ref="K135:N135"/>
    <mergeCell ref="V139:Z139"/>
    <mergeCell ref="D140:J140"/>
    <mergeCell ref="K140:N140"/>
    <mergeCell ref="K137:N137"/>
    <mergeCell ref="O137:Q137"/>
    <mergeCell ref="AD105:AF105"/>
    <mergeCell ref="AD106:AF106"/>
    <mergeCell ref="V105:W105"/>
    <mergeCell ref="X105:Y105"/>
    <mergeCell ref="Z105:AA105"/>
    <mergeCell ref="AG106:AI106"/>
    <mergeCell ref="P105:Q105"/>
    <mergeCell ref="R105:S105"/>
    <mergeCell ref="V106:W106"/>
    <mergeCell ref="X106:Y106"/>
    <mergeCell ref="Z106:AA106"/>
    <mergeCell ref="AB106:AC106"/>
    <mergeCell ref="AB105:AC105"/>
    <mergeCell ref="R106:S106"/>
    <mergeCell ref="T106:U106"/>
    <mergeCell ref="P106:Q106"/>
    <mergeCell ref="D130:J130"/>
    <mergeCell ref="D121:J121"/>
    <mergeCell ref="D122:J122"/>
    <mergeCell ref="C127:G128"/>
    <mergeCell ref="H127:J127"/>
    <mergeCell ref="H128:J128"/>
    <mergeCell ref="D129:J129"/>
    <mergeCell ref="K129:N129"/>
    <mergeCell ref="K130:N130"/>
    <mergeCell ref="H126:J126"/>
    <mergeCell ref="K126:N126"/>
    <mergeCell ref="H124:J124"/>
    <mergeCell ref="K124:N124"/>
    <mergeCell ref="C123:G124"/>
    <mergeCell ref="H123:J123"/>
    <mergeCell ref="K123:N123"/>
    <mergeCell ref="K122:N122"/>
    <mergeCell ref="K121:N121"/>
    <mergeCell ref="C118:C122"/>
    <mergeCell ref="R117:U117"/>
    <mergeCell ref="V117:Z117"/>
    <mergeCell ref="O128:Q128"/>
    <mergeCell ref="R128:U128"/>
    <mergeCell ref="V128:Z128"/>
    <mergeCell ref="V123:Z123"/>
    <mergeCell ref="O118:Q122"/>
    <mergeCell ref="R118:U122"/>
    <mergeCell ref="V118:Z122"/>
    <mergeCell ref="V125:Z125"/>
    <mergeCell ref="O126:Q126"/>
    <mergeCell ref="R126:U126"/>
    <mergeCell ref="O124:Q124"/>
    <mergeCell ref="R124:U124"/>
    <mergeCell ref="V124:Z124"/>
    <mergeCell ref="O123:Q123"/>
    <mergeCell ref="R123:U123"/>
    <mergeCell ref="O117:Q117"/>
    <mergeCell ref="R130:U130"/>
    <mergeCell ref="V130:Z130"/>
    <mergeCell ref="B131:Q131"/>
    <mergeCell ref="B133:B148"/>
    <mergeCell ref="C133:J133"/>
    <mergeCell ref="R133:U133"/>
    <mergeCell ref="C134:C141"/>
    <mergeCell ref="O140:Q140"/>
    <mergeCell ref="O141:Q141"/>
    <mergeCell ref="H136:J136"/>
    <mergeCell ref="K136:N136"/>
    <mergeCell ref="O136:Q136"/>
    <mergeCell ref="V136:Z136"/>
    <mergeCell ref="K133:N133"/>
    <mergeCell ref="O133:Q133"/>
    <mergeCell ref="V133:Z133"/>
    <mergeCell ref="K134:N134"/>
    <mergeCell ref="O134:Q134"/>
    <mergeCell ref="R131:U131"/>
    <mergeCell ref="V131:Z131"/>
    <mergeCell ref="V134:Z134"/>
    <mergeCell ref="V144:Z144"/>
    <mergeCell ref="R141:U141"/>
    <mergeCell ref="V142:Z142"/>
    <mergeCell ref="R142:U147"/>
    <mergeCell ref="V147:Z147"/>
    <mergeCell ref="D143:J143"/>
    <mergeCell ref="K143:N143"/>
    <mergeCell ref="V143:Z143"/>
    <mergeCell ref="K148:N148"/>
    <mergeCell ref="K144:N144"/>
    <mergeCell ref="D147:J147"/>
    <mergeCell ref="K147:N147"/>
    <mergeCell ref="D148:J148"/>
    <mergeCell ref="R148:U148"/>
    <mergeCell ref="D146:J146"/>
    <mergeCell ref="D145:J145"/>
    <mergeCell ref="K145:N145"/>
    <mergeCell ref="D144:J144"/>
    <mergeCell ref="V145:Z145"/>
    <mergeCell ref="AB33:AK34"/>
    <mergeCell ref="AB49:AK50"/>
    <mergeCell ref="AB53:AK55"/>
    <mergeCell ref="B67:AJ75"/>
    <mergeCell ref="B80:AJ88"/>
    <mergeCell ref="V146:Z146"/>
    <mergeCell ref="H134:J134"/>
    <mergeCell ref="AH151:AH152"/>
    <mergeCell ref="A151:G152"/>
    <mergeCell ref="H151:L152"/>
    <mergeCell ref="M151:M152"/>
    <mergeCell ref="N151:O152"/>
    <mergeCell ref="P151:R152"/>
    <mergeCell ref="S151:V152"/>
    <mergeCell ref="W151:W152"/>
    <mergeCell ref="X151:Y152"/>
    <mergeCell ref="V148:Z148"/>
    <mergeCell ref="B149:Q149"/>
    <mergeCell ref="R149:U149"/>
    <mergeCell ref="V149:Z149"/>
    <mergeCell ref="AD151:AG152"/>
    <mergeCell ref="Z151:AC152"/>
    <mergeCell ref="C142:C148"/>
    <mergeCell ref="O142:Q148"/>
  </mergeCells>
  <phoneticPr fontId="11"/>
  <pageMargins left="0.39370078740157483" right="0.31496062992125984" top="0.55118110236220474" bottom="0.25" header="0.31496062992125984" footer="0.2"/>
  <pageSetup paperSize="9" scale="98" orientation="portrait" r:id="rId1"/>
  <headerFooter>
    <oddHeader>&amp;R&amp;10（様式１３）</oddHeader>
  </headerFooter>
  <rowBreaks count="2" manualBreakCount="2">
    <brk id="63" max="36" man="1"/>
    <brk id="90" max="36"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C78"/>
  <sheetViews>
    <sheetView view="pageBreakPreview" zoomScale="75" zoomScaleNormal="100" zoomScaleSheetLayoutView="75" workbookViewId="0">
      <selection activeCell="E29" sqref="E29:E30"/>
    </sheetView>
  </sheetViews>
  <sheetFormatPr defaultColWidth="9" defaultRowHeight="13.5" x14ac:dyDescent="0.15"/>
  <cols>
    <col min="1" max="1" width="4.375" style="77" customWidth="1"/>
    <col min="2" max="2" width="81.625" style="77" customWidth="1"/>
    <col min="3" max="3" width="41.875" style="77" customWidth="1"/>
    <col min="4" max="16384" width="9" style="77"/>
  </cols>
  <sheetData>
    <row r="2" spans="1:3" ht="27" customHeight="1" x14ac:dyDescent="0.15">
      <c r="A2" s="1734" t="s">
        <v>573</v>
      </c>
      <c r="B2" s="1734"/>
      <c r="C2" s="1734"/>
    </row>
    <row r="3" spans="1:3" ht="13.15" customHeight="1" x14ac:dyDescent="0.15">
      <c r="A3" s="418"/>
      <c r="B3" s="418"/>
      <c r="C3" s="418"/>
    </row>
    <row r="4" spans="1:3" x14ac:dyDescent="0.15">
      <c r="B4" s="77" t="s">
        <v>826</v>
      </c>
    </row>
    <row r="6" spans="1:3" ht="78" customHeight="1" x14ac:dyDescent="0.15">
      <c r="B6" s="78" t="s">
        <v>329</v>
      </c>
      <c r="C6" s="145" t="s">
        <v>612</v>
      </c>
    </row>
    <row r="7" spans="1:3" x14ac:dyDescent="0.15">
      <c r="B7" s="1735" t="s">
        <v>330</v>
      </c>
      <c r="C7" s="115" t="s">
        <v>468</v>
      </c>
    </row>
    <row r="8" spans="1:3" x14ac:dyDescent="0.15">
      <c r="B8" s="1736"/>
      <c r="C8" s="115" t="s">
        <v>950</v>
      </c>
    </row>
    <row r="9" spans="1:3" x14ac:dyDescent="0.15">
      <c r="B9" s="1736"/>
      <c r="C9" s="116" t="s">
        <v>464</v>
      </c>
    </row>
    <row r="10" spans="1:3" x14ac:dyDescent="0.15">
      <c r="B10" s="1736"/>
      <c r="C10" s="117"/>
    </row>
    <row r="11" spans="1:3" x14ac:dyDescent="0.15">
      <c r="B11" s="1736"/>
      <c r="C11" s="118"/>
    </row>
    <row r="12" spans="1:3" x14ac:dyDescent="0.15">
      <c r="B12" s="1736"/>
      <c r="C12" s="118"/>
    </row>
    <row r="13" spans="1:3" x14ac:dyDescent="0.15">
      <c r="B13" s="1736"/>
      <c r="C13" s="118"/>
    </row>
    <row r="14" spans="1:3" x14ac:dyDescent="0.15">
      <c r="B14" s="1736"/>
      <c r="C14" s="118"/>
    </row>
    <row r="15" spans="1:3" x14ac:dyDescent="0.15">
      <c r="B15" s="1736"/>
      <c r="C15" s="118"/>
    </row>
    <row r="16" spans="1:3" x14ac:dyDescent="0.15">
      <c r="B16" s="1736"/>
      <c r="C16" s="118"/>
    </row>
    <row r="17" spans="2:3" x14ac:dyDescent="0.15">
      <c r="B17" s="1736"/>
      <c r="C17" s="118"/>
    </row>
    <row r="18" spans="2:3" x14ac:dyDescent="0.15">
      <c r="B18" s="1736"/>
      <c r="C18" s="118"/>
    </row>
    <row r="19" spans="2:3" x14ac:dyDescent="0.15">
      <c r="B19" s="1736"/>
      <c r="C19" s="118"/>
    </row>
    <row r="20" spans="2:3" x14ac:dyDescent="0.15">
      <c r="B20" s="1736"/>
      <c r="C20" s="118"/>
    </row>
    <row r="21" spans="2:3" x14ac:dyDescent="0.15">
      <c r="B21" s="1736"/>
      <c r="C21" s="118"/>
    </row>
    <row r="22" spans="2:3" x14ac:dyDescent="0.15">
      <c r="B22" s="1736"/>
      <c r="C22" s="118"/>
    </row>
    <row r="23" spans="2:3" x14ac:dyDescent="0.15">
      <c r="B23" s="1736"/>
      <c r="C23" s="118"/>
    </row>
    <row r="24" spans="2:3" x14ac:dyDescent="0.15">
      <c r="B24" s="1736"/>
      <c r="C24" s="118"/>
    </row>
    <row r="25" spans="2:3" x14ac:dyDescent="0.15">
      <c r="B25" s="1736"/>
      <c r="C25" s="118"/>
    </row>
    <row r="26" spans="2:3" x14ac:dyDescent="0.15">
      <c r="B26" s="1736"/>
      <c r="C26" s="118"/>
    </row>
    <row r="27" spans="2:3" x14ac:dyDescent="0.15">
      <c r="B27" s="1736"/>
      <c r="C27" s="118"/>
    </row>
    <row r="28" spans="2:3" x14ac:dyDescent="0.15">
      <c r="B28" s="1736"/>
      <c r="C28" s="118"/>
    </row>
    <row r="29" spans="2:3" x14ac:dyDescent="0.15">
      <c r="B29" s="1736"/>
      <c r="C29" s="118"/>
    </row>
    <row r="30" spans="2:3" x14ac:dyDescent="0.15">
      <c r="B30" s="1737"/>
      <c r="C30" s="119"/>
    </row>
    <row r="31" spans="2:3" x14ac:dyDescent="0.15">
      <c r="B31" s="1735" t="s">
        <v>331</v>
      </c>
      <c r="C31" s="115" t="s">
        <v>467</v>
      </c>
    </row>
    <row r="32" spans="2:3" x14ac:dyDescent="0.15">
      <c r="B32" s="1736"/>
      <c r="C32" s="115" t="s">
        <v>465</v>
      </c>
    </row>
    <row r="33" spans="2:3" x14ac:dyDescent="0.15">
      <c r="B33" s="1736"/>
      <c r="C33" s="116" t="s">
        <v>464</v>
      </c>
    </row>
    <row r="34" spans="2:3" x14ac:dyDescent="0.15">
      <c r="B34" s="1736"/>
      <c r="C34" s="117"/>
    </row>
    <row r="35" spans="2:3" x14ac:dyDescent="0.15">
      <c r="B35" s="1736"/>
      <c r="C35" s="118"/>
    </row>
    <row r="36" spans="2:3" x14ac:dyDescent="0.15">
      <c r="B36" s="1736"/>
      <c r="C36" s="118"/>
    </row>
    <row r="37" spans="2:3" x14ac:dyDescent="0.15">
      <c r="B37" s="1736"/>
      <c r="C37" s="118"/>
    </row>
    <row r="38" spans="2:3" x14ac:dyDescent="0.15">
      <c r="B38" s="1736"/>
      <c r="C38" s="118"/>
    </row>
    <row r="39" spans="2:3" x14ac:dyDescent="0.15">
      <c r="B39" s="1736"/>
      <c r="C39" s="118"/>
    </row>
    <row r="40" spans="2:3" x14ac:dyDescent="0.15">
      <c r="B40" s="1736"/>
      <c r="C40" s="118"/>
    </row>
    <row r="41" spans="2:3" x14ac:dyDescent="0.15">
      <c r="B41" s="1736"/>
      <c r="C41" s="118"/>
    </row>
    <row r="42" spans="2:3" x14ac:dyDescent="0.15">
      <c r="B42" s="1736"/>
      <c r="C42" s="118"/>
    </row>
    <row r="43" spans="2:3" x14ac:dyDescent="0.15">
      <c r="B43" s="1736"/>
      <c r="C43" s="118"/>
    </row>
    <row r="44" spans="2:3" x14ac:dyDescent="0.15">
      <c r="B44" s="1736"/>
      <c r="C44" s="118"/>
    </row>
    <row r="45" spans="2:3" x14ac:dyDescent="0.15">
      <c r="B45" s="1736"/>
      <c r="C45" s="118"/>
    </row>
    <row r="46" spans="2:3" x14ac:dyDescent="0.15">
      <c r="B46" s="1736"/>
      <c r="C46" s="118"/>
    </row>
    <row r="47" spans="2:3" x14ac:dyDescent="0.15">
      <c r="B47" s="1736"/>
      <c r="C47" s="118"/>
    </row>
    <row r="48" spans="2:3" x14ac:dyDescent="0.15">
      <c r="B48" s="1736"/>
      <c r="C48" s="118"/>
    </row>
    <row r="49" spans="2:3" x14ac:dyDescent="0.15">
      <c r="B49" s="1736"/>
      <c r="C49" s="118"/>
    </row>
    <row r="50" spans="2:3" x14ac:dyDescent="0.15">
      <c r="B50" s="1736"/>
      <c r="C50" s="118"/>
    </row>
    <row r="51" spans="2:3" x14ac:dyDescent="0.15">
      <c r="B51" s="1736"/>
      <c r="C51" s="118"/>
    </row>
    <row r="52" spans="2:3" x14ac:dyDescent="0.15">
      <c r="B52" s="1736"/>
      <c r="C52" s="118"/>
    </row>
    <row r="53" spans="2:3" x14ac:dyDescent="0.15">
      <c r="B53" s="1736"/>
      <c r="C53" s="118"/>
    </row>
    <row r="54" spans="2:3" x14ac:dyDescent="0.15">
      <c r="B54" s="1737"/>
      <c r="C54" s="119"/>
    </row>
    <row r="55" spans="2:3" x14ac:dyDescent="0.15">
      <c r="B55" s="1735" t="s">
        <v>331</v>
      </c>
      <c r="C55" s="115" t="s">
        <v>467</v>
      </c>
    </row>
    <row r="56" spans="2:3" x14ac:dyDescent="0.15">
      <c r="B56" s="1736"/>
      <c r="C56" s="115" t="s">
        <v>466</v>
      </c>
    </row>
    <row r="57" spans="2:3" x14ac:dyDescent="0.15">
      <c r="B57" s="1736"/>
      <c r="C57" s="116" t="s">
        <v>464</v>
      </c>
    </row>
    <row r="58" spans="2:3" x14ac:dyDescent="0.15">
      <c r="B58" s="1736"/>
      <c r="C58" s="117"/>
    </row>
    <row r="59" spans="2:3" x14ac:dyDescent="0.15">
      <c r="B59" s="1736"/>
      <c r="C59" s="118"/>
    </row>
    <row r="60" spans="2:3" x14ac:dyDescent="0.15">
      <c r="B60" s="1736"/>
      <c r="C60" s="118"/>
    </row>
    <row r="61" spans="2:3" x14ac:dyDescent="0.15">
      <c r="B61" s="1736"/>
      <c r="C61" s="118"/>
    </row>
    <row r="62" spans="2:3" x14ac:dyDescent="0.15">
      <c r="B62" s="1736"/>
      <c r="C62" s="118"/>
    </row>
    <row r="63" spans="2:3" x14ac:dyDescent="0.15">
      <c r="B63" s="1736"/>
      <c r="C63" s="118"/>
    </row>
    <row r="64" spans="2:3" x14ac:dyDescent="0.15">
      <c r="B64" s="1736"/>
      <c r="C64" s="118"/>
    </row>
    <row r="65" spans="2:3" x14ac:dyDescent="0.15">
      <c r="B65" s="1736"/>
      <c r="C65" s="118"/>
    </row>
    <row r="66" spans="2:3" x14ac:dyDescent="0.15">
      <c r="B66" s="1736"/>
      <c r="C66" s="118"/>
    </row>
    <row r="67" spans="2:3" x14ac:dyDescent="0.15">
      <c r="B67" s="1736"/>
      <c r="C67" s="118"/>
    </row>
    <row r="68" spans="2:3" x14ac:dyDescent="0.15">
      <c r="B68" s="1736"/>
      <c r="C68" s="118"/>
    </row>
    <row r="69" spans="2:3" x14ac:dyDescent="0.15">
      <c r="B69" s="1736"/>
      <c r="C69" s="118"/>
    </row>
    <row r="70" spans="2:3" x14ac:dyDescent="0.15">
      <c r="B70" s="1736"/>
      <c r="C70" s="118"/>
    </row>
    <row r="71" spans="2:3" x14ac:dyDescent="0.15">
      <c r="B71" s="1736"/>
      <c r="C71" s="118"/>
    </row>
    <row r="72" spans="2:3" x14ac:dyDescent="0.15">
      <c r="B72" s="1736"/>
      <c r="C72" s="118"/>
    </row>
    <row r="73" spans="2:3" x14ac:dyDescent="0.15">
      <c r="B73" s="1736"/>
      <c r="C73" s="118"/>
    </row>
    <row r="74" spans="2:3" x14ac:dyDescent="0.15">
      <c r="B74" s="1736"/>
      <c r="C74" s="118"/>
    </row>
    <row r="75" spans="2:3" x14ac:dyDescent="0.15">
      <c r="B75" s="1736"/>
      <c r="C75" s="118"/>
    </row>
    <row r="76" spans="2:3" x14ac:dyDescent="0.15">
      <c r="B76" s="1736"/>
      <c r="C76" s="118"/>
    </row>
    <row r="77" spans="2:3" x14ac:dyDescent="0.15">
      <c r="B77" s="1736"/>
      <c r="C77" s="118"/>
    </row>
    <row r="78" spans="2:3" x14ac:dyDescent="0.15">
      <c r="B78" s="1737"/>
      <c r="C78" s="120"/>
    </row>
  </sheetData>
  <mergeCells count="4">
    <mergeCell ref="A2:C2"/>
    <mergeCell ref="B7:B30"/>
    <mergeCell ref="B31:B54"/>
    <mergeCell ref="B55:B78"/>
  </mergeCells>
  <phoneticPr fontId="60"/>
  <pageMargins left="0.47244094488188981" right="0.39370078740157483" top="0.51181102362204722" bottom="0.43307086614173229" header="0.31496062992125984" footer="0.23622047244094491"/>
  <pageSetup paperSize="9" scale="74" orientation="portrait" r:id="rId1"/>
  <headerFooter alignWithMargins="0">
    <oddHeader>&amp;R&amp;10（様式１６）</oddHeader>
  </headerFooter>
  <rowBreaks count="1" manualBreakCount="1">
    <brk id="78" max="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2:C77"/>
  <sheetViews>
    <sheetView view="pageBreakPreview" zoomScale="75" zoomScaleNormal="100" zoomScaleSheetLayoutView="75" workbookViewId="0">
      <selection activeCell="C7" sqref="C7"/>
    </sheetView>
  </sheetViews>
  <sheetFormatPr defaultColWidth="9" defaultRowHeight="13.5" x14ac:dyDescent="0.15"/>
  <cols>
    <col min="1" max="1" width="4.375" style="77" customWidth="1"/>
    <col min="2" max="2" width="81.625" style="77" customWidth="1"/>
    <col min="3" max="3" width="41.875" style="77" customWidth="1"/>
    <col min="4" max="16384" width="9" style="77"/>
  </cols>
  <sheetData>
    <row r="2" spans="1:3" ht="27" customHeight="1" x14ac:dyDescent="0.15">
      <c r="A2" s="1734" t="s">
        <v>572</v>
      </c>
      <c r="B2" s="1734"/>
      <c r="C2" s="1734"/>
    </row>
    <row r="5" spans="1:3" ht="78" customHeight="1" x14ac:dyDescent="0.15">
      <c r="B5" s="78" t="s">
        <v>329</v>
      </c>
      <c r="C5" s="145" t="s">
        <v>611</v>
      </c>
    </row>
    <row r="6" spans="1:3" x14ac:dyDescent="0.15">
      <c r="B6" s="1735" t="s">
        <v>330</v>
      </c>
      <c r="C6" s="115" t="s">
        <v>468</v>
      </c>
    </row>
    <row r="7" spans="1:3" x14ac:dyDescent="0.15">
      <c r="B7" s="1736"/>
      <c r="C7" s="115" t="s">
        <v>950</v>
      </c>
    </row>
    <row r="8" spans="1:3" x14ac:dyDescent="0.15">
      <c r="B8" s="1736"/>
      <c r="C8" s="116" t="s">
        <v>464</v>
      </c>
    </row>
    <row r="9" spans="1:3" x14ac:dyDescent="0.15">
      <c r="B9" s="1736"/>
      <c r="C9" s="117"/>
    </row>
    <row r="10" spans="1:3" x14ac:dyDescent="0.15">
      <c r="B10" s="1736"/>
      <c r="C10" s="118"/>
    </row>
    <row r="11" spans="1:3" x14ac:dyDescent="0.15">
      <c r="B11" s="1736"/>
      <c r="C11" s="118"/>
    </row>
    <row r="12" spans="1:3" x14ac:dyDescent="0.15">
      <c r="B12" s="1736"/>
      <c r="C12" s="118"/>
    </row>
    <row r="13" spans="1:3" x14ac:dyDescent="0.15">
      <c r="B13" s="1736"/>
      <c r="C13" s="118"/>
    </row>
    <row r="14" spans="1:3" x14ac:dyDescent="0.15">
      <c r="B14" s="1736"/>
      <c r="C14" s="118"/>
    </row>
    <row r="15" spans="1:3" x14ac:dyDescent="0.15">
      <c r="B15" s="1736"/>
      <c r="C15" s="118"/>
    </row>
    <row r="16" spans="1:3" x14ac:dyDescent="0.15">
      <c r="B16" s="1736"/>
      <c r="C16" s="118"/>
    </row>
    <row r="17" spans="2:3" x14ac:dyDescent="0.15">
      <c r="B17" s="1736"/>
      <c r="C17" s="118"/>
    </row>
    <row r="18" spans="2:3" x14ac:dyDescent="0.15">
      <c r="B18" s="1736"/>
      <c r="C18" s="118"/>
    </row>
    <row r="19" spans="2:3" x14ac:dyDescent="0.15">
      <c r="B19" s="1736"/>
      <c r="C19" s="118"/>
    </row>
    <row r="20" spans="2:3" x14ac:dyDescent="0.15">
      <c r="B20" s="1736"/>
      <c r="C20" s="118"/>
    </row>
    <row r="21" spans="2:3" x14ac:dyDescent="0.15">
      <c r="B21" s="1736"/>
      <c r="C21" s="118"/>
    </row>
    <row r="22" spans="2:3" x14ac:dyDescent="0.15">
      <c r="B22" s="1736"/>
      <c r="C22" s="118"/>
    </row>
    <row r="23" spans="2:3" x14ac:dyDescent="0.15">
      <c r="B23" s="1736"/>
      <c r="C23" s="118"/>
    </row>
    <row r="24" spans="2:3" x14ac:dyDescent="0.15">
      <c r="B24" s="1736"/>
      <c r="C24" s="118"/>
    </row>
    <row r="25" spans="2:3" x14ac:dyDescent="0.15">
      <c r="B25" s="1736"/>
      <c r="C25" s="118"/>
    </row>
    <row r="26" spans="2:3" x14ac:dyDescent="0.15">
      <c r="B26" s="1736"/>
      <c r="C26" s="118"/>
    </row>
    <row r="27" spans="2:3" x14ac:dyDescent="0.15">
      <c r="B27" s="1736"/>
      <c r="C27" s="118"/>
    </row>
    <row r="28" spans="2:3" x14ac:dyDescent="0.15">
      <c r="B28" s="1736"/>
      <c r="C28" s="118"/>
    </row>
    <row r="29" spans="2:3" x14ac:dyDescent="0.15">
      <c r="B29" s="1737"/>
      <c r="C29" s="119"/>
    </row>
    <row r="30" spans="2:3" x14ac:dyDescent="0.15">
      <c r="B30" s="1735" t="s">
        <v>331</v>
      </c>
      <c r="C30" s="115" t="s">
        <v>467</v>
      </c>
    </row>
    <row r="31" spans="2:3" x14ac:dyDescent="0.15">
      <c r="B31" s="1736"/>
      <c r="C31" s="115" t="s">
        <v>465</v>
      </c>
    </row>
    <row r="32" spans="2:3" x14ac:dyDescent="0.15">
      <c r="B32" s="1736"/>
      <c r="C32" s="116" t="s">
        <v>464</v>
      </c>
    </row>
    <row r="33" spans="2:3" x14ac:dyDescent="0.15">
      <c r="B33" s="1736"/>
      <c r="C33" s="117"/>
    </row>
    <row r="34" spans="2:3" x14ac:dyDescent="0.15">
      <c r="B34" s="1736"/>
      <c r="C34" s="118"/>
    </row>
    <row r="35" spans="2:3" x14ac:dyDescent="0.15">
      <c r="B35" s="1736"/>
      <c r="C35" s="118"/>
    </row>
    <row r="36" spans="2:3" x14ac:dyDescent="0.15">
      <c r="B36" s="1736"/>
      <c r="C36" s="118"/>
    </row>
    <row r="37" spans="2:3" x14ac:dyDescent="0.15">
      <c r="B37" s="1736"/>
      <c r="C37" s="118"/>
    </row>
    <row r="38" spans="2:3" x14ac:dyDescent="0.15">
      <c r="B38" s="1736"/>
      <c r="C38" s="118"/>
    </row>
    <row r="39" spans="2:3" x14ac:dyDescent="0.15">
      <c r="B39" s="1736"/>
      <c r="C39" s="118"/>
    </row>
    <row r="40" spans="2:3" x14ac:dyDescent="0.15">
      <c r="B40" s="1736"/>
      <c r="C40" s="118"/>
    </row>
    <row r="41" spans="2:3" x14ac:dyDescent="0.15">
      <c r="B41" s="1736"/>
      <c r="C41" s="118"/>
    </row>
    <row r="42" spans="2:3" x14ac:dyDescent="0.15">
      <c r="B42" s="1736"/>
      <c r="C42" s="118"/>
    </row>
    <row r="43" spans="2:3" x14ac:dyDescent="0.15">
      <c r="B43" s="1736"/>
      <c r="C43" s="118"/>
    </row>
    <row r="44" spans="2:3" x14ac:dyDescent="0.15">
      <c r="B44" s="1736"/>
      <c r="C44" s="118"/>
    </row>
    <row r="45" spans="2:3" x14ac:dyDescent="0.15">
      <c r="B45" s="1736"/>
      <c r="C45" s="118"/>
    </row>
    <row r="46" spans="2:3" x14ac:dyDescent="0.15">
      <c r="B46" s="1736"/>
      <c r="C46" s="118"/>
    </row>
    <row r="47" spans="2:3" x14ac:dyDescent="0.15">
      <c r="B47" s="1736"/>
      <c r="C47" s="118"/>
    </row>
    <row r="48" spans="2:3" x14ac:dyDescent="0.15">
      <c r="B48" s="1736"/>
      <c r="C48" s="118"/>
    </row>
    <row r="49" spans="2:3" x14ac:dyDescent="0.15">
      <c r="B49" s="1736"/>
      <c r="C49" s="118"/>
    </row>
    <row r="50" spans="2:3" x14ac:dyDescent="0.15">
      <c r="B50" s="1736"/>
      <c r="C50" s="118"/>
    </row>
    <row r="51" spans="2:3" x14ac:dyDescent="0.15">
      <c r="B51" s="1736"/>
      <c r="C51" s="118"/>
    </row>
    <row r="52" spans="2:3" x14ac:dyDescent="0.15">
      <c r="B52" s="1736"/>
      <c r="C52" s="118"/>
    </row>
    <row r="53" spans="2:3" x14ac:dyDescent="0.15">
      <c r="B53" s="1737"/>
      <c r="C53" s="119"/>
    </row>
    <row r="54" spans="2:3" x14ac:dyDescent="0.15">
      <c r="B54" s="1735" t="s">
        <v>332</v>
      </c>
      <c r="C54" s="115" t="s">
        <v>467</v>
      </c>
    </row>
    <row r="55" spans="2:3" x14ac:dyDescent="0.15">
      <c r="B55" s="1736"/>
      <c r="C55" s="115" t="s">
        <v>466</v>
      </c>
    </row>
    <row r="56" spans="2:3" x14ac:dyDescent="0.15">
      <c r="B56" s="1736"/>
      <c r="C56" s="116" t="s">
        <v>464</v>
      </c>
    </row>
    <row r="57" spans="2:3" x14ac:dyDescent="0.15">
      <c r="B57" s="1736"/>
      <c r="C57" s="117"/>
    </row>
    <row r="58" spans="2:3" x14ac:dyDescent="0.15">
      <c r="B58" s="1736"/>
      <c r="C58" s="118"/>
    </row>
    <row r="59" spans="2:3" x14ac:dyDescent="0.15">
      <c r="B59" s="1736"/>
      <c r="C59" s="118"/>
    </row>
    <row r="60" spans="2:3" x14ac:dyDescent="0.15">
      <c r="B60" s="1736"/>
      <c r="C60" s="118"/>
    </row>
    <row r="61" spans="2:3" x14ac:dyDescent="0.15">
      <c r="B61" s="1736"/>
      <c r="C61" s="118"/>
    </row>
    <row r="62" spans="2:3" x14ac:dyDescent="0.15">
      <c r="B62" s="1736"/>
      <c r="C62" s="118"/>
    </row>
    <row r="63" spans="2:3" x14ac:dyDescent="0.15">
      <c r="B63" s="1736"/>
      <c r="C63" s="118"/>
    </row>
    <row r="64" spans="2:3" x14ac:dyDescent="0.15">
      <c r="B64" s="1736"/>
      <c r="C64" s="118"/>
    </row>
    <row r="65" spans="2:3" x14ac:dyDescent="0.15">
      <c r="B65" s="1736"/>
      <c r="C65" s="118"/>
    </row>
    <row r="66" spans="2:3" x14ac:dyDescent="0.15">
      <c r="B66" s="1736"/>
      <c r="C66" s="118"/>
    </row>
    <row r="67" spans="2:3" x14ac:dyDescent="0.15">
      <c r="B67" s="1736"/>
      <c r="C67" s="118"/>
    </row>
    <row r="68" spans="2:3" x14ac:dyDescent="0.15">
      <c r="B68" s="1736"/>
      <c r="C68" s="118"/>
    </row>
    <row r="69" spans="2:3" x14ac:dyDescent="0.15">
      <c r="B69" s="1736"/>
      <c r="C69" s="118"/>
    </row>
    <row r="70" spans="2:3" x14ac:dyDescent="0.15">
      <c r="B70" s="1736"/>
      <c r="C70" s="118"/>
    </row>
    <row r="71" spans="2:3" x14ac:dyDescent="0.15">
      <c r="B71" s="1736"/>
      <c r="C71" s="118"/>
    </row>
    <row r="72" spans="2:3" x14ac:dyDescent="0.15">
      <c r="B72" s="1736"/>
      <c r="C72" s="118"/>
    </row>
    <row r="73" spans="2:3" x14ac:dyDescent="0.15">
      <c r="B73" s="1736"/>
      <c r="C73" s="118"/>
    </row>
    <row r="74" spans="2:3" x14ac:dyDescent="0.15">
      <c r="B74" s="1736"/>
      <c r="C74" s="118"/>
    </row>
    <row r="75" spans="2:3" x14ac:dyDescent="0.15">
      <c r="B75" s="1736"/>
      <c r="C75" s="118"/>
    </row>
    <row r="76" spans="2:3" x14ac:dyDescent="0.15">
      <c r="B76" s="1736"/>
      <c r="C76" s="118"/>
    </row>
    <row r="77" spans="2:3" x14ac:dyDescent="0.15">
      <c r="B77" s="1737"/>
      <c r="C77" s="120"/>
    </row>
  </sheetData>
  <mergeCells count="4">
    <mergeCell ref="A2:C2"/>
    <mergeCell ref="B6:B29"/>
    <mergeCell ref="B30:B53"/>
    <mergeCell ref="B54:B77"/>
  </mergeCells>
  <phoneticPr fontId="14"/>
  <pageMargins left="0.47244094488188981" right="0.39370078740157483" top="0.51181102362204722" bottom="0.43307086614173229" header="0.31496062992125984" footer="0.23622047244094491"/>
  <pageSetup paperSize="9" scale="75" orientation="portrait" r:id="rId1"/>
  <headerFooter alignWithMargins="0">
    <oddHeader>&amp;R&amp;10（様式２０）</oddHeader>
  </headerFooter>
  <rowBreaks count="1" manualBreakCount="1">
    <brk id="77" max="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40"/>
  <sheetViews>
    <sheetView zoomScaleNormal="100" zoomScaleSheetLayoutView="100" workbookViewId="0">
      <selection activeCell="M34" sqref="M34"/>
    </sheetView>
  </sheetViews>
  <sheetFormatPr defaultColWidth="11.625" defaultRowHeight="13.5" x14ac:dyDescent="0.15"/>
  <cols>
    <col min="1" max="1" width="20" style="398" customWidth="1"/>
    <col min="2" max="2" width="6" style="398" customWidth="1"/>
    <col min="3" max="3" width="8.25" style="398" customWidth="1"/>
    <col min="4" max="5" width="11.25" style="398" customWidth="1"/>
    <col min="6" max="6" width="11.625" style="398"/>
    <col min="7" max="8" width="11.25" style="398" customWidth="1"/>
    <col min="9" max="9" width="11.625" style="398"/>
    <col min="10" max="11" width="11.25" style="398" customWidth="1"/>
    <col min="12" max="12" width="11.625" style="398"/>
    <col min="13" max="13" width="11.25" style="398" customWidth="1"/>
    <col min="14" max="256" width="11.625" style="398"/>
    <col min="257" max="257" width="20" style="398" customWidth="1"/>
    <col min="258" max="258" width="6" style="398" customWidth="1"/>
    <col min="259" max="259" width="8.25" style="398" customWidth="1"/>
    <col min="260" max="261" width="11.25" style="398" customWidth="1"/>
    <col min="262" max="262" width="11.625" style="398"/>
    <col min="263" max="264" width="11.25" style="398" customWidth="1"/>
    <col min="265" max="265" width="11.625" style="398"/>
    <col min="266" max="267" width="11.25" style="398" customWidth="1"/>
    <col min="268" max="268" width="11.625" style="398"/>
    <col min="269" max="269" width="11.25" style="398" customWidth="1"/>
    <col min="270" max="512" width="11.625" style="398"/>
    <col min="513" max="513" width="20" style="398" customWidth="1"/>
    <col min="514" max="514" width="6" style="398" customWidth="1"/>
    <col min="515" max="515" width="8.25" style="398" customWidth="1"/>
    <col min="516" max="517" width="11.25" style="398" customWidth="1"/>
    <col min="518" max="518" width="11.625" style="398"/>
    <col min="519" max="520" width="11.25" style="398" customWidth="1"/>
    <col min="521" max="521" width="11.625" style="398"/>
    <col min="522" max="523" width="11.25" style="398" customWidth="1"/>
    <col min="524" max="524" width="11.625" style="398"/>
    <col min="525" max="525" width="11.25" style="398" customWidth="1"/>
    <col min="526" max="768" width="11.625" style="398"/>
    <col min="769" max="769" width="20" style="398" customWidth="1"/>
    <col min="770" max="770" width="6" style="398" customWidth="1"/>
    <col min="771" max="771" width="8.25" style="398" customWidth="1"/>
    <col min="772" max="773" width="11.25" style="398" customWidth="1"/>
    <col min="774" max="774" width="11.625" style="398"/>
    <col min="775" max="776" width="11.25" style="398" customWidth="1"/>
    <col min="777" max="777" width="11.625" style="398"/>
    <col min="778" max="779" width="11.25" style="398" customWidth="1"/>
    <col min="780" max="780" width="11.625" style="398"/>
    <col min="781" max="781" width="11.25" style="398" customWidth="1"/>
    <col min="782" max="1024" width="11.625" style="398"/>
    <col min="1025" max="1025" width="20" style="398" customWidth="1"/>
    <col min="1026" max="1026" width="6" style="398" customWidth="1"/>
    <col min="1027" max="1027" width="8.25" style="398" customWidth="1"/>
    <col min="1028" max="1029" width="11.25" style="398" customWidth="1"/>
    <col min="1030" max="1030" width="11.625" style="398"/>
    <col min="1031" max="1032" width="11.25" style="398" customWidth="1"/>
    <col min="1033" max="1033" width="11.625" style="398"/>
    <col min="1034" max="1035" width="11.25" style="398" customWidth="1"/>
    <col min="1036" max="1036" width="11.625" style="398"/>
    <col min="1037" max="1037" width="11.25" style="398" customWidth="1"/>
    <col min="1038" max="1280" width="11.625" style="398"/>
    <col min="1281" max="1281" width="20" style="398" customWidth="1"/>
    <col min="1282" max="1282" width="6" style="398" customWidth="1"/>
    <col min="1283" max="1283" width="8.25" style="398" customWidth="1"/>
    <col min="1284" max="1285" width="11.25" style="398" customWidth="1"/>
    <col min="1286" max="1286" width="11.625" style="398"/>
    <col min="1287" max="1288" width="11.25" style="398" customWidth="1"/>
    <col min="1289" max="1289" width="11.625" style="398"/>
    <col min="1290" max="1291" width="11.25" style="398" customWidth="1"/>
    <col min="1292" max="1292" width="11.625" style="398"/>
    <col min="1293" max="1293" width="11.25" style="398" customWidth="1"/>
    <col min="1294" max="1536" width="11.625" style="398"/>
    <col min="1537" max="1537" width="20" style="398" customWidth="1"/>
    <col min="1538" max="1538" width="6" style="398" customWidth="1"/>
    <col min="1539" max="1539" width="8.25" style="398" customWidth="1"/>
    <col min="1540" max="1541" width="11.25" style="398" customWidth="1"/>
    <col min="1542" max="1542" width="11.625" style="398"/>
    <col min="1543" max="1544" width="11.25" style="398" customWidth="1"/>
    <col min="1545" max="1545" width="11.625" style="398"/>
    <col min="1546" max="1547" width="11.25" style="398" customWidth="1"/>
    <col min="1548" max="1548" width="11.625" style="398"/>
    <col min="1549" max="1549" width="11.25" style="398" customWidth="1"/>
    <col min="1550" max="1792" width="11.625" style="398"/>
    <col min="1793" max="1793" width="20" style="398" customWidth="1"/>
    <col min="1794" max="1794" width="6" style="398" customWidth="1"/>
    <col min="1795" max="1795" width="8.25" style="398" customWidth="1"/>
    <col min="1796" max="1797" width="11.25" style="398" customWidth="1"/>
    <col min="1798" max="1798" width="11.625" style="398"/>
    <col min="1799" max="1800" width="11.25" style="398" customWidth="1"/>
    <col min="1801" max="1801" width="11.625" style="398"/>
    <col min="1802" max="1803" width="11.25" style="398" customWidth="1"/>
    <col min="1804" max="1804" width="11.625" style="398"/>
    <col min="1805" max="1805" width="11.25" style="398" customWidth="1"/>
    <col min="1806" max="2048" width="11.625" style="398"/>
    <col min="2049" max="2049" width="20" style="398" customWidth="1"/>
    <col min="2050" max="2050" width="6" style="398" customWidth="1"/>
    <col min="2051" max="2051" width="8.25" style="398" customWidth="1"/>
    <col min="2052" max="2053" width="11.25" style="398" customWidth="1"/>
    <col min="2054" max="2054" width="11.625" style="398"/>
    <col min="2055" max="2056" width="11.25" style="398" customWidth="1"/>
    <col min="2057" max="2057" width="11.625" style="398"/>
    <col min="2058" max="2059" width="11.25" style="398" customWidth="1"/>
    <col min="2060" max="2060" width="11.625" style="398"/>
    <col min="2061" max="2061" width="11.25" style="398" customWidth="1"/>
    <col min="2062" max="2304" width="11.625" style="398"/>
    <col min="2305" max="2305" width="20" style="398" customWidth="1"/>
    <col min="2306" max="2306" width="6" style="398" customWidth="1"/>
    <col min="2307" max="2307" width="8.25" style="398" customWidth="1"/>
    <col min="2308" max="2309" width="11.25" style="398" customWidth="1"/>
    <col min="2310" max="2310" width="11.625" style="398"/>
    <col min="2311" max="2312" width="11.25" style="398" customWidth="1"/>
    <col min="2313" max="2313" width="11.625" style="398"/>
    <col min="2314" max="2315" width="11.25" style="398" customWidth="1"/>
    <col min="2316" max="2316" width="11.625" style="398"/>
    <col min="2317" max="2317" width="11.25" style="398" customWidth="1"/>
    <col min="2318" max="2560" width="11.625" style="398"/>
    <col min="2561" max="2561" width="20" style="398" customWidth="1"/>
    <col min="2562" max="2562" width="6" style="398" customWidth="1"/>
    <col min="2563" max="2563" width="8.25" style="398" customWidth="1"/>
    <col min="2564" max="2565" width="11.25" style="398" customWidth="1"/>
    <col min="2566" max="2566" width="11.625" style="398"/>
    <col min="2567" max="2568" width="11.25" style="398" customWidth="1"/>
    <col min="2569" max="2569" width="11.625" style="398"/>
    <col min="2570" max="2571" width="11.25" style="398" customWidth="1"/>
    <col min="2572" max="2572" width="11.625" style="398"/>
    <col min="2573" max="2573" width="11.25" style="398" customWidth="1"/>
    <col min="2574" max="2816" width="11.625" style="398"/>
    <col min="2817" max="2817" width="20" style="398" customWidth="1"/>
    <col min="2818" max="2818" width="6" style="398" customWidth="1"/>
    <col min="2819" max="2819" width="8.25" style="398" customWidth="1"/>
    <col min="2820" max="2821" width="11.25" style="398" customWidth="1"/>
    <col min="2822" max="2822" width="11.625" style="398"/>
    <col min="2823" max="2824" width="11.25" style="398" customWidth="1"/>
    <col min="2825" max="2825" width="11.625" style="398"/>
    <col min="2826" max="2827" width="11.25" style="398" customWidth="1"/>
    <col min="2828" max="2828" width="11.625" style="398"/>
    <col min="2829" max="2829" width="11.25" style="398" customWidth="1"/>
    <col min="2830" max="3072" width="11.625" style="398"/>
    <col min="3073" max="3073" width="20" style="398" customWidth="1"/>
    <col min="3074" max="3074" width="6" style="398" customWidth="1"/>
    <col min="3075" max="3075" width="8.25" style="398" customWidth="1"/>
    <col min="3076" max="3077" width="11.25" style="398" customWidth="1"/>
    <col min="3078" max="3078" width="11.625" style="398"/>
    <col min="3079" max="3080" width="11.25" style="398" customWidth="1"/>
    <col min="3081" max="3081" width="11.625" style="398"/>
    <col min="3082" max="3083" width="11.25" style="398" customWidth="1"/>
    <col min="3084" max="3084" width="11.625" style="398"/>
    <col min="3085" max="3085" width="11.25" style="398" customWidth="1"/>
    <col min="3086" max="3328" width="11.625" style="398"/>
    <col min="3329" max="3329" width="20" style="398" customWidth="1"/>
    <col min="3330" max="3330" width="6" style="398" customWidth="1"/>
    <col min="3331" max="3331" width="8.25" style="398" customWidth="1"/>
    <col min="3332" max="3333" width="11.25" style="398" customWidth="1"/>
    <col min="3334" max="3334" width="11.625" style="398"/>
    <col min="3335" max="3336" width="11.25" style="398" customWidth="1"/>
    <col min="3337" max="3337" width="11.625" style="398"/>
    <col min="3338" max="3339" width="11.25" style="398" customWidth="1"/>
    <col min="3340" max="3340" width="11.625" style="398"/>
    <col min="3341" max="3341" width="11.25" style="398" customWidth="1"/>
    <col min="3342" max="3584" width="11.625" style="398"/>
    <col min="3585" max="3585" width="20" style="398" customWidth="1"/>
    <col min="3586" max="3586" width="6" style="398" customWidth="1"/>
    <col min="3587" max="3587" width="8.25" style="398" customWidth="1"/>
    <col min="3588" max="3589" width="11.25" style="398" customWidth="1"/>
    <col min="3590" max="3590" width="11.625" style="398"/>
    <col min="3591" max="3592" width="11.25" style="398" customWidth="1"/>
    <col min="3593" max="3593" width="11.625" style="398"/>
    <col min="3594" max="3595" width="11.25" style="398" customWidth="1"/>
    <col min="3596" max="3596" width="11.625" style="398"/>
    <col min="3597" max="3597" width="11.25" style="398" customWidth="1"/>
    <col min="3598" max="3840" width="11.625" style="398"/>
    <col min="3841" max="3841" width="20" style="398" customWidth="1"/>
    <col min="3842" max="3842" width="6" style="398" customWidth="1"/>
    <col min="3843" max="3843" width="8.25" style="398" customWidth="1"/>
    <col min="3844" max="3845" width="11.25" style="398" customWidth="1"/>
    <col min="3846" max="3846" width="11.625" style="398"/>
    <col min="3847" max="3848" width="11.25" style="398" customWidth="1"/>
    <col min="3849" max="3849" width="11.625" style="398"/>
    <col min="3850" max="3851" width="11.25" style="398" customWidth="1"/>
    <col min="3852" max="3852" width="11.625" style="398"/>
    <col min="3853" max="3853" width="11.25" style="398" customWidth="1"/>
    <col min="3854" max="4096" width="11.625" style="398"/>
    <col min="4097" max="4097" width="20" style="398" customWidth="1"/>
    <col min="4098" max="4098" width="6" style="398" customWidth="1"/>
    <col min="4099" max="4099" width="8.25" style="398" customWidth="1"/>
    <col min="4100" max="4101" width="11.25" style="398" customWidth="1"/>
    <col min="4102" max="4102" width="11.625" style="398"/>
    <col min="4103" max="4104" width="11.25" style="398" customWidth="1"/>
    <col min="4105" max="4105" width="11.625" style="398"/>
    <col min="4106" max="4107" width="11.25" style="398" customWidth="1"/>
    <col min="4108" max="4108" width="11.625" style="398"/>
    <col min="4109" max="4109" width="11.25" style="398" customWidth="1"/>
    <col min="4110" max="4352" width="11.625" style="398"/>
    <col min="4353" max="4353" width="20" style="398" customWidth="1"/>
    <col min="4354" max="4354" width="6" style="398" customWidth="1"/>
    <col min="4355" max="4355" width="8.25" style="398" customWidth="1"/>
    <col min="4356" max="4357" width="11.25" style="398" customWidth="1"/>
    <col min="4358" max="4358" width="11.625" style="398"/>
    <col min="4359" max="4360" width="11.25" style="398" customWidth="1"/>
    <col min="4361" max="4361" width="11.625" style="398"/>
    <col min="4362" max="4363" width="11.25" style="398" customWidth="1"/>
    <col min="4364" max="4364" width="11.625" style="398"/>
    <col min="4365" max="4365" width="11.25" style="398" customWidth="1"/>
    <col min="4366" max="4608" width="11.625" style="398"/>
    <col min="4609" max="4609" width="20" style="398" customWidth="1"/>
    <col min="4610" max="4610" width="6" style="398" customWidth="1"/>
    <col min="4611" max="4611" width="8.25" style="398" customWidth="1"/>
    <col min="4612" max="4613" width="11.25" style="398" customWidth="1"/>
    <col min="4614" max="4614" width="11.625" style="398"/>
    <col min="4615" max="4616" width="11.25" style="398" customWidth="1"/>
    <col min="4617" max="4617" width="11.625" style="398"/>
    <col min="4618" max="4619" width="11.25" style="398" customWidth="1"/>
    <col min="4620" max="4620" width="11.625" style="398"/>
    <col min="4621" max="4621" width="11.25" style="398" customWidth="1"/>
    <col min="4622" max="4864" width="11.625" style="398"/>
    <col min="4865" max="4865" width="20" style="398" customWidth="1"/>
    <col min="4866" max="4866" width="6" style="398" customWidth="1"/>
    <col min="4867" max="4867" width="8.25" style="398" customWidth="1"/>
    <col min="4868" max="4869" width="11.25" style="398" customWidth="1"/>
    <col min="4870" max="4870" width="11.625" style="398"/>
    <col min="4871" max="4872" width="11.25" style="398" customWidth="1"/>
    <col min="4873" max="4873" width="11.625" style="398"/>
    <col min="4874" max="4875" width="11.25" style="398" customWidth="1"/>
    <col min="4876" max="4876" width="11.625" style="398"/>
    <col min="4877" max="4877" width="11.25" style="398" customWidth="1"/>
    <col min="4878" max="5120" width="11.625" style="398"/>
    <col min="5121" max="5121" width="20" style="398" customWidth="1"/>
    <col min="5122" max="5122" width="6" style="398" customWidth="1"/>
    <col min="5123" max="5123" width="8.25" style="398" customWidth="1"/>
    <col min="5124" max="5125" width="11.25" style="398" customWidth="1"/>
    <col min="5126" max="5126" width="11.625" style="398"/>
    <col min="5127" max="5128" width="11.25" style="398" customWidth="1"/>
    <col min="5129" max="5129" width="11.625" style="398"/>
    <col min="5130" max="5131" width="11.25" style="398" customWidth="1"/>
    <col min="5132" max="5132" width="11.625" style="398"/>
    <col min="5133" max="5133" width="11.25" style="398" customWidth="1"/>
    <col min="5134" max="5376" width="11.625" style="398"/>
    <col min="5377" max="5377" width="20" style="398" customWidth="1"/>
    <col min="5378" max="5378" width="6" style="398" customWidth="1"/>
    <col min="5379" max="5379" width="8.25" style="398" customWidth="1"/>
    <col min="5380" max="5381" width="11.25" style="398" customWidth="1"/>
    <col min="5382" max="5382" width="11.625" style="398"/>
    <col min="5383" max="5384" width="11.25" style="398" customWidth="1"/>
    <col min="5385" max="5385" width="11.625" style="398"/>
    <col min="5386" max="5387" width="11.25" style="398" customWidth="1"/>
    <col min="5388" max="5388" width="11.625" style="398"/>
    <col min="5389" max="5389" width="11.25" style="398" customWidth="1"/>
    <col min="5390" max="5632" width="11.625" style="398"/>
    <col min="5633" max="5633" width="20" style="398" customWidth="1"/>
    <col min="5634" max="5634" width="6" style="398" customWidth="1"/>
    <col min="5635" max="5635" width="8.25" style="398" customWidth="1"/>
    <col min="5636" max="5637" width="11.25" style="398" customWidth="1"/>
    <col min="5638" max="5638" width="11.625" style="398"/>
    <col min="5639" max="5640" width="11.25" style="398" customWidth="1"/>
    <col min="5641" max="5641" width="11.625" style="398"/>
    <col min="5642" max="5643" width="11.25" style="398" customWidth="1"/>
    <col min="5644" max="5644" width="11.625" style="398"/>
    <col min="5645" max="5645" width="11.25" style="398" customWidth="1"/>
    <col min="5646" max="5888" width="11.625" style="398"/>
    <col min="5889" max="5889" width="20" style="398" customWidth="1"/>
    <col min="5890" max="5890" width="6" style="398" customWidth="1"/>
    <col min="5891" max="5891" width="8.25" style="398" customWidth="1"/>
    <col min="5892" max="5893" width="11.25" style="398" customWidth="1"/>
    <col min="5894" max="5894" width="11.625" style="398"/>
    <col min="5895" max="5896" width="11.25" style="398" customWidth="1"/>
    <col min="5897" max="5897" width="11.625" style="398"/>
    <col min="5898" max="5899" width="11.25" style="398" customWidth="1"/>
    <col min="5900" max="5900" width="11.625" style="398"/>
    <col min="5901" max="5901" width="11.25" style="398" customWidth="1"/>
    <col min="5902" max="6144" width="11.625" style="398"/>
    <col min="6145" max="6145" width="20" style="398" customWidth="1"/>
    <col min="6146" max="6146" width="6" style="398" customWidth="1"/>
    <col min="6147" max="6147" width="8.25" style="398" customWidth="1"/>
    <col min="6148" max="6149" width="11.25" style="398" customWidth="1"/>
    <col min="6150" max="6150" width="11.625" style="398"/>
    <col min="6151" max="6152" width="11.25" style="398" customWidth="1"/>
    <col min="6153" max="6153" width="11.625" style="398"/>
    <col min="6154" max="6155" width="11.25" style="398" customWidth="1"/>
    <col min="6156" max="6156" width="11.625" style="398"/>
    <col min="6157" max="6157" width="11.25" style="398" customWidth="1"/>
    <col min="6158" max="6400" width="11.625" style="398"/>
    <col min="6401" max="6401" width="20" style="398" customWidth="1"/>
    <col min="6402" max="6402" width="6" style="398" customWidth="1"/>
    <col min="6403" max="6403" width="8.25" style="398" customWidth="1"/>
    <col min="6404" max="6405" width="11.25" style="398" customWidth="1"/>
    <col min="6406" max="6406" width="11.625" style="398"/>
    <col min="6407" max="6408" width="11.25" style="398" customWidth="1"/>
    <col min="6409" max="6409" width="11.625" style="398"/>
    <col min="6410" max="6411" width="11.25" style="398" customWidth="1"/>
    <col min="6412" max="6412" width="11.625" style="398"/>
    <col min="6413" max="6413" width="11.25" style="398" customWidth="1"/>
    <col min="6414" max="6656" width="11.625" style="398"/>
    <col min="6657" max="6657" width="20" style="398" customWidth="1"/>
    <col min="6658" max="6658" width="6" style="398" customWidth="1"/>
    <col min="6659" max="6659" width="8.25" style="398" customWidth="1"/>
    <col min="6660" max="6661" width="11.25" style="398" customWidth="1"/>
    <col min="6662" max="6662" width="11.625" style="398"/>
    <col min="6663" max="6664" width="11.25" style="398" customWidth="1"/>
    <col min="6665" max="6665" width="11.625" style="398"/>
    <col min="6666" max="6667" width="11.25" style="398" customWidth="1"/>
    <col min="6668" max="6668" width="11.625" style="398"/>
    <col min="6669" max="6669" width="11.25" style="398" customWidth="1"/>
    <col min="6670" max="6912" width="11.625" style="398"/>
    <col min="6913" max="6913" width="20" style="398" customWidth="1"/>
    <col min="6914" max="6914" width="6" style="398" customWidth="1"/>
    <col min="6915" max="6915" width="8.25" style="398" customWidth="1"/>
    <col min="6916" max="6917" width="11.25" style="398" customWidth="1"/>
    <col min="6918" max="6918" width="11.625" style="398"/>
    <col min="6919" max="6920" width="11.25" style="398" customWidth="1"/>
    <col min="6921" max="6921" width="11.625" style="398"/>
    <col min="6922" max="6923" width="11.25" style="398" customWidth="1"/>
    <col min="6924" max="6924" width="11.625" style="398"/>
    <col min="6925" max="6925" width="11.25" style="398" customWidth="1"/>
    <col min="6926" max="7168" width="11.625" style="398"/>
    <col min="7169" max="7169" width="20" style="398" customWidth="1"/>
    <col min="7170" max="7170" width="6" style="398" customWidth="1"/>
    <col min="7171" max="7171" width="8.25" style="398" customWidth="1"/>
    <col min="7172" max="7173" width="11.25" style="398" customWidth="1"/>
    <col min="7174" max="7174" width="11.625" style="398"/>
    <col min="7175" max="7176" width="11.25" style="398" customWidth="1"/>
    <col min="7177" max="7177" width="11.625" style="398"/>
    <col min="7178" max="7179" width="11.25" style="398" customWidth="1"/>
    <col min="7180" max="7180" width="11.625" style="398"/>
    <col min="7181" max="7181" width="11.25" style="398" customWidth="1"/>
    <col min="7182" max="7424" width="11.625" style="398"/>
    <col min="7425" max="7425" width="20" style="398" customWidth="1"/>
    <col min="7426" max="7426" width="6" style="398" customWidth="1"/>
    <col min="7427" max="7427" width="8.25" style="398" customWidth="1"/>
    <col min="7428" max="7429" width="11.25" style="398" customWidth="1"/>
    <col min="7430" max="7430" width="11.625" style="398"/>
    <col min="7431" max="7432" width="11.25" style="398" customWidth="1"/>
    <col min="7433" max="7433" width="11.625" style="398"/>
    <col min="7434" max="7435" width="11.25" style="398" customWidth="1"/>
    <col min="7436" max="7436" width="11.625" style="398"/>
    <col min="7437" max="7437" width="11.25" style="398" customWidth="1"/>
    <col min="7438" max="7680" width="11.625" style="398"/>
    <col min="7681" max="7681" width="20" style="398" customWidth="1"/>
    <col min="7682" max="7682" width="6" style="398" customWidth="1"/>
    <col min="7683" max="7683" width="8.25" style="398" customWidth="1"/>
    <col min="7684" max="7685" width="11.25" style="398" customWidth="1"/>
    <col min="7686" max="7686" width="11.625" style="398"/>
    <col min="7687" max="7688" width="11.25" style="398" customWidth="1"/>
    <col min="7689" max="7689" width="11.625" style="398"/>
    <col min="7690" max="7691" width="11.25" style="398" customWidth="1"/>
    <col min="7692" max="7692" width="11.625" style="398"/>
    <col min="7693" max="7693" width="11.25" style="398" customWidth="1"/>
    <col min="7694" max="7936" width="11.625" style="398"/>
    <col min="7937" max="7937" width="20" style="398" customWidth="1"/>
    <col min="7938" max="7938" width="6" style="398" customWidth="1"/>
    <col min="7939" max="7939" width="8.25" style="398" customWidth="1"/>
    <col min="7940" max="7941" width="11.25" style="398" customWidth="1"/>
    <col min="7942" max="7942" width="11.625" style="398"/>
    <col min="7943" max="7944" width="11.25" style="398" customWidth="1"/>
    <col min="7945" max="7945" width="11.625" style="398"/>
    <col min="7946" max="7947" width="11.25" style="398" customWidth="1"/>
    <col min="7948" max="7948" width="11.625" style="398"/>
    <col min="7949" max="7949" width="11.25" style="398" customWidth="1"/>
    <col min="7950" max="8192" width="11.625" style="398"/>
    <col min="8193" max="8193" width="20" style="398" customWidth="1"/>
    <col min="8194" max="8194" width="6" style="398" customWidth="1"/>
    <col min="8195" max="8195" width="8.25" style="398" customWidth="1"/>
    <col min="8196" max="8197" width="11.25" style="398" customWidth="1"/>
    <col min="8198" max="8198" width="11.625" style="398"/>
    <col min="8199" max="8200" width="11.25" style="398" customWidth="1"/>
    <col min="8201" max="8201" width="11.625" style="398"/>
    <col min="8202" max="8203" width="11.25" style="398" customWidth="1"/>
    <col min="8204" max="8204" width="11.625" style="398"/>
    <col min="8205" max="8205" width="11.25" style="398" customWidth="1"/>
    <col min="8206" max="8448" width="11.625" style="398"/>
    <col min="8449" max="8449" width="20" style="398" customWidth="1"/>
    <col min="8450" max="8450" width="6" style="398" customWidth="1"/>
    <col min="8451" max="8451" width="8.25" style="398" customWidth="1"/>
    <col min="8452" max="8453" width="11.25" style="398" customWidth="1"/>
    <col min="8454" max="8454" width="11.625" style="398"/>
    <col min="8455" max="8456" width="11.25" style="398" customWidth="1"/>
    <col min="8457" max="8457" width="11.625" style="398"/>
    <col min="8458" max="8459" width="11.25" style="398" customWidth="1"/>
    <col min="8460" max="8460" width="11.625" style="398"/>
    <col min="8461" max="8461" width="11.25" style="398" customWidth="1"/>
    <col min="8462" max="8704" width="11.625" style="398"/>
    <col min="8705" max="8705" width="20" style="398" customWidth="1"/>
    <col min="8706" max="8706" width="6" style="398" customWidth="1"/>
    <col min="8707" max="8707" width="8.25" style="398" customWidth="1"/>
    <col min="8708" max="8709" width="11.25" style="398" customWidth="1"/>
    <col min="8710" max="8710" width="11.625" style="398"/>
    <col min="8711" max="8712" width="11.25" style="398" customWidth="1"/>
    <col min="8713" max="8713" width="11.625" style="398"/>
    <col min="8714" max="8715" width="11.25" style="398" customWidth="1"/>
    <col min="8716" max="8716" width="11.625" style="398"/>
    <col min="8717" max="8717" width="11.25" style="398" customWidth="1"/>
    <col min="8718" max="8960" width="11.625" style="398"/>
    <col min="8961" max="8961" width="20" style="398" customWidth="1"/>
    <col min="8962" max="8962" width="6" style="398" customWidth="1"/>
    <col min="8963" max="8963" width="8.25" style="398" customWidth="1"/>
    <col min="8964" max="8965" width="11.25" style="398" customWidth="1"/>
    <col min="8966" max="8966" width="11.625" style="398"/>
    <col min="8967" max="8968" width="11.25" style="398" customWidth="1"/>
    <col min="8969" max="8969" width="11.625" style="398"/>
    <col min="8970" max="8971" width="11.25" style="398" customWidth="1"/>
    <col min="8972" max="8972" width="11.625" style="398"/>
    <col min="8973" max="8973" width="11.25" style="398" customWidth="1"/>
    <col min="8974" max="9216" width="11.625" style="398"/>
    <col min="9217" max="9217" width="20" style="398" customWidth="1"/>
    <col min="9218" max="9218" width="6" style="398" customWidth="1"/>
    <col min="9219" max="9219" width="8.25" style="398" customWidth="1"/>
    <col min="9220" max="9221" width="11.25" style="398" customWidth="1"/>
    <col min="9222" max="9222" width="11.625" style="398"/>
    <col min="9223" max="9224" width="11.25" style="398" customWidth="1"/>
    <col min="9225" max="9225" width="11.625" style="398"/>
    <col min="9226" max="9227" width="11.25" style="398" customWidth="1"/>
    <col min="9228" max="9228" width="11.625" style="398"/>
    <col min="9229" max="9229" width="11.25" style="398" customWidth="1"/>
    <col min="9230" max="9472" width="11.625" style="398"/>
    <col min="9473" max="9473" width="20" style="398" customWidth="1"/>
    <col min="9474" max="9474" width="6" style="398" customWidth="1"/>
    <col min="9475" max="9475" width="8.25" style="398" customWidth="1"/>
    <col min="9476" max="9477" width="11.25" style="398" customWidth="1"/>
    <col min="9478" max="9478" width="11.625" style="398"/>
    <col min="9479" max="9480" width="11.25" style="398" customWidth="1"/>
    <col min="9481" max="9481" width="11.625" style="398"/>
    <col min="9482" max="9483" width="11.25" style="398" customWidth="1"/>
    <col min="9484" max="9484" width="11.625" style="398"/>
    <col min="9485" max="9485" width="11.25" style="398" customWidth="1"/>
    <col min="9486" max="9728" width="11.625" style="398"/>
    <col min="9729" max="9729" width="20" style="398" customWidth="1"/>
    <col min="9730" max="9730" width="6" style="398" customWidth="1"/>
    <col min="9731" max="9731" width="8.25" style="398" customWidth="1"/>
    <col min="9732" max="9733" width="11.25" style="398" customWidth="1"/>
    <col min="9734" max="9734" width="11.625" style="398"/>
    <col min="9735" max="9736" width="11.25" style="398" customWidth="1"/>
    <col min="9737" max="9737" width="11.625" style="398"/>
    <col min="9738" max="9739" width="11.25" style="398" customWidth="1"/>
    <col min="9740" max="9740" width="11.625" style="398"/>
    <col min="9741" max="9741" width="11.25" style="398" customWidth="1"/>
    <col min="9742" max="9984" width="11.625" style="398"/>
    <col min="9985" max="9985" width="20" style="398" customWidth="1"/>
    <col min="9986" max="9986" width="6" style="398" customWidth="1"/>
    <col min="9987" max="9987" width="8.25" style="398" customWidth="1"/>
    <col min="9988" max="9989" width="11.25" style="398" customWidth="1"/>
    <col min="9990" max="9990" width="11.625" style="398"/>
    <col min="9991" max="9992" width="11.25" style="398" customWidth="1"/>
    <col min="9993" max="9993" width="11.625" style="398"/>
    <col min="9994" max="9995" width="11.25" style="398" customWidth="1"/>
    <col min="9996" max="9996" width="11.625" style="398"/>
    <col min="9997" max="9997" width="11.25" style="398" customWidth="1"/>
    <col min="9998" max="10240" width="11.625" style="398"/>
    <col min="10241" max="10241" width="20" style="398" customWidth="1"/>
    <col min="10242" max="10242" width="6" style="398" customWidth="1"/>
    <col min="10243" max="10243" width="8.25" style="398" customWidth="1"/>
    <col min="10244" max="10245" width="11.25" style="398" customWidth="1"/>
    <col min="10246" max="10246" width="11.625" style="398"/>
    <col min="10247" max="10248" width="11.25" style="398" customWidth="1"/>
    <col min="10249" max="10249" width="11.625" style="398"/>
    <col min="10250" max="10251" width="11.25" style="398" customWidth="1"/>
    <col min="10252" max="10252" width="11.625" style="398"/>
    <col min="10253" max="10253" width="11.25" style="398" customWidth="1"/>
    <col min="10254" max="10496" width="11.625" style="398"/>
    <col min="10497" max="10497" width="20" style="398" customWidth="1"/>
    <col min="10498" max="10498" width="6" style="398" customWidth="1"/>
    <col min="10499" max="10499" width="8.25" style="398" customWidth="1"/>
    <col min="10500" max="10501" width="11.25" style="398" customWidth="1"/>
    <col min="10502" max="10502" width="11.625" style="398"/>
    <col min="10503" max="10504" width="11.25" style="398" customWidth="1"/>
    <col min="10505" max="10505" width="11.625" style="398"/>
    <col min="10506" max="10507" width="11.25" style="398" customWidth="1"/>
    <col min="10508" max="10508" width="11.625" style="398"/>
    <col min="10509" max="10509" width="11.25" style="398" customWidth="1"/>
    <col min="10510" max="10752" width="11.625" style="398"/>
    <col min="10753" max="10753" width="20" style="398" customWidth="1"/>
    <col min="10754" max="10754" width="6" style="398" customWidth="1"/>
    <col min="10755" max="10755" width="8.25" style="398" customWidth="1"/>
    <col min="10756" max="10757" width="11.25" style="398" customWidth="1"/>
    <col min="10758" max="10758" width="11.625" style="398"/>
    <col min="10759" max="10760" width="11.25" style="398" customWidth="1"/>
    <col min="10761" max="10761" width="11.625" style="398"/>
    <col min="10762" max="10763" width="11.25" style="398" customWidth="1"/>
    <col min="10764" max="10764" width="11.625" style="398"/>
    <col min="10765" max="10765" width="11.25" style="398" customWidth="1"/>
    <col min="10766" max="11008" width="11.625" style="398"/>
    <col min="11009" max="11009" width="20" style="398" customWidth="1"/>
    <col min="11010" max="11010" width="6" style="398" customWidth="1"/>
    <col min="11011" max="11011" width="8.25" style="398" customWidth="1"/>
    <col min="11012" max="11013" width="11.25" style="398" customWidth="1"/>
    <col min="11014" max="11014" width="11.625" style="398"/>
    <col min="11015" max="11016" width="11.25" style="398" customWidth="1"/>
    <col min="11017" max="11017" width="11.625" style="398"/>
    <col min="11018" max="11019" width="11.25" style="398" customWidth="1"/>
    <col min="11020" max="11020" width="11.625" style="398"/>
    <col min="11021" max="11021" width="11.25" style="398" customWidth="1"/>
    <col min="11022" max="11264" width="11.625" style="398"/>
    <col min="11265" max="11265" width="20" style="398" customWidth="1"/>
    <col min="11266" max="11266" width="6" style="398" customWidth="1"/>
    <col min="11267" max="11267" width="8.25" style="398" customWidth="1"/>
    <col min="11268" max="11269" width="11.25" style="398" customWidth="1"/>
    <col min="11270" max="11270" width="11.625" style="398"/>
    <col min="11271" max="11272" width="11.25" style="398" customWidth="1"/>
    <col min="11273" max="11273" width="11.625" style="398"/>
    <col min="11274" max="11275" width="11.25" style="398" customWidth="1"/>
    <col min="11276" max="11276" width="11.625" style="398"/>
    <col min="11277" max="11277" width="11.25" style="398" customWidth="1"/>
    <col min="11278" max="11520" width="11.625" style="398"/>
    <col min="11521" max="11521" width="20" style="398" customWidth="1"/>
    <col min="11522" max="11522" width="6" style="398" customWidth="1"/>
    <col min="11523" max="11523" width="8.25" style="398" customWidth="1"/>
    <col min="11524" max="11525" width="11.25" style="398" customWidth="1"/>
    <col min="11526" max="11526" width="11.625" style="398"/>
    <col min="11527" max="11528" width="11.25" style="398" customWidth="1"/>
    <col min="11529" max="11529" width="11.625" style="398"/>
    <col min="11530" max="11531" width="11.25" style="398" customWidth="1"/>
    <col min="11532" max="11532" width="11.625" style="398"/>
    <col min="11533" max="11533" width="11.25" style="398" customWidth="1"/>
    <col min="11534" max="11776" width="11.625" style="398"/>
    <col min="11777" max="11777" width="20" style="398" customWidth="1"/>
    <col min="11778" max="11778" width="6" style="398" customWidth="1"/>
    <col min="11779" max="11779" width="8.25" style="398" customWidth="1"/>
    <col min="11780" max="11781" width="11.25" style="398" customWidth="1"/>
    <col min="11782" max="11782" width="11.625" style="398"/>
    <col min="11783" max="11784" width="11.25" style="398" customWidth="1"/>
    <col min="11785" max="11785" width="11.625" style="398"/>
    <col min="11786" max="11787" width="11.25" style="398" customWidth="1"/>
    <col min="11788" max="11788" width="11.625" style="398"/>
    <col min="11789" max="11789" width="11.25" style="398" customWidth="1"/>
    <col min="11790" max="12032" width="11.625" style="398"/>
    <col min="12033" max="12033" width="20" style="398" customWidth="1"/>
    <col min="12034" max="12034" width="6" style="398" customWidth="1"/>
    <col min="12035" max="12035" width="8.25" style="398" customWidth="1"/>
    <col min="12036" max="12037" width="11.25" style="398" customWidth="1"/>
    <col min="12038" max="12038" width="11.625" style="398"/>
    <col min="12039" max="12040" width="11.25" style="398" customWidth="1"/>
    <col min="12041" max="12041" width="11.625" style="398"/>
    <col min="12042" max="12043" width="11.25" style="398" customWidth="1"/>
    <col min="12044" max="12044" width="11.625" style="398"/>
    <col min="12045" max="12045" width="11.25" style="398" customWidth="1"/>
    <col min="12046" max="12288" width="11.625" style="398"/>
    <col min="12289" max="12289" width="20" style="398" customWidth="1"/>
    <col min="12290" max="12290" width="6" style="398" customWidth="1"/>
    <col min="12291" max="12291" width="8.25" style="398" customWidth="1"/>
    <col min="12292" max="12293" width="11.25" style="398" customWidth="1"/>
    <col min="12294" max="12294" width="11.625" style="398"/>
    <col min="12295" max="12296" width="11.25" style="398" customWidth="1"/>
    <col min="12297" max="12297" width="11.625" style="398"/>
    <col min="12298" max="12299" width="11.25" style="398" customWidth="1"/>
    <col min="12300" max="12300" width="11.625" style="398"/>
    <col min="12301" max="12301" width="11.25" style="398" customWidth="1"/>
    <col min="12302" max="12544" width="11.625" style="398"/>
    <col min="12545" max="12545" width="20" style="398" customWidth="1"/>
    <col min="12546" max="12546" width="6" style="398" customWidth="1"/>
    <col min="12547" max="12547" width="8.25" style="398" customWidth="1"/>
    <col min="12548" max="12549" width="11.25" style="398" customWidth="1"/>
    <col min="12550" max="12550" width="11.625" style="398"/>
    <col min="12551" max="12552" width="11.25" style="398" customWidth="1"/>
    <col min="12553" max="12553" width="11.625" style="398"/>
    <col min="12554" max="12555" width="11.25" style="398" customWidth="1"/>
    <col min="12556" max="12556" width="11.625" style="398"/>
    <col min="12557" max="12557" width="11.25" style="398" customWidth="1"/>
    <col min="12558" max="12800" width="11.625" style="398"/>
    <col min="12801" max="12801" width="20" style="398" customWidth="1"/>
    <col min="12802" max="12802" width="6" style="398" customWidth="1"/>
    <col min="12803" max="12803" width="8.25" style="398" customWidth="1"/>
    <col min="12804" max="12805" width="11.25" style="398" customWidth="1"/>
    <col min="12806" max="12806" width="11.625" style="398"/>
    <col min="12807" max="12808" width="11.25" style="398" customWidth="1"/>
    <col min="12809" max="12809" width="11.625" style="398"/>
    <col min="12810" max="12811" width="11.25" style="398" customWidth="1"/>
    <col min="12812" max="12812" width="11.625" style="398"/>
    <col min="12813" max="12813" width="11.25" style="398" customWidth="1"/>
    <col min="12814" max="13056" width="11.625" style="398"/>
    <col min="13057" max="13057" width="20" style="398" customWidth="1"/>
    <col min="13058" max="13058" width="6" style="398" customWidth="1"/>
    <col min="13059" max="13059" width="8.25" style="398" customWidth="1"/>
    <col min="13060" max="13061" width="11.25" style="398" customWidth="1"/>
    <col min="13062" max="13062" width="11.625" style="398"/>
    <col min="13063" max="13064" width="11.25" style="398" customWidth="1"/>
    <col min="13065" max="13065" width="11.625" style="398"/>
    <col min="13066" max="13067" width="11.25" style="398" customWidth="1"/>
    <col min="13068" max="13068" width="11.625" style="398"/>
    <col min="13069" max="13069" width="11.25" style="398" customWidth="1"/>
    <col min="13070" max="13312" width="11.625" style="398"/>
    <col min="13313" max="13313" width="20" style="398" customWidth="1"/>
    <col min="13314" max="13314" width="6" style="398" customWidth="1"/>
    <col min="13315" max="13315" width="8.25" style="398" customWidth="1"/>
    <col min="13316" max="13317" width="11.25" style="398" customWidth="1"/>
    <col min="13318" max="13318" width="11.625" style="398"/>
    <col min="13319" max="13320" width="11.25" style="398" customWidth="1"/>
    <col min="13321" max="13321" width="11.625" style="398"/>
    <col min="13322" max="13323" width="11.25" style="398" customWidth="1"/>
    <col min="13324" max="13324" width="11.625" style="398"/>
    <col min="13325" max="13325" width="11.25" style="398" customWidth="1"/>
    <col min="13326" max="13568" width="11.625" style="398"/>
    <col min="13569" max="13569" width="20" style="398" customWidth="1"/>
    <col min="13570" max="13570" width="6" style="398" customWidth="1"/>
    <col min="13571" max="13571" width="8.25" style="398" customWidth="1"/>
    <col min="13572" max="13573" width="11.25" style="398" customWidth="1"/>
    <col min="13574" max="13574" width="11.625" style="398"/>
    <col min="13575" max="13576" width="11.25" style="398" customWidth="1"/>
    <col min="13577" max="13577" width="11.625" style="398"/>
    <col min="13578" max="13579" width="11.25" style="398" customWidth="1"/>
    <col min="13580" max="13580" width="11.625" style="398"/>
    <col min="13581" max="13581" width="11.25" style="398" customWidth="1"/>
    <col min="13582" max="13824" width="11.625" style="398"/>
    <col min="13825" max="13825" width="20" style="398" customWidth="1"/>
    <col min="13826" max="13826" width="6" style="398" customWidth="1"/>
    <col min="13827" max="13827" width="8.25" style="398" customWidth="1"/>
    <col min="13828" max="13829" width="11.25" style="398" customWidth="1"/>
    <col min="13830" max="13830" width="11.625" style="398"/>
    <col min="13831" max="13832" width="11.25" style="398" customWidth="1"/>
    <col min="13833" max="13833" width="11.625" style="398"/>
    <col min="13834" max="13835" width="11.25" style="398" customWidth="1"/>
    <col min="13836" max="13836" width="11.625" style="398"/>
    <col min="13837" max="13837" width="11.25" style="398" customWidth="1"/>
    <col min="13838" max="14080" width="11.625" style="398"/>
    <col min="14081" max="14081" width="20" style="398" customWidth="1"/>
    <col min="14082" max="14082" width="6" style="398" customWidth="1"/>
    <col min="14083" max="14083" width="8.25" style="398" customWidth="1"/>
    <col min="14084" max="14085" width="11.25" style="398" customWidth="1"/>
    <col min="14086" max="14086" width="11.625" style="398"/>
    <col min="14087" max="14088" width="11.25" style="398" customWidth="1"/>
    <col min="14089" max="14089" width="11.625" style="398"/>
    <col min="14090" max="14091" width="11.25" style="398" customWidth="1"/>
    <col min="14092" max="14092" width="11.625" style="398"/>
    <col min="14093" max="14093" width="11.25" style="398" customWidth="1"/>
    <col min="14094" max="14336" width="11.625" style="398"/>
    <col min="14337" max="14337" width="20" style="398" customWidth="1"/>
    <col min="14338" max="14338" width="6" style="398" customWidth="1"/>
    <col min="14339" max="14339" width="8.25" style="398" customWidth="1"/>
    <col min="14340" max="14341" width="11.25" style="398" customWidth="1"/>
    <col min="14342" max="14342" width="11.625" style="398"/>
    <col min="14343" max="14344" width="11.25" style="398" customWidth="1"/>
    <col min="14345" max="14345" width="11.625" style="398"/>
    <col min="14346" max="14347" width="11.25" style="398" customWidth="1"/>
    <col min="14348" max="14348" width="11.625" style="398"/>
    <col min="14349" max="14349" width="11.25" style="398" customWidth="1"/>
    <col min="14350" max="14592" width="11.625" style="398"/>
    <col min="14593" max="14593" width="20" style="398" customWidth="1"/>
    <col min="14594" max="14594" width="6" style="398" customWidth="1"/>
    <col min="14595" max="14595" width="8.25" style="398" customWidth="1"/>
    <col min="14596" max="14597" width="11.25" style="398" customWidth="1"/>
    <col min="14598" max="14598" width="11.625" style="398"/>
    <col min="14599" max="14600" width="11.25" style="398" customWidth="1"/>
    <col min="14601" max="14601" width="11.625" style="398"/>
    <col min="14602" max="14603" width="11.25" style="398" customWidth="1"/>
    <col min="14604" max="14604" width="11.625" style="398"/>
    <col min="14605" max="14605" width="11.25" style="398" customWidth="1"/>
    <col min="14606" max="14848" width="11.625" style="398"/>
    <col min="14849" max="14849" width="20" style="398" customWidth="1"/>
    <col min="14850" max="14850" width="6" style="398" customWidth="1"/>
    <col min="14851" max="14851" width="8.25" style="398" customWidth="1"/>
    <col min="14852" max="14853" width="11.25" style="398" customWidth="1"/>
    <col min="14854" max="14854" width="11.625" style="398"/>
    <col min="14855" max="14856" width="11.25" style="398" customWidth="1"/>
    <col min="14857" max="14857" width="11.625" style="398"/>
    <col min="14858" max="14859" width="11.25" style="398" customWidth="1"/>
    <col min="14860" max="14860" width="11.625" style="398"/>
    <col min="14861" max="14861" width="11.25" style="398" customWidth="1"/>
    <col min="14862" max="15104" width="11.625" style="398"/>
    <col min="15105" max="15105" width="20" style="398" customWidth="1"/>
    <col min="15106" max="15106" width="6" style="398" customWidth="1"/>
    <col min="15107" max="15107" width="8.25" style="398" customWidth="1"/>
    <col min="15108" max="15109" width="11.25" style="398" customWidth="1"/>
    <col min="15110" max="15110" width="11.625" style="398"/>
    <col min="15111" max="15112" width="11.25" style="398" customWidth="1"/>
    <col min="15113" max="15113" width="11.625" style="398"/>
    <col min="15114" max="15115" width="11.25" style="398" customWidth="1"/>
    <col min="15116" max="15116" width="11.625" style="398"/>
    <col min="15117" max="15117" width="11.25" style="398" customWidth="1"/>
    <col min="15118" max="15360" width="11.625" style="398"/>
    <col min="15361" max="15361" width="20" style="398" customWidth="1"/>
    <col min="15362" max="15362" width="6" style="398" customWidth="1"/>
    <col min="15363" max="15363" width="8.25" style="398" customWidth="1"/>
    <col min="15364" max="15365" width="11.25" style="398" customWidth="1"/>
    <col min="15366" max="15366" width="11.625" style="398"/>
    <col min="15367" max="15368" width="11.25" style="398" customWidth="1"/>
    <col min="15369" max="15369" width="11.625" style="398"/>
    <col min="15370" max="15371" width="11.25" style="398" customWidth="1"/>
    <col min="15372" max="15372" width="11.625" style="398"/>
    <col min="15373" max="15373" width="11.25" style="398" customWidth="1"/>
    <col min="15374" max="15616" width="11.625" style="398"/>
    <col min="15617" max="15617" width="20" style="398" customWidth="1"/>
    <col min="15618" max="15618" width="6" style="398" customWidth="1"/>
    <col min="15619" max="15619" width="8.25" style="398" customWidth="1"/>
    <col min="15620" max="15621" width="11.25" style="398" customWidth="1"/>
    <col min="15622" max="15622" width="11.625" style="398"/>
    <col min="15623" max="15624" width="11.25" style="398" customWidth="1"/>
    <col min="15625" max="15625" width="11.625" style="398"/>
    <col min="15626" max="15627" width="11.25" style="398" customWidth="1"/>
    <col min="15628" max="15628" width="11.625" style="398"/>
    <col min="15629" max="15629" width="11.25" style="398" customWidth="1"/>
    <col min="15630" max="15872" width="11.625" style="398"/>
    <col min="15873" max="15873" width="20" style="398" customWidth="1"/>
    <col min="15874" max="15874" width="6" style="398" customWidth="1"/>
    <col min="15875" max="15875" width="8.25" style="398" customWidth="1"/>
    <col min="15876" max="15877" width="11.25" style="398" customWidth="1"/>
    <col min="15878" max="15878" width="11.625" style="398"/>
    <col min="15879" max="15880" width="11.25" style="398" customWidth="1"/>
    <col min="15881" max="15881" width="11.625" style="398"/>
    <col min="15882" max="15883" width="11.25" style="398" customWidth="1"/>
    <col min="15884" max="15884" width="11.625" style="398"/>
    <col min="15885" max="15885" width="11.25" style="398" customWidth="1"/>
    <col min="15886" max="16128" width="11.625" style="398"/>
    <col min="16129" max="16129" width="20" style="398" customWidth="1"/>
    <col min="16130" max="16130" width="6" style="398" customWidth="1"/>
    <col min="16131" max="16131" width="8.25" style="398" customWidth="1"/>
    <col min="16132" max="16133" width="11.25" style="398" customWidth="1"/>
    <col min="16134" max="16134" width="11.625" style="398"/>
    <col min="16135" max="16136" width="11.25" style="398" customWidth="1"/>
    <col min="16137" max="16137" width="11.625" style="398"/>
    <col min="16138" max="16139" width="11.25" style="398" customWidth="1"/>
    <col min="16140" max="16140" width="11.625" style="398"/>
    <col min="16141" max="16141" width="11.25" style="398" customWidth="1"/>
    <col min="16142" max="16384" width="11.625" style="398"/>
  </cols>
  <sheetData>
    <row r="1" spans="1:13" ht="17.25" x14ac:dyDescent="0.15">
      <c r="A1" s="1741" t="s">
        <v>827</v>
      </c>
      <c r="B1" s="1741"/>
      <c r="C1" s="1741"/>
      <c r="D1" s="1741"/>
      <c r="E1" s="1741"/>
      <c r="F1" s="1741"/>
      <c r="G1" s="1741"/>
      <c r="H1" s="1741"/>
      <c r="I1" s="1741"/>
      <c r="J1" s="1741"/>
      <c r="K1" s="1741"/>
      <c r="L1" s="1741"/>
      <c r="M1" s="1741"/>
    </row>
    <row r="2" spans="1:13" x14ac:dyDescent="0.15">
      <c r="I2" s="399" t="s">
        <v>771</v>
      </c>
      <c r="M2" s="400"/>
    </row>
    <row r="3" spans="1:13" ht="14.25" thickBot="1" x14ac:dyDescent="0.2">
      <c r="I3" s="399" t="s">
        <v>772</v>
      </c>
      <c r="M3" s="400"/>
    </row>
    <row r="4" spans="1:13" ht="13.5" customHeight="1" x14ac:dyDescent="0.15">
      <c r="A4" s="1742" t="s">
        <v>773</v>
      </c>
      <c r="B4" s="1742"/>
      <c r="C4" s="1743" t="s">
        <v>774</v>
      </c>
      <c r="D4" s="1743"/>
      <c r="E4" s="1743"/>
      <c r="F4" s="1743" t="s">
        <v>774</v>
      </c>
      <c r="G4" s="1743"/>
      <c r="H4" s="1743"/>
      <c r="I4" s="1743" t="s">
        <v>774</v>
      </c>
      <c r="J4" s="1743"/>
      <c r="K4" s="1743"/>
      <c r="L4" s="1743" t="s">
        <v>775</v>
      </c>
      <c r="M4" s="1743"/>
    </row>
    <row r="5" spans="1:13" ht="14.25" customHeight="1" thickBot="1" x14ac:dyDescent="0.2">
      <c r="A5" s="1738" t="s">
        <v>776</v>
      </c>
      <c r="B5" s="1738"/>
      <c r="C5" s="401" t="s">
        <v>777</v>
      </c>
      <c r="D5" s="402" t="s">
        <v>778</v>
      </c>
      <c r="E5" s="403" t="s">
        <v>779</v>
      </c>
      <c r="F5" s="404" t="s">
        <v>777</v>
      </c>
      <c r="G5" s="405" t="s">
        <v>778</v>
      </c>
      <c r="H5" s="406" t="s">
        <v>779</v>
      </c>
      <c r="I5" s="404" t="s">
        <v>777</v>
      </c>
      <c r="J5" s="405" t="s">
        <v>778</v>
      </c>
      <c r="K5" s="406" t="s">
        <v>779</v>
      </c>
      <c r="L5" s="404" t="s">
        <v>777</v>
      </c>
      <c r="M5" s="406" t="s">
        <v>780</v>
      </c>
    </row>
    <row r="6" spans="1:13" ht="14.25" thickBot="1" x14ac:dyDescent="0.2">
      <c r="A6" s="407" t="s">
        <v>781</v>
      </c>
      <c r="B6" s="408" t="s">
        <v>782</v>
      </c>
      <c r="C6" s="1739"/>
      <c r="D6" s="409"/>
      <c r="E6" s="1740"/>
      <c r="F6" s="1739"/>
      <c r="G6" s="409"/>
      <c r="H6" s="1740"/>
      <c r="I6" s="1739"/>
      <c r="J6" s="409"/>
      <c r="K6" s="1740"/>
      <c r="L6" s="1739"/>
      <c r="M6" s="1740"/>
    </row>
    <row r="7" spans="1:13" x14ac:dyDescent="0.15">
      <c r="A7" s="410"/>
      <c r="B7" s="411" t="s">
        <v>783</v>
      </c>
      <c r="C7" s="1739"/>
      <c r="D7" s="412"/>
      <c r="E7" s="1740"/>
      <c r="F7" s="1739"/>
      <c r="G7" s="412"/>
      <c r="H7" s="1740"/>
      <c r="I7" s="1739"/>
      <c r="J7" s="412"/>
      <c r="K7" s="1740"/>
      <c r="L7" s="1739"/>
      <c r="M7" s="1740"/>
    </row>
    <row r="8" spans="1:13" x14ac:dyDescent="0.15">
      <c r="A8" s="1747"/>
      <c r="B8" s="1746"/>
      <c r="C8" s="1745"/>
      <c r="D8" s="413"/>
      <c r="E8" s="1744"/>
      <c r="F8" s="1745"/>
      <c r="G8" s="413"/>
      <c r="H8" s="1744"/>
      <c r="I8" s="1745"/>
      <c r="J8" s="413"/>
      <c r="K8" s="1744"/>
      <c r="L8" s="1745"/>
      <c r="M8" s="1744"/>
    </row>
    <row r="9" spans="1:13" x14ac:dyDescent="0.15">
      <c r="A9" s="1747"/>
      <c r="B9" s="1746"/>
      <c r="C9" s="1745"/>
      <c r="D9" s="412"/>
      <c r="E9" s="1744"/>
      <c r="F9" s="1745"/>
      <c r="G9" s="412"/>
      <c r="H9" s="1744"/>
      <c r="I9" s="1745"/>
      <c r="J9" s="412"/>
      <c r="K9" s="1744"/>
      <c r="L9" s="1745"/>
      <c r="M9" s="1744"/>
    </row>
    <row r="10" spans="1:13" x14ac:dyDescent="0.15">
      <c r="A10" s="1745"/>
      <c r="B10" s="1744"/>
      <c r="C10" s="1745"/>
      <c r="D10" s="414"/>
      <c r="E10" s="1746"/>
      <c r="F10" s="1747"/>
      <c r="G10" s="414"/>
      <c r="H10" s="1746"/>
      <c r="I10" s="1747"/>
      <c r="J10" s="414"/>
      <c r="K10" s="1746"/>
      <c r="L10" s="1747"/>
      <c r="M10" s="1746"/>
    </row>
    <row r="11" spans="1:13" x14ac:dyDescent="0.15">
      <c r="A11" s="1745"/>
      <c r="B11" s="1744"/>
      <c r="C11" s="1745"/>
      <c r="D11" s="412"/>
      <c r="E11" s="1746"/>
      <c r="F11" s="1747"/>
      <c r="G11" s="412"/>
      <c r="H11" s="1746"/>
      <c r="I11" s="1747"/>
      <c r="J11" s="412"/>
      <c r="K11" s="1746"/>
      <c r="L11" s="1747"/>
      <c r="M11" s="1746"/>
    </row>
    <row r="12" spans="1:13" x14ac:dyDescent="0.15">
      <c r="A12" s="1747"/>
      <c r="B12" s="1744"/>
      <c r="C12" s="1747"/>
      <c r="D12" s="414"/>
      <c r="E12" s="1746"/>
      <c r="F12" s="1747"/>
      <c r="G12" s="414"/>
      <c r="H12" s="1746"/>
      <c r="I12" s="1747"/>
      <c r="J12" s="414"/>
      <c r="K12" s="1746"/>
      <c r="L12" s="1747"/>
      <c r="M12" s="1746"/>
    </row>
    <row r="13" spans="1:13" x14ac:dyDescent="0.15">
      <c r="A13" s="1747"/>
      <c r="B13" s="1744"/>
      <c r="C13" s="1747"/>
      <c r="D13" s="412"/>
      <c r="E13" s="1746"/>
      <c r="F13" s="1747"/>
      <c r="G13" s="412"/>
      <c r="H13" s="1746"/>
      <c r="I13" s="1747"/>
      <c r="J13" s="412"/>
      <c r="K13" s="1746"/>
      <c r="L13" s="1747"/>
      <c r="M13" s="1746"/>
    </row>
    <row r="14" spans="1:13" x14ac:dyDescent="0.15">
      <c r="A14" s="1748"/>
      <c r="B14" s="1748"/>
      <c r="C14" s="1747"/>
      <c r="D14" s="414"/>
      <c r="E14" s="1749"/>
      <c r="F14" s="1747"/>
      <c r="G14" s="414"/>
      <c r="H14" s="1750"/>
      <c r="I14" s="1751"/>
      <c r="J14" s="414"/>
      <c r="K14" s="1752"/>
      <c r="L14" s="1753"/>
      <c r="M14" s="1750"/>
    </row>
    <row r="15" spans="1:13" x14ac:dyDescent="0.15">
      <c r="A15" s="1748"/>
      <c r="B15" s="1748"/>
      <c r="C15" s="1747"/>
      <c r="D15" s="412"/>
      <c r="E15" s="1749"/>
      <c r="F15" s="1747"/>
      <c r="G15" s="412"/>
      <c r="H15" s="1750"/>
      <c r="I15" s="1751"/>
      <c r="J15" s="412"/>
      <c r="K15" s="1752"/>
      <c r="L15" s="1753"/>
      <c r="M15" s="1750"/>
    </row>
    <row r="16" spans="1:13" x14ac:dyDescent="0.15">
      <c r="A16" s="1754"/>
      <c r="B16" s="1754"/>
      <c r="C16" s="1745"/>
      <c r="D16" s="413"/>
      <c r="E16" s="1755"/>
      <c r="F16" s="1745"/>
      <c r="G16" s="413"/>
      <c r="H16" s="1756"/>
      <c r="I16" s="1757"/>
      <c r="J16" s="413"/>
      <c r="K16" s="1758"/>
      <c r="L16" s="1759"/>
      <c r="M16" s="1756"/>
    </row>
    <row r="17" spans="1:13" x14ac:dyDescent="0.15">
      <c r="A17" s="1754"/>
      <c r="B17" s="1754"/>
      <c r="C17" s="1745"/>
      <c r="D17" s="412"/>
      <c r="E17" s="1755"/>
      <c r="F17" s="1745"/>
      <c r="G17" s="412"/>
      <c r="H17" s="1756"/>
      <c r="I17" s="1757"/>
      <c r="J17" s="412"/>
      <c r="K17" s="1758"/>
      <c r="L17" s="1759"/>
      <c r="M17" s="1756"/>
    </row>
    <row r="18" spans="1:13" x14ac:dyDescent="0.15">
      <c r="A18" s="1748"/>
      <c r="B18" s="1748"/>
      <c r="C18" s="1747"/>
      <c r="D18" s="414"/>
      <c r="E18" s="1749"/>
      <c r="F18" s="1747"/>
      <c r="G18" s="414"/>
      <c r="H18" s="1750"/>
      <c r="I18" s="1751"/>
      <c r="J18" s="414"/>
      <c r="K18" s="1752"/>
      <c r="L18" s="1753"/>
      <c r="M18" s="1750"/>
    </row>
    <row r="19" spans="1:13" x14ac:dyDescent="0.15">
      <c r="A19" s="1748"/>
      <c r="B19" s="1748"/>
      <c r="C19" s="1747"/>
      <c r="D19" s="412"/>
      <c r="E19" s="1749"/>
      <c r="F19" s="1747"/>
      <c r="G19" s="412"/>
      <c r="H19" s="1750"/>
      <c r="I19" s="1751"/>
      <c r="J19" s="412"/>
      <c r="K19" s="1752"/>
      <c r="L19" s="1753"/>
      <c r="M19" s="1750"/>
    </row>
    <row r="20" spans="1:13" x14ac:dyDescent="0.15">
      <c r="A20" s="1754"/>
      <c r="B20" s="1754"/>
      <c r="C20" s="1745"/>
      <c r="D20" s="413"/>
      <c r="E20" s="1755"/>
      <c r="F20" s="1745"/>
      <c r="G20" s="413"/>
      <c r="H20" s="1756"/>
      <c r="I20" s="1757"/>
      <c r="J20" s="413"/>
      <c r="K20" s="1758"/>
      <c r="L20" s="1759"/>
      <c r="M20" s="1756"/>
    </row>
    <row r="21" spans="1:13" x14ac:dyDescent="0.15">
      <c r="A21" s="1754"/>
      <c r="B21" s="1754"/>
      <c r="C21" s="1745"/>
      <c r="D21" s="412"/>
      <c r="E21" s="1755"/>
      <c r="F21" s="1745"/>
      <c r="G21" s="412"/>
      <c r="H21" s="1756"/>
      <c r="I21" s="1757"/>
      <c r="J21" s="412"/>
      <c r="K21" s="1758"/>
      <c r="L21" s="1759"/>
      <c r="M21" s="1756"/>
    </row>
    <row r="22" spans="1:13" x14ac:dyDescent="0.15">
      <c r="A22" s="1754"/>
      <c r="B22" s="1754"/>
      <c r="C22" s="1745"/>
      <c r="D22" s="413"/>
      <c r="E22" s="1755"/>
      <c r="F22" s="1745"/>
      <c r="G22" s="413"/>
      <c r="H22" s="1756"/>
      <c r="I22" s="1757"/>
      <c r="J22" s="413"/>
      <c r="K22" s="1758"/>
      <c r="L22" s="1759"/>
      <c r="M22" s="1756"/>
    </row>
    <row r="23" spans="1:13" x14ac:dyDescent="0.15">
      <c r="A23" s="1754"/>
      <c r="B23" s="1754"/>
      <c r="C23" s="1745"/>
      <c r="D23" s="412"/>
      <c r="E23" s="1755"/>
      <c r="F23" s="1745"/>
      <c r="G23" s="412"/>
      <c r="H23" s="1756"/>
      <c r="I23" s="1757"/>
      <c r="J23" s="412"/>
      <c r="K23" s="1758"/>
      <c r="L23" s="1759"/>
      <c r="M23" s="1756"/>
    </row>
    <row r="24" spans="1:13" x14ac:dyDescent="0.15">
      <c r="A24" s="1754"/>
      <c r="B24" s="1754"/>
      <c r="C24" s="1745"/>
      <c r="D24" s="413"/>
      <c r="E24" s="1755"/>
      <c r="F24" s="1745"/>
      <c r="G24" s="413"/>
      <c r="H24" s="1756"/>
      <c r="I24" s="1757"/>
      <c r="J24" s="413"/>
      <c r="K24" s="1758"/>
      <c r="L24" s="1759"/>
      <c r="M24" s="1756"/>
    </row>
    <row r="25" spans="1:13" x14ac:dyDescent="0.15">
      <c r="A25" s="1754"/>
      <c r="B25" s="1754"/>
      <c r="C25" s="1745"/>
      <c r="D25" s="412"/>
      <c r="E25" s="1755"/>
      <c r="F25" s="1745"/>
      <c r="G25" s="412"/>
      <c r="H25" s="1756"/>
      <c r="I25" s="1757"/>
      <c r="J25" s="412"/>
      <c r="K25" s="1758"/>
      <c r="L25" s="1759"/>
      <c r="M25" s="1756"/>
    </row>
    <row r="26" spans="1:13" x14ac:dyDescent="0.15">
      <c r="A26" s="1754"/>
      <c r="B26" s="1754"/>
      <c r="C26" s="1745"/>
      <c r="D26" s="413"/>
      <c r="E26" s="1755"/>
      <c r="F26" s="1745"/>
      <c r="G26" s="413"/>
      <c r="H26" s="1756"/>
      <c r="I26" s="1757"/>
      <c r="J26" s="413"/>
      <c r="K26" s="1758"/>
      <c r="L26" s="1759"/>
      <c r="M26" s="1756"/>
    </row>
    <row r="27" spans="1:13" x14ac:dyDescent="0.15">
      <c r="A27" s="1754"/>
      <c r="B27" s="1754"/>
      <c r="C27" s="1745"/>
      <c r="D27" s="412"/>
      <c r="E27" s="1755"/>
      <c r="F27" s="1745"/>
      <c r="G27" s="412"/>
      <c r="H27" s="1756"/>
      <c r="I27" s="1757"/>
      <c r="J27" s="412"/>
      <c r="K27" s="1758"/>
      <c r="L27" s="1759"/>
      <c r="M27" s="1756"/>
    </row>
    <row r="28" spans="1:13" x14ac:dyDescent="0.15">
      <c r="A28" s="1764"/>
      <c r="B28" s="1764"/>
      <c r="C28" s="1765"/>
      <c r="D28" s="413"/>
      <c r="E28" s="1766"/>
      <c r="F28" s="1765"/>
      <c r="G28" s="413"/>
      <c r="H28" s="1763"/>
      <c r="I28" s="1767"/>
      <c r="J28" s="413"/>
      <c r="K28" s="1761"/>
      <c r="L28" s="1762"/>
      <c r="M28" s="1763"/>
    </row>
    <row r="29" spans="1:13" ht="14.25" thickBot="1" x14ac:dyDescent="0.2">
      <c r="A29" s="1764"/>
      <c r="B29" s="1764"/>
      <c r="C29" s="1765"/>
      <c r="D29" s="414"/>
      <c r="E29" s="1766"/>
      <c r="F29" s="1765"/>
      <c r="G29" s="414"/>
      <c r="H29" s="1763"/>
      <c r="I29" s="1767"/>
      <c r="J29" s="414"/>
      <c r="K29" s="1761"/>
      <c r="L29" s="1762"/>
      <c r="M29" s="1763"/>
    </row>
    <row r="30" spans="1:13" ht="14.25" customHeight="1" thickBot="1" x14ac:dyDescent="0.2">
      <c r="A30" s="1760" t="s">
        <v>784</v>
      </c>
      <c r="B30" s="1760"/>
      <c r="C30" s="1760"/>
      <c r="D30" s="1760"/>
      <c r="E30" s="1760"/>
      <c r="F30" s="1760"/>
      <c r="G30" s="1760"/>
      <c r="H30" s="1760"/>
      <c r="I30" s="1760"/>
      <c r="J30" s="1760"/>
      <c r="K30" s="1760"/>
      <c r="L30" s="1760"/>
      <c r="M30" s="1760"/>
    </row>
    <row r="31" spans="1:13" x14ac:dyDescent="0.15">
      <c r="A31" s="415"/>
    </row>
    <row r="32" spans="1:13" x14ac:dyDescent="0.15">
      <c r="A32" s="399" t="s">
        <v>785</v>
      </c>
    </row>
    <row r="33" spans="1:1" x14ac:dyDescent="0.15">
      <c r="A33" s="399" t="s">
        <v>786</v>
      </c>
    </row>
    <row r="34" spans="1:1" x14ac:dyDescent="0.15">
      <c r="A34" s="399" t="s">
        <v>787</v>
      </c>
    </row>
    <row r="35" spans="1:1" x14ac:dyDescent="0.15">
      <c r="A35" s="399" t="s">
        <v>828</v>
      </c>
    </row>
    <row r="36" spans="1:1" x14ac:dyDescent="0.15">
      <c r="A36" s="399" t="s">
        <v>788</v>
      </c>
    </row>
    <row r="37" spans="1:1" x14ac:dyDescent="0.15">
      <c r="A37" s="399" t="s">
        <v>789</v>
      </c>
    </row>
    <row r="38" spans="1:1" x14ac:dyDescent="0.15">
      <c r="A38" s="399" t="s">
        <v>790</v>
      </c>
    </row>
    <row r="39" spans="1:1" x14ac:dyDescent="0.15">
      <c r="A39" s="399" t="s">
        <v>791</v>
      </c>
    </row>
    <row r="40" spans="1:1" x14ac:dyDescent="0.15">
      <c r="A40" s="415"/>
    </row>
  </sheetData>
  <sheetProtection selectLockedCells="1" selectUnlockedCells="1"/>
  <mergeCells count="118">
    <mergeCell ref="A30:M30"/>
    <mergeCell ref="K28:K29"/>
    <mergeCell ref="L28:L29"/>
    <mergeCell ref="M28:M29"/>
    <mergeCell ref="A28:B29"/>
    <mergeCell ref="C28:C29"/>
    <mergeCell ref="E28:E29"/>
    <mergeCell ref="F28:F29"/>
    <mergeCell ref="H28:H29"/>
    <mergeCell ref="I28:I29"/>
    <mergeCell ref="A26:B27"/>
    <mergeCell ref="C26:C27"/>
    <mergeCell ref="E26:E27"/>
    <mergeCell ref="F26:F27"/>
    <mergeCell ref="H26:H27"/>
    <mergeCell ref="I26:I27"/>
    <mergeCell ref="K26:K27"/>
    <mergeCell ref="L26:L27"/>
    <mergeCell ref="M26:M27"/>
    <mergeCell ref="A24:B25"/>
    <mergeCell ref="C24:C25"/>
    <mergeCell ref="E24:E25"/>
    <mergeCell ref="F24:F25"/>
    <mergeCell ref="H24:H25"/>
    <mergeCell ref="I24:I25"/>
    <mergeCell ref="K24:K25"/>
    <mergeCell ref="L24:L25"/>
    <mergeCell ref="M24:M25"/>
    <mergeCell ref="K20:K21"/>
    <mergeCell ref="L20:L21"/>
    <mergeCell ref="M20:M21"/>
    <mergeCell ref="A22:B23"/>
    <mergeCell ref="C22:C23"/>
    <mergeCell ref="E22:E23"/>
    <mergeCell ref="F22:F23"/>
    <mergeCell ref="H22:H23"/>
    <mergeCell ref="I22:I23"/>
    <mergeCell ref="K22:K23"/>
    <mergeCell ref="A20:B21"/>
    <mergeCell ref="C20:C21"/>
    <mergeCell ref="E20:E21"/>
    <mergeCell ref="F20:F21"/>
    <mergeCell ref="H20:H21"/>
    <mergeCell ref="I20:I21"/>
    <mergeCell ref="L22:L23"/>
    <mergeCell ref="M22:M23"/>
    <mergeCell ref="A18:B19"/>
    <mergeCell ref="C18:C19"/>
    <mergeCell ref="E18:E19"/>
    <mergeCell ref="F18:F19"/>
    <mergeCell ref="H18:H19"/>
    <mergeCell ref="I18:I19"/>
    <mergeCell ref="K18:K19"/>
    <mergeCell ref="L18:L19"/>
    <mergeCell ref="M18:M19"/>
    <mergeCell ref="A16:B17"/>
    <mergeCell ref="C16:C17"/>
    <mergeCell ref="E16:E17"/>
    <mergeCell ref="F16:F17"/>
    <mergeCell ref="H16:H17"/>
    <mergeCell ref="I16:I17"/>
    <mergeCell ref="K16:K17"/>
    <mergeCell ref="L16:L17"/>
    <mergeCell ref="M16:M17"/>
    <mergeCell ref="M12:M13"/>
    <mergeCell ref="A14:B15"/>
    <mergeCell ref="C14:C15"/>
    <mergeCell ref="E14:E15"/>
    <mergeCell ref="F14:F15"/>
    <mergeCell ref="H14:H15"/>
    <mergeCell ref="I14:I15"/>
    <mergeCell ref="K14:K15"/>
    <mergeCell ref="L14:L15"/>
    <mergeCell ref="M14:M15"/>
    <mergeCell ref="A12:A13"/>
    <mergeCell ref="B12:B13"/>
    <mergeCell ref="C12:C13"/>
    <mergeCell ref="E12:E13"/>
    <mergeCell ref="F12:F13"/>
    <mergeCell ref="H12:H13"/>
    <mergeCell ref="I12:I13"/>
    <mergeCell ref="K12:K13"/>
    <mergeCell ref="L12:L13"/>
    <mergeCell ref="M8:M9"/>
    <mergeCell ref="A10:A11"/>
    <mergeCell ref="B10:B11"/>
    <mergeCell ref="C10:C11"/>
    <mergeCell ref="E10:E11"/>
    <mergeCell ref="F10:F11"/>
    <mergeCell ref="H10:H11"/>
    <mergeCell ref="I10:I11"/>
    <mergeCell ref="K10:K11"/>
    <mergeCell ref="L10:L11"/>
    <mergeCell ref="M10:M11"/>
    <mergeCell ref="A8:A9"/>
    <mergeCell ref="B8:B9"/>
    <mergeCell ref="C8:C9"/>
    <mergeCell ref="E8:E9"/>
    <mergeCell ref="F8:F9"/>
    <mergeCell ref="H8:H9"/>
    <mergeCell ref="I8:I9"/>
    <mergeCell ref="K8:K9"/>
    <mergeCell ref="L8:L9"/>
    <mergeCell ref="A5:B5"/>
    <mergeCell ref="C6:C7"/>
    <mergeCell ref="E6:E7"/>
    <mergeCell ref="F6:F7"/>
    <mergeCell ref="H6:H7"/>
    <mergeCell ref="I6:I7"/>
    <mergeCell ref="A1:M1"/>
    <mergeCell ref="A4:B4"/>
    <mergeCell ref="C4:E4"/>
    <mergeCell ref="F4:H4"/>
    <mergeCell ref="I4:K4"/>
    <mergeCell ref="L4:M4"/>
    <mergeCell ref="K6:K7"/>
    <mergeCell ref="L6:L7"/>
    <mergeCell ref="M6:M7"/>
  </mergeCells>
  <phoneticPr fontId="60"/>
  <printOptions horizontalCentered="1"/>
  <pageMargins left="0.19652777777777777" right="0.19652777777777777" top="0.59027777777777779" bottom="0.39374999999999999" header="0.51181102362204722" footer="0.51181102362204722"/>
  <pageSetup paperSize="9" scale="99" firstPageNumber="0" orientation="landscape" useFirstPageNumber="1"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dimension ref="A1:BX54"/>
  <sheetViews>
    <sheetView topLeftCell="A38" zoomScale="122" zoomScaleNormal="122" zoomScaleSheetLayoutView="100" workbookViewId="0">
      <selection activeCell="L38" sqref="L38:BC38"/>
    </sheetView>
  </sheetViews>
  <sheetFormatPr defaultColWidth="9" defaultRowHeight="12" x14ac:dyDescent="0.15"/>
  <cols>
    <col min="1" max="55" width="1.625" style="12" customWidth="1"/>
    <col min="56" max="56" width="3.75" style="12" customWidth="1"/>
    <col min="57" max="58" width="3.625" style="12" customWidth="1"/>
    <col min="59" max="59" width="3.75" style="12" customWidth="1"/>
    <col min="60" max="108" width="1.625" style="12" customWidth="1"/>
    <col min="109" max="16384" width="9" style="12"/>
  </cols>
  <sheetData>
    <row r="1" spans="1:76" ht="17.25" x14ac:dyDescent="0.15">
      <c r="A1" s="493" t="s">
        <v>54</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15"/>
    </row>
    <row r="2" spans="1:76" ht="8.25" customHeight="1" thickBot="1" x14ac:dyDescent="0.2"/>
    <row r="3" spans="1:76" ht="24" customHeight="1" x14ac:dyDescent="0.15">
      <c r="B3" s="929" t="s">
        <v>55</v>
      </c>
      <c r="C3" s="939"/>
      <c r="D3" s="939" t="s">
        <v>56</v>
      </c>
      <c r="E3" s="939"/>
      <c r="F3" s="939"/>
      <c r="G3" s="939"/>
      <c r="H3" s="939"/>
      <c r="I3" s="939"/>
      <c r="J3" s="939"/>
      <c r="K3" s="939"/>
      <c r="L3" s="939"/>
      <c r="M3" s="1862" t="s">
        <v>57</v>
      </c>
      <c r="N3" s="1863"/>
      <c r="O3" s="1863"/>
      <c r="P3" s="1863"/>
      <c r="Q3" s="1863"/>
      <c r="R3" s="1863"/>
      <c r="S3" s="1863"/>
      <c r="T3" s="1864"/>
      <c r="U3" s="1856"/>
      <c r="V3" s="1857"/>
      <c r="W3" s="1857"/>
      <c r="X3" s="1857"/>
      <c r="Y3" s="1857"/>
      <c r="Z3" s="1857"/>
      <c r="AA3" s="1857"/>
      <c r="AB3" s="1857"/>
      <c r="AC3" s="1857"/>
      <c r="AD3" s="1857"/>
      <c r="AE3" s="962" t="s">
        <v>81</v>
      </c>
      <c r="AF3" s="963"/>
      <c r="AG3" s="963"/>
      <c r="AH3" s="963"/>
      <c r="AI3" s="964"/>
      <c r="AJ3" s="939" t="s">
        <v>19</v>
      </c>
      <c r="AK3" s="930"/>
      <c r="AL3" s="930"/>
      <c r="AM3" s="930"/>
      <c r="AN3" s="930"/>
      <c r="AO3" s="930"/>
      <c r="AP3" s="930"/>
      <c r="AQ3" s="930"/>
      <c r="AR3" s="930"/>
      <c r="AS3" s="934" t="s">
        <v>602</v>
      </c>
      <c r="AT3" s="934"/>
      <c r="AU3" s="934"/>
      <c r="AV3" s="934"/>
      <c r="AW3" s="934"/>
      <c r="AX3" s="934"/>
      <c r="AY3" s="934"/>
      <c r="AZ3" s="934"/>
      <c r="BA3" s="934"/>
      <c r="BB3" s="934"/>
      <c r="BC3" s="935"/>
    </row>
    <row r="4" spans="1:76" ht="24" customHeight="1" x14ac:dyDescent="0.15">
      <c r="B4" s="1861"/>
      <c r="C4" s="914"/>
      <c r="D4" s="914"/>
      <c r="E4" s="914"/>
      <c r="F4" s="914"/>
      <c r="G4" s="914"/>
      <c r="H4" s="914"/>
      <c r="I4" s="914"/>
      <c r="J4" s="914"/>
      <c r="K4" s="914"/>
      <c r="L4" s="914"/>
      <c r="M4" s="1865"/>
      <c r="N4" s="1866"/>
      <c r="O4" s="1866"/>
      <c r="P4" s="1866"/>
      <c r="Q4" s="1866"/>
      <c r="R4" s="1866"/>
      <c r="S4" s="1866"/>
      <c r="T4" s="1867"/>
      <c r="U4" s="1791"/>
      <c r="V4" s="999"/>
      <c r="W4" s="999"/>
      <c r="X4" s="999"/>
      <c r="Y4" s="999"/>
      <c r="Z4" s="999"/>
      <c r="AA4" s="999"/>
      <c r="AB4" s="999"/>
      <c r="AC4" s="999"/>
      <c r="AD4" s="999"/>
      <c r="AE4" s="946" t="s">
        <v>82</v>
      </c>
      <c r="AF4" s="947"/>
      <c r="AG4" s="947"/>
      <c r="AH4" s="947"/>
      <c r="AI4" s="948"/>
      <c r="AJ4" s="1877"/>
      <c r="AK4" s="1878"/>
      <c r="AL4" s="1878"/>
      <c r="AM4" s="1878"/>
      <c r="AN4" s="1878"/>
      <c r="AO4" s="1878"/>
      <c r="AP4" s="1878"/>
      <c r="AQ4" s="1878"/>
      <c r="AR4" s="1878"/>
      <c r="AS4" s="1878"/>
      <c r="AT4" s="1878"/>
      <c r="AU4" s="1878"/>
      <c r="AV4" s="1878"/>
      <c r="AW4" s="1878"/>
      <c r="AX4" s="1878"/>
      <c r="AY4" s="1878"/>
      <c r="AZ4" s="1878"/>
      <c r="BA4" s="1878"/>
      <c r="BB4" s="1878"/>
      <c r="BC4" s="1879"/>
    </row>
    <row r="5" spans="1:76" ht="24.6" customHeight="1" x14ac:dyDescent="0.15">
      <c r="B5" s="940"/>
      <c r="C5" s="916"/>
      <c r="D5" s="916"/>
      <c r="E5" s="916"/>
      <c r="F5" s="916"/>
      <c r="G5" s="916"/>
      <c r="H5" s="916"/>
      <c r="I5" s="916"/>
      <c r="J5" s="916"/>
      <c r="K5" s="916"/>
      <c r="L5" s="916"/>
      <c r="M5" s="905" t="s">
        <v>58</v>
      </c>
      <c r="N5" s="905"/>
      <c r="O5" s="905"/>
      <c r="P5" s="905"/>
      <c r="Q5" s="905"/>
      <c r="R5" s="905"/>
      <c r="S5" s="905"/>
      <c r="T5" s="905"/>
      <c r="U5" s="946" t="s">
        <v>462</v>
      </c>
      <c r="V5" s="947"/>
      <c r="W5" s="947"/>
      <c r="X5" s="999"/>
      <c r="Y5" s="999"/>
      <c r="Z5" s="947" t="s">
        <v>84</v>
      </c>
      <c r="AA5" s="947"/>
      <c r="AB5" s="999"/>
      <c r="AC5" s="999"/>
      <c r="AD5" s="947" t="s">
        <v>83</v>
      </c>
      <c r="AE5" s="947"/>
      <c r="AF5" s="999"/>
      <c r="AG5" s="999"/>
      <c r="AH5" s="947" t="s">
        <v>85</v>
      </c>
      <c r="AI5" s="947"/>
      <c r="AJ5" s="1877"/>
      <c r="AK5" s="1878"/>
      <c r="AL5" s="1878"/>
      <c r="AM5" s="1878"/>
      <c r="AN5" s="1878"/>
      <c r="AO5" s="1878"/>
      <c r="AP5" s="1878"/>
      <c r="AQ5" s="1878"/>
      <c r="AR5" s="1878"/>
      <c r="AS5" s="1878"/>
      <c r="AT5" s="1878"/>
      <c r="AU5" s="1878"/>
      <c r="AV5" s="1878"/>
      <c r="AW5" s="1878"/>
      <c r="AX5" s="1878"/>
      <c r="AY5" s="1878"/>
      <c r="AZ5" s="1878"/>
      <c r="BA5" s="1878"/>
      <c r="BB5" s="1878"/>
      <c r="BC5" s="1879"/>
    </row>
    <row r="6" spans="1:76" ht="24" customHeight="1" x14ac:dyDescent="0.15">
      <c r="B6" s="940"/>
      <c r="C6" s="916"/>
      <c r="D6" s="965" t="s">
        <v>59</v>
      </c>
      <c r="E6" s="966"/>
      <c r="F6" s="966"/>
      <c r="G6" s="966"/>
      <c r="H6" s="966"/>
      <c r="I6" s="966"/>
      <c r="J6" s="966"/>
      <c r="K6" s="966"/>
      <c r="L6" s="987"/>
      <c r="M6" s="1868" t="s">
        <v>60</v>
      </c>
      <c r="N6" s="1834"/>
      <c r="O6" s="1869" t="s">
        <v>61</v>
      </c>
      <c r="P6" s="1870"/>
      <c r="Q6" s="1870"/>
      <c r="R6" s="1870"/>
      <c r="S6" s="1870"/>
      <c r="T6" s="1871"/>
      <c r="U6" s="912"/>
      <c r="V6" s="912"/>
      <c r="W6" s="912"/>
      <c r="X6" s="912"/>
      <c r="Y6" s="912"/>
      <c r="Z6" s="912"/>
      <c r="AA6" s="912"/>
      <c r="AB6" s="912"/>
      <c r="AC6" s="912"/>
      <c r="AD6" s="912"/>
      <c r="AE6" s="912"/>
      <c r="AF6" s="912"/>
      <c r="AG6" s="912"/>
      <c r="AH6" s="912"/>
      <c r="AI6" s="912"/>
      <c r="AJ6" s="905" t="s">
        <v>62</v>
      </c>
      <c r="AK6" s="905"/>
      <c r="AL6" s="905"/>
      <c r="AM6" s="1852"/>
      <c r="AN6" s="1852"/>
      <c r="AO6" s="1852"/>
      <c r="AP6" s="905"/>
      <c r="AQ6" s="905"/>
      <c r="AR6" s="905"/>
      <c r="AS6" s="1855"/>
      <c r="AT6" s="1831"/>
      <c r="AU6" s="1831"/>
      <c r="AV6" s="999"/>
      <c r="AW6" s="999"/>
      <c r="AX6" s="999"/>
      <c r="AY6" s="999"/>
      <c r="AZ6" s="1792"/>
      <c r="BA6" s="947" t="s">
        <v>82</v>
      </c>
      <c r="BB6" s="947"/>
      <c r="BC6" s="1843"/>
    </row>
    <row r="7" spans="1:76" ht="24" customHeight="1" x14ac:dyDescent="0.15">
      <c r="B7" s="940"/>
      <c r="C7" s="916"/>
      <c r="D7" s="1803"/>
      <c r="E7" s="975"/>
      <c r="F7" s="975"/>
      <c r="G7" s="975"/>
      <c r="H7" s="975"/>
      <c r="I7" s="975"/>
      <c r="J7" s="975"/>
      <c r="K7" s="975"/>
      <c r="L7" s="1821"/>
      <c r="M7" s="1865"/>
      <c r="N7" s="1866"/>
      <c r="O7" s="1872"/>
      <c r="P7" s="1873"/>
      <c r="Q7" s="1873"/>
      <c r="R7" s="1873"/>
      <c r="S7" s="1873"/>
      <c r="T7" s="1874"/>
      <c r="U7" s="905" t="s">
        <v>58</v>
      </c>
      <c r="V7" s="905"/>
      <c r="W7" s="905"/>
      <c r="X7" s="905"/>
      <c r="Y7" s="905"/>
      <c r="Z7" s="905"/>
      <c r="AA7" s="905"/>
      <c r="AB7" s="905"/>
      <c r="AC7" s="1794" t="s">
        <v>478</v>
      </c>
      <c r="AD7" s="1795"/>
      <c r="AE7" s="1795"/>
      <c r="AF7" s="1795"/>
      <c r="AG7" s="1795"/>
      <c r="AH7" s="1795"/>
      <c r="AI7" s="1795"/>
      <c r="AJ7" s="966"/>
      <c r="AK7" s="966"/>
      <c r="AL7" s="966"/>
      <c r="AM7" s="999"/>
      <c r="AN7" s="999"/>
      <c r="AO7" s="999"/>
      <c r="AP7" s="1834" t="s">
        <v>84</v>
      </c>
      <c r="AQ7" s="1834"/>
      <c r="AR7" s="1834"/>
      <c r="AS7" s="999"/>
      <c r="AT7" s="999"/>
      <c r="AU7" s="999"/>
      <c r="AV7" s="947" t="s">
        <v>83</v>
      </c>
      <c r="AW7" s="947"/>
      <c r="AX7" s="947"/>
      <c r="AY7" s="999"/>
      <c r="AZ7" s="999"/>
      <c r="BA7" s="999"/>
      <c r="BB7" s="947"/>
      <c r="BC7" s="1843"/>
    </row>
    <row r="8" spans="1:76" ht="24" customHeight="1" x14ac:dyDescent="0.15">
      <c r="B8" s="940"/>
      <c r="C8" s="916"/>
      <c r="D8" s="1803"/>
      <c r="E8" s="975"/>
      <c r="F8" s="975"/>
      <c r="G8" s="975"/>
      <c r="H8" s="975"/>
      <c r="I8" s="975"/>
      <c r="J8" s="975"/>
      <c r="K8" s="975"/>
      <c r="L8" s="1821"/>
      <c r="M8" s="1868" t="s">
        <v>63</v>
      </c>
      <c r="N8" s="1834"/>
      <c r="O8" s="1869" t="s">
        <v>61</v>
      </c>
      <c r="P8" s="1870"/>
      <c r="Q8" s="1870"/>
      <c r="R8" s="1870"/>
      <c r="S8" s="1870"/>
      <c r="T8" s="1871"/>
      <c r="U8" s="912"/>
      <c r="V8" s="912"/>
      <c r="W8" s="912"/>
      <c r="X8" s="912"/>
      <c r="Y8" s="912"/>
      <c r="Z8" s="912"/>
      <c r="AA8" s="912"/>
      <c r="AB8" s="912"/>
      <c r="AC8" s="912"/>
      <c r="AD8" s="912"/>
      <c r="AE8" s="912"/>
      <c r="AF8" s="912"/>
      <c r="AG8" s="912"/>
      <c r="AH8" s="912"/>
      <c r="AI8" s="912"/>
      <c r="AJ8" s="905" t="s">
        <v>62</v>
      </c>
      <c r="AK8" s="905"/>
      <c r="AL8" s="905"/>
      <c r="AM8" s="905"/>
      <c r="AN8" s="905"/>
      <c r="AO8" s="905"/>
      <c r="AP8" s="905"/>
      <c r="AQ8" s="905"/>
      <c r="AR8" s="905"/>
      <c r="AS8" s="1875"/>
      <c r="AT8" s="1876"/>
      <c r="AU8" s="1876"/>
      <c r="AV8" s="999"/>
      <c r="AW8" s="999"/>
      <c r="AX8" s="999"/>
      <c r="AY8" s="999"/>
      <c r="AZ8" s="1792"/>
      <c r="BA8" s="947" t="s">
        <v>82</v>
      </c>
      <c r="BB8" s="947"/>
      <c r="BC8" s="1843"/>
    </row>
    <row r="9" spans="1:76" ht="24" customHeight="1" x14ac:dyDescent="0.15">
      <c r="B9" s="940"/>
      <c r="C9" s="916"/>
      <c r="D9" s="1803"/>
      <c r="E9" s="975"/>
      <c r="F9" s="975"/>
      <c r="G9" s="975"/>
      <c r="H9" s="975"/>
      <c r="I9" s="975"/>
      <c r="J9" s="975"/>
      <c r="K9" s="975"/>
      <c r="L9" s="1821"/>
      <c r="M9" s="1865"/>
      <c r="N9" s="1866"/>
      <c r="O9" s="1872"/>
      <c r="P9" s="1873"/>
      <c r="Q9" s="1873"/>
      <c r="R9" s="1873"/>
      <c r="S9" s="1873"/>
      <c r="T9" s="1874"/>
      <c r="U9" s="905" t="s">
        <v>58</v>
      </c>
      <c r="V9" s="905"/>
      <c r="W9" s="905"/>
      <c r="X9" s="905"/>
      <c r="Y9" s="905"/>
      <c r="Z9" s="905"/>
      <c r="AA9" s="905"/>
      <c r="AB9" s="905"/>
      <c r="AC9" s="1794" t="s">
        <v>476</v>
      </c>
      <c r="AD9" s="1795"/>
      <c r="AE9" s="1795"/>
      <c r="AF9" s="1795"/>
      <c r="AG9" s="1795"/>
      <c r="AH9" s="1795"/>
      <c r="AI9" s="1795"/>
      <c r="AJ9" s="1795"/>
      <c r="AK9" s="1795"/>
      <c r="AL9" s="1795"/>
      <c r="AM9" s="999"/>
      <c r="AN9" s="999"/>
      <c r="AO9" s="999"/>
      <c r="AP9" s="947" t="s">
        <v>84</v>
      </c>
      <c r="AQ9" s="947"/>
      <c r="AR9" s="947"/>
      <c r="AS9" s="999"/>
      <c r="AT9" s="999"/>
      <c r="AU9" s="999"/>
      <c r="AV9" s="947" t="s">
        <v>83</v>
      </c>
      <c r="AW9" s="947"/>
      <c r="AX9" s="947"/>
      <c r="AY9" s="999"/>
      <c r="AZ9" s="999"/>
      <c r="BA9" s="999"/>
      <c r="BB9" s="947"/>
      <c r="BC9" s="1843"/>
    </row>
    <row r="10" spans="1:76" ht="24" customHeight="1" x14ac:dyDescent="0.15">
      <c r="B10" s="940"/>
      <c r="C10" s="916"/>
      <c r="D10" s="1803"/>
      <c r="E10" s="975"/>
      <c r="F10" s="975"/>
      <c r="G10" s="975"/>
      <c r="H10" s="975"/>
      <c r="I10" s="975"/>
      <c r="J10" s="975"/>
      <c r="K10" s="975"/>
      <c r="L10" s="1821"/>
      <c r="M10" s="1868" t="s">
        <v>64</v>
      </c>
      <c r="N10" s="1834"/>
      <c r="O10" s="1869" t="s">
        <v>61</v>
      </c>
      <c r="P10" s="1870"/>
      <c r="Q10" s="1870"/>
      <c r="R10" s="1870"/>
      <c r="S10" s="1870"/>
      <c r="T10" s="1871"/>
      <c r="U10" s="912"/>
      <c r="V10" s="912"/>
      <c r="W10" s="912"/>
      <c r="X10" s="912"/>
      <c r="Y10" s="912"/>
      <c r="Z10" s="912"/>
      <c r="AA10" s="912"/>
      <c r="AB10" s="912"/>
      <c r="AC10" s="912"/>
      <c r="AD10" s="912"/>
      <c r="AE10" s="912"/>
      <c r="AF10" s="912"/>
      <c r="AG10" s="912"/>
      <c r="AH10" s="912"/>
      <c r="AI10" s="912"/>
      <c r="AJ10" s="905" t="s">
        <v>62</v>
      </c>
      <c r="AK10" s="905"/>
      <c r="AL10" s="905"/>
      <c r="AM10" s="905"/>
      <c r="AN10" s="905"/>
      <c r="AO10" s="905"/>
      <c r="AP10" s="905"/>
      <c r="AQ10" s="905"/>
      <c r="AR10" s="905"/>
      <c r="AS10" s="1875"/>
      <c r="AT10" s="1876"/>
      <c r="AU10" s="1876"/>
      <c r="AV10" s="1831"/>
      <c r="AW10" s="1831"/>
      <c r="AX10" s="1831"/>
      <c r="AY10" s="999"/>
      <c r="AZ10" s="1792"/>
      <c r="BA10" s="947" t="s">
        <v>82</v>
      </c>
      <c r="BB10" s="947"/>
      <c r="BC10" s="1843"/>
      <c r="BH10" s="137"/>
      <c r="BI10" s="137"/>
      <c r="BJ10" s="137"/>
      <c r="BK10" s="137"/>
      <c r="BL10" s="137"/>
      <c r="BM10" s="137"/>
      <c r="BN10" s="137"/>
      <c r="BO10" s="137"/>
      <c r="BP10" s="137"/>
      <c r="BQ10" s="137"/>
      <c r="BR10" s="137"/>
      <c r="BS10" s="137"/>
      <c r="BT10" s="137"/>
      <c r="BU10" s="137"/>
      <c r="BV10" s="137"/>
      <c r="BW10" s="137"/>
      <c r="BX10" s="137"/>
    </row>
    <row r="11" spans="1:76" ht="24" customHeight="1" x14ac:dyDescent="0.15">
      <c r="B11" s="940"/>
      <c r="C11" s="916"/>
      <c r="D11" s="988"/>
      <c r="E11" s="989"/>
      <c r="F11" s="989"/>
      <c r="G11" s="989"/>
      <c r="H11" s="989"/>
      <c r="I11" s="989"/>
      <c r="J11" s="989"/>
      <c r="K11" s="989"/>
      <c r="L11" s="990"/>
      <c r="M11" s="1865"/>
      <c r="N11" s="1866"/>
      <c r="O11" s="1872"/>
      <c r="P11" s="1873"/>
      <c r="Q11" s="1873"/>
      <c r="R11" s="1873"/>
      <c r="S11" s="1873"/>
      <c r="T11" s="1874"/>
      <c r="U11" s="905" t="s">
        <v>58</v>
      </c>
      <c r="V11" s="905"/>
      <c r="W11" s="905"/>
      <c r="X11" s="905"/>
      <c r="Y11" s="905"/>
      <c r="Z11" s="905"/>
      <c r="AA11" s="905"/>
      <c r="AB11" s="905"/>
      <c r="AC11" s="1794" t="s">
        <v>477</v>
      </c>
      <c r="AD11" s="1795"/>
      <c r="AE11" s="1795"/>
      <c r="AF11" s="1795"/>
      <c r="AG11" s="1795"/>
      <c r="AH11" s="1795"/>
      <c r="AI11" s="1795"/>
      <c r="AJ11" s="1795"/>
      <c r="AK11" s="1795"/>
      <c r="AL11" s="1795"/>
      <c r="AM11" s="999"/>
      <c r="AN11" s="999"/>
      <c r="AO11" s="999"/>
      <c r="AP11" s="947" t="s">
        <v>84</v>
      </c>
      <c r="AQ11" s="947"/>
      <c r="AR11" s="947"/>
      <c r="AS11" s="999"/>
      <c r="AT11" s="999"/>
      <c r="AU11" s="999"/>
      <c r="AV11" s="947" t="s">
        <v>83</v>
      </c>
      <c r="AW11" s="947"/>
      <c r="AX11" s="947"/>
      <c r="AY11" s="999"/>
      <c r="AZ11" s="999"/>
      <c r="BA11" s="999"/>
      <c r="BB11" s="947"/>
      <c r="BC11" s="1843"/>
    </row>
    <row r="12" spans="1:76" ht="27" customHeight="1" x14ac:dyDescent="0.15">
      <c r="B12" s="940"/>
      <c r="C12" s="916"/>
      <c r="D12" s="905" t="s">
        <v>15</v>
      </c>
      <c r="E12" s="905"/>
      <c r="F12" s="905"/>
      <c r="G12" s="905"/>
      <c r="H12" s="905"/>
      <c r="I12" s="905"/>
      <c r="J12" s="905"/>
      <c r="K12" s="905"/>
      <c r="L12" s="905"/>
      <c r="M12" s="946" t="s">
        <v>484</v>
      </c>
      <c r="N12" s="947"/>
      <c r="O12" s="947"/>
      <c r="P12" s="947"/>
      <c r="Q12" s="947"/>
      <c r="R12" s="947"/>
      <c r="S12" s="947"/>
      <c r="T12" s="947"/>
      <c r="U12" s="1791" t="s">
        <v>603</v>
      </c>
      <c r="V12" s="999"/>
      <c r="W12" s="999"/>
      <c r="X12" s="999"/>
      <c r="Y12" s="999"/>
      <c r="Z12" s="999"/>
      <c r="AA12" s="999"/>
      <c r="AB12" s="999"/>
      <c r="AC12" s="999"/>
      <c r="AD12" s="999"/>
      <c r="AE12" s="999"/>
      <c r="AF12" s="999"/>
      <c r="AG12" s="999"/>
      <c r="AH12" s="999"/>
      <c r="AI12" s="999"/>
      <c r="AJ12" s="999"/>
      <c r="AK12" s="999"/>
      <c r="AL12" s="999"/>
      <c r="AM12" s="999"/>
      <c r="AN12" s="999"/>
      <c r="AO12" s="999"/>
      <c r="AP12" s="999"/>
      <c r="AQ12" s="999"/>
      <c r="AR12" s="999"/>
      <c r="AS12" s="1881"/>
      <c r="AT12" s="1881"/>
      <c r="AU12" s="1881"/>
      <c r="AV12" s="1881"/>
      <c r="AW12" s="1881"/>
      <c r="AX12" s="1881"/>
      <c r="AY12" s="999"/>
      <c r="AZ12" s="999"/>
      <c r="BA12" s="999"/>
      <c r="BB12" s="999"/>
      <c r="BC12" s="1000"/>
    </row>
    <row r="13" spans="1:76" ht="27" customHeight="1" x14ac:dyDescent="0.15">
      <c r="B13" s="940"/>
      <c r="C13" s="916"/>
      <c r="D13" s="905"/>
      <c r="E13" s="905"/>
      <c r="F13" s="905"/>
      <c r="G13" s="905"/>
      <c r="H13" s="905"/>
      <c r="I13" s="905"/>
      <c r="J13" s="905"/>
      <c r="K13" s="905"/>
      <c r="L13" s="905"/>
      <c r="M13" s="905" t="s">
        <v>65</v>
      </c>
      <c r="N13" s="905"/>
      <c r="O13" s="905"/>
      <c r="P13" s="905"/>
      <c r="Q13" s="905"/>
      <c r="R13" s="905"/>
      <c r="S13" s="905"/>
      <c r="T13" s="905"/>
      <c r="U13" s="1791"/>
      <c r="V13" s="999"/>
      <c r="W13" s="999"/>
      <c r="X13" s="999"/>
      <c r="Y13" s="999"/>
      <c r="Z13" s="999"/>
      <c r="AA13" s="999"/>
      <c r="AB13" s="999"/>
      <c r="AC13" s="999"/>
      <c r="AD13" s="999"/>
      <c r="AE13" s="947" t="s">
        <v>86</v>
      </c>
      <c r="AF13" s="947"/>
      <c r="AG13" s="1791"/>
      <c r="AH13" s="999"/>
      <c r="AI13" s="999"/>
      <c r="AJ13" s="999"/>
      <c r="AK13" s="947" t="s">
        <v>87</v>
      </c>
      <c r="AL13" s="947"/>
      <c r="AM13" s="1791" t="s">
        <v>604</v>
      </c>
      <c r="AN13" s="999"/>
      <c r="AO13" s="999"/>
      <c r="AP13" s="999"/>
      <c r="AQ13" s="999"/>
      <c r="AR13" s="999"/>
      <c r="AS13" s="999"/>
      <c r="AT13" s="999"/>
      <c r="AU13" s="999"/>
      <c r="AV13" s="999"/>
      <c r="AW13" s="999"/>
      <c r="AX13" s="999"/>
      <c r="AY13" s="999"/>
      <c r="AZ13" s="999"/>
      <c r="BA13" s="999"/>
      <c r="BB13" s="999"/>
      <c r="BC13" s="1000"/>
    </row>
    <row r="14" spans="1:76" ht="21" customHeight="1" x14ac:dyDescent="0.15">
      <c r="B14" s="940"/>
      <c r="C14" s="916"/>
      <c r="D14" s="905"/>
      <c r="E14" s="905"/>
      <c r="F14" s="905"/>
      <c r="G14" s="905"/>
      <c r="H14" s="905"/>
      <c r="I14" s="905"/>
      <c r="J14" s="905"/>
      <c r="K14" s="905"/>
      <c r="L14" s="905"/>
      <c r="M14" s="965" t="s">
        <v>66</v>
      </c>
      <c r="N14" s="966"/>
      <c r="O14" s="966"/>
      <c r="P14" s="966"/>
      <c r="Q14" s="966"/>
      <c r="R14" s="966"/>
      <c r="S14" s="966"/>
      <c r="T14" s="987"/>
      <c r="U14" s="1855"/>
      <c r="V14" s="1831"/>
      <c r="W14" s="1831"/>
      <c r="X14" s="1831"/>
      <c r="Y14" s="1831"/>
      <c r="Z14" s="1831"/>
      <c r="AA14" s="1831"/>
      <c r="AB14" s="1831"/>
      <c r="AC14" s="1831"/>
      <c r="AD14" s="1831"/>
      <c r="AE14" s="1831"/>
      <c r="AF14" s="1831"/>
      <c r="AG14" s="1834" t="s">
        <v>88</v>
      </c>
      <c r="AH14" s="1834"/>
      <c r="AI14" s="1885"/>
      <c r="AJ14" s="965" t="s">
        <v>67</v>
      </c>
      <c r="AK14" s="987"/>
      <c r="AL14" s="905" t="s">
        <v>68</v>
      </c>
      <c r="AM14" s="905"/>
      <c r="AN14" s="905"/>
      <c r="AO14" s="905"/>
      <c r="AP14" s="905"/>
      <c r="AQ14" s="905"/>
      <c r="AR14" s="905"/>
      <c r="AS14" s="1791"/>
      <c r="AT14" s="999"/>
      <c r="AU14" s="999"/>
      <c r="AV14" s="999"/>
      <c r="AW14" s="999"/>
      <c r="AX14" s="999"/>
      <c r="AY14" s="999"/>
      <c r="AZ14" s="999"/>
      <c r="BA14" s="999"/>
      <c r="BB14" s="947"/>
      <c r="BC14" s="1843"/>
    </row>
    <row r="15" spans="1:76" ht="21" customHeight="1" x14ac:dyDescent="0.15">
      <c r="B15" s="940"/>
      <c r="C15" s="916"/>
      <c r="D15" s="905"/>
      <c r="E15" s="905"/>
      <c r="F15" s="905"/>
      <c r="G15" s="905"/>
      <c r="H15" s="905"/>
      <c r="I15" s="905"/>
      <c r="J15" s="905"/>
      <c r="K15" s="905"/>
      <c r="L15" s="905"/>
      <c r="M15" s="1803"/>
      <c r="N15" s="975"/>
      <c r="O15" s="975"/>
      <c r="P15" s="975"/>
      <c r="Q15" s="975"/>
      <c r="R15" s="975"/>
      <c r="S15" s="975"/>
      <c r="T15" s="1821"/>
      <c r="U15" s="1875"/>
      <c r="V15" s="1876"/>
      <c r="W15" s="1876"/>
      <c r="X15" s="1876"/>
      <c r="Y15" s="1876"/>
      <c r="Z15" s="1876"/>
      <c r="AA15" s="1876"/>
      <c r="AB15" s="1876"/>
      <c r="AC15" s="1876"/>
      <c r="AD15" s="1876"/>
      <c r="AE15" s="1876"/>
      <c r="AF15" s="1876"/>
      <c r="AG15" s="1886"/>
      <c r="AH15" s="1886"/>
      <c r="AI15" s="1887"/>
      <c r="AJ15" s="1803"/>
      <c r="AK15" s="1821"/>
      <c r="AL15" s="949" t="s">
        <v>623</v>
      </c>
      <c r="AM15" s="1847"/>
      <c r="AN15" s="1847"/>
      <c r="AO15" s="1847"/>
      <c r="AP15" s="1847"/>
      <c r="AQ15" s="1847"/>
      <c r="AR15" s="1848"/>
      <c r="AS15" s="1791"/>
      <c r="AT15" s="999"/>
      <c r="AU15" s="999"/>
      <c r="AV15" s="999"/>
      <c r="AW15" s="999"/>
      <c r="AX15" s="999"/>
      <c r="AY15" s="999"/>
      <c r="AZ15" s="999"/>
      <c r="BA15" s="999"/>
      <c r="BB15" s="947"/>
      <c r="BC15" s="1843"/>
    </row>
    <row r="16" spans="1:76" ht="21" customHeight="1" x14ac:dyDescent="0.15">
      <c r="B16" s="940"/>
      <c r="C16" s="916"/>
      <c r="D16" s="905"/>
      <c r="E16" s="905"/>
      <c r="F16" s="905"/>
      <c r="G16" s="905"/>
      <c r="H16" s="905"/>
      <c r="I16" s="905"/>
      <c r="J16" s="905"/>
      <c r="K16" s="905"/>
      <c r="L16" s="905"/>
      <c r="M16" s="1803"/>
      <c r="N16" s="975"/>
      <c r="O16" s="975"/>
      <c r="P16" s="975"/>
      <c r="Q16" s="975"/>
      <c r="R16" s="975"/>
      <c r="S16" s="975"/>
      <c r="T16" s="1821"/>
      <c r="U16" s="1875"/>
      <c r="V16" s="1876"/>
      <c r="W16" s="1876"/>
      <c r="X16" s="1876"/>
      <c r="Y16" s="1876"/>
      <c r="Z16" s="1876"/>
      <c r="AA16" s="1876"/>
      <c r="AB16" s="1876"/>
      <c r="AC16" s="1876"/>
      <c r="AD16" s="1876"/>
      <c r="AE16" s="1876"/>
      <c r="AF16" s="1876"/>
      <c r="AG16" s="1886"/>
      <c r="AH16" s="1886"/>
      <c r="AI16" s="1887"/>
      <c r="AJ16" s="1803"/>
      <c r="AK16" s="1821"/>
      <c r="AL16" s="905" t="s">
        <v>69</v>
      </c>
      <c r="AM16" s="905"/>
      <c r="AN16" s="905"/>
      <c r="AO16" s="905"/>
      <c r="AP16" s="905"/>
      <c r="AQ16" s="905"/>
      <c r="AR16" s="905"/>
      <c r="AS16" s="1791"/>
      <c r="AT16" s="999"/>
      <c r="AU16" s="999"/>
      <c r="AV16" s="999"/>
      <c r="AW16" s="999"/>
      <c r="AX16" s="999"/>
      <c r="AY16" s="999"/>
      <c r="AZ16" s="999"/>
      <c r="BA16" s="999"/>
      <c r="BB16" s="947"/>
      <c r="BC16" s="1843"/>
    </row>
    <row r="17" spans="2:55" ht="21" customHeight="1" x14ac:dyDescent="0.15">
      <c r="B17" s="940"/>
      <c r="C17" s="916"/>
      <c r="D17" s="905"/>
      <c r="E17" s="905"/>
      <c r="F17" s="905"/>
      <c r="G17" s="905"/>
      <c r="H17" s="905"/>
      <c r="I17" s="905"/>
      <c r="J17" s="905"/>
      <c r="K17" s="905"/>
      <c r="L17" s="905"/>
      <c r="M17" s="1803"/>
      <c r="N17" s="975"/>
      <c r="O17" s="975"/>
      <c r="P17" s="975"/>
      <c r="Q17" s="975"/>
      <c r="R17" s="975"/>
      <c r="S17" s="975"/>
      <c r="T17" s="1821"/>
      <c r="U17" s="1875"/>
      <c r="V17" s="1876"/>
      <c r="W17" s="1876"/>
      <c r="X17" s="1876"/>
      <c r="Y17" s="1876"/>
      <c r="Z17" s="1876"/>
      <c r="AA17" s="1876"/>
      <c r="AB17" s="1876"/>
      <c r="AC17" s="1876"/>
      <c r="AD17" s="1876"/>
      <c r="AE17" s="1876"/>
      <c r="AF17" s="1876"/>
      <c r="AG17" s="1886"/>
      <c r="AH17" s="1886"/>
      <c r="AI17" s="1887"/>
      <c r="AJ17" s="1803"/>
      <c r="AK17" s="1821"/>
      <c r="AL17" s="1852" t="s">
        <v>70</v>
      </c>
      <c r="AM17" s="1852"/>
      <c r="AN17" s="1852"/>
      <c r="AO17" s="1852"/>
      <c r="AP17" s="1852"/>
      <c r="AQ17" s="1852"/>
      <c r="AR17" s="1852"/>
      <c r="AS17" s="1855"/>
      <c r="AT17" s="1831"/>
      <c r="AU17" s="1831"/>
      <c r="AV17" s="1831"/>
      <c r="AW17" s="1831"/>
      <c r="AX17" s="1831"/>
      <c r="AY17" s="1831"/>
      <c r="AZ17" s="1831"/>
      <c r="BA17" s="1831"/>
      <c r="BB17" s="1834"/>
      <c r="BC17" s="1880"/>
    </row>
    <row r="18" spans="2:55" ht="21.6" customHeight="1" x14ac:dyDescent="0.15">
      <c r="B18" s="940"/>
      <c r="C18" s="916"/>
      <c r="D18" s="905"/>
      <c r="E18" s="905"/>
      <c r="F18" s="905"/>
      <c r="G18" s="905"/>
      <c r="H18" s="905"/>
      <c r="I18" s="905"/>
      <c r="J18" s="905"/>
      <c r="K18" s="905"/>
      <c r="L18" s="905"/>
      <c r="M18" s="1840" t="s">
        <v>553</v>
      </c>
      <c r="N18" s="1841"/>
      <c r="O18" s="1841"/>
      <c r="P18" s="1841"/>
      <c r="Q18" s="1841"/>
      <c r="R18" s="1841"/>
      <c r="S18" s="1841"/>
      <c r="T18" s="1841"/>
      <c r="U18" s="1841"/>
      <c r="V18" s="1841"/>
      <c r="W18" s="1841"/>
      <c r="X18" s="1841"/>
      <c r="Y18" s="1841"/>
      <c r="Z18" s="1841"/>
      <c r="AA18" s="1841"/>
      <c r="AB18" s="1841"/>
      <c r="AC18" s="1841"/>
      <c r="AD18" s="1841"/>
      <c r="AE18" s="1841"/>
      <c r="AF18" s="1842"/>
      <c r="AG18" s="1563" t="s">
        <v>605</v>
      </c>
      <c r="AH18" s="1853"/>
      <c r="AI18" s="1853"/>
      <c r="AJ18" s="1853"/>
      <c r="AK18" s="1853"/>
      <c r="AL18" s="1853"/>
      <c r="AM18" s="1853"/>
      <c r="AN18" s="1853"/>
      <c r="AO18" s="1853"/>
      <c r="AP18" s="1853"/>
      <c r="AQ18" s="1853"/>
      <c r="AR18" s="1853"/>
      <c r="AS18" s="1853"/>
      <c r="AT18" s="1853"/>
      <c r="AU18" s="1853"/>
      <c r="AV18" s="1853"/>
      <c r="AW18" s="1853"/>
      <c r="AX18" s="1853"/>
      <c r="AY18" s="1853"/>
      <c r="AZ18" s="1853"/>
      <c r="BA18" s="1853"/>
      <c r="BB18" s="1853"/>
      <c r="BC18" s="1854"/>
    </row>
    <row r="19" spans="2:55" ht="27" customHeight="1" thickBot="1" x14ac:dyDescent="0.2">
      <c r="B19" s="941"/>
      <c r="C19" s="942"/>
      <c r="D19" s="942" t="s">
        <v>71</v>
      </c>
      <c r="E19" s="942"/>
      <c r="F19" s="942"/>
      <c r="G19" s="942"/>
      <c r="H19" s="942"/>
      <c r="I19" s="942"/>
      <c r="J19" s="942"/>
      <c r="K19" s="942"/>
      <c r="L19" s="942"/>
      <c r="M19" s="1838" t="s">
        <v>606</v>
      </c>
      <c r="N19" s="1839"/>
      <c r="O19" s="1839"/>
      <c r="P19" s="1839"/>
      <c r="Q19" s="1839"/>
      <c r="R19" s="1839"/>
      <c r="S19" s="1839"/>
      <c r="T19" s="1839"/>
      <c r="U19" s="1839"/>
      <c r="V19" s="1839"/>
      <c r="W19" s="1839"/>
      <c r="X19" s="1839"/>
      <c r="Y19" s="1839"/>
      <c r="Z19" s="1839" t="s">
        <v>89</v>
      </c>
      <c r="AA19" s="1839"/>
      <c r="AB19" s="1839"/>
      <c r="AC19" s="1839"/>
      <c r="AD19" s="1839"/>
      <c r="AE19" s="1836" t="s">
        <v>412</v>
      </c>
      <c r="AF19" s="1837"/>
      <c r="AG19" s="1837"/>
      <c r="AH19" s="1837"/>
      <c r="AI19" s="1837"/>
      <c r="AJ19" s="1837"/>
      <c r="AK19" s="1837"/>
      <c r="AL19" s="19" t="s">
        <v>92</v>
      </c>
      <c r="AM19" s="1839"/>
      <c r="AN19" s="1839"/>
      <c r="AO19" s="1839"/>
      <c r="AP19" s="1839"/>
      <c r="AQ19" s="1839"/>
      <c r="AR19" s="1839"/>
      <c r="AS19" s="1859" t="s">
        <v>411</v>
      </c>
      <c r="AT19" s="1859"/>
      <c r="AU19" s="1859"/>
      <c r="AV19" s="1859"/>
      <c r="AW19" s="1859"/>
      <c r="AX19" s="1859"/>
      <c r="AY19" s="1859"/>
      <c r="AZ19" s="1859"/>
      <c r="BA19" s="1859"/>
      <c r="BB19" s="1859"/>
      <c r="BC19" s="1860"/>
    </row>
    <row r="20" spans="2:55" ht="24" customHeight="1" x14ac:dyDescent="0.15">
      <c r="B20" s="972" t="s">
        <v>72</v>
      </c>
      <c r="C20" s="1820"/>
      <c r="D20" s="930" t="s">
        <v>73</v>
      </c>
      <c r="E20" s="930"/>
      <c r="F20" s="930"/>
      <c r="G20" s="930"/>
      <c r="H20" s="930"/>
      <c r="I20" s="930"/>
      <c r="J20" s="930"/>
      <c r="K20" s="930"/>
      <c r="L20" s="930"/>
      <c r="M20" s="1856"/>
      <c r="N20" s="1857"/>
      <c r="O20" s="1857"/>
      <c r="P20" s="1857"/>
      <c r="Q20" s="1857"/>
      <c r="R20" s="1857"/>
      <c r="S20" s="1857"/>
      <c r="T20" s="1857"/>
      <c r="U20" s="963" t="s">
        <v>93</v>
      </c>
      <c r="V20" s="963"/>
      <c r="W20" s="963"/>
      <c r="X20" s="1857"/>
      <c r="Y20" s="1857"/>
      <c r="Z20" s="1857"/>
      <c r="AA20" s="1857"/>
      <c r="AB20" s="1857"/>
      <c r="AC20" s="1857"/>
      <c r="AD20" s="1857"/>
      <c r="AE20" s="1857"/>
      <c r="AF20" s="1857"/>
      <c r="AG20" s="1857"/>
      <c r="AH20" s="1857"/>
      <c r="AI20" s="1857"/>
      <c r="AJ20" s="1857"/>
      <c r="AK20" s="1857"/>
      <c r="AL20" s="1857"/>
      <c r="AM20" s="1857"/>
      <c r="AN20" s="1857"/>
      <c r="AO20" s="1857"/>
      <c r="AP20" s="1857"/>
      <c r="AQ20" s="1857"/>
      <c r="AR20" s="1857"/>
      <c r="AS20" s="1857"/>
      <c r="AT20" s="1857"/>
      <c r="AU20" s="1857"/>
      <c r="AV20" s="1857"/>
      <c r="AW20" s="1857"/>
      <c r="AX20" s="1857"/>
      <c r="AY20" s="1857"/>
      <c r="AZ20" s="1857"/>
      <c r="BA20" s="1857"/>
      <c r="BB20" s="1857"/>
      <c r="BC20" s="1858"/>
    </row>
    <row r="21" spans="2:55" ht="24" customHeight="1" x14ac:dyDescent="0.15">
      <c r="B21" s="974"/>
      <c r="C21" s="1821"/>
      <c r="D21" s="905"/>
      <c r="E21" s="905"/>
      <c r="F21" s="905"/>
      <c r="G21" s="905"/>
      <c r="H21" s="905"/>
      <c r="I21" s="905"/>
      <c r="J21" s="905"/>
      <c r="K21" s="905"/>
      <c r="L21" s="905"/>
      <c r="M21" s="905" t="s">
        <v>74</v>
      </c>
      <c r="N21" s="905"/>
      <c r="O21" s="905"/>
      <c r="P21" s="905"/>
      <c r="Q21" s="905"/>
      <c r="R21" s="905"/>
      <c r="S21" s="905"/>
      <c r="T21" s="905"/>
      <c r="U21" s="912"/>
      <c r="V21" s="912"/>
      <c r="W21" s="912"/>
      <c r="X21" s="912"/>
      <c r="Y21" s="912"/>
      <c r="Z21" s="912"/>
      <c r="AA21" s="912"/>
      <c r="AB21" s="912"/>
      <c r="AC21" s="912"/>
      <c r="AD21" s="912"/>
      <c r="AE21" s="912"/>
      <c r="AF21" s="912"/>
      <c r="AG21" s="912"/>
      <c r="AH21" s="912"/>
      <c r="AI21" s="912"/>
      <c r="AJ21" s="916" t="s">
        <v>75</v>
      </c>
      <c r="AK21" s="905"/>
      <c r="AL21" s="905"/>
      <c r="AM21" s="905"/>
      <c r="AN21" s="905"/>
      <c r="AO21" s="905"/>
      <c r="AP21" s="905"/>
      <c r="AQ21" s="905"/>
      <c r="AR21" s="905"/>
      <c r="AS21" s="912"/>
      <c r="AT21" s="912"/>
      <c r="AU21" s="912"/>
      <c r="AV21" s="912"/>
      <c r="AW21" s="912"/>
      <c r="AX21" s="912"/>
      <c r="AY21" s="912"/>
      <c r="AZ21" s="912"/>
      <c r="BA21" s="912"/>
      <c r="BB21" s="912"/>
      <c r="BC21" s="936"/>
    </row>
    <row r="22" spans="2:55" s="20" customFormat="1" ht="24" customHeight="1" x14ac:dyDescent="0.15">
      <c r="B22" s="974"/>
      <c r="C22" s="1821"/>
      <c r="D22" s="1849" t="s">
        <v>754</v>
      </c>
      <c r="E22" s="1850"/>
      <c r="F22" s="1850"/>
      <c r="G22" s="1850"/>
      <c r="H22" s="1850"/>
      <c r="I22" s="1850"/>
      <c r="J22" s="1850"/>
      <c r="K22" s="1850"/>
      <c r="L22" s="1851"/>
      <c r="M22" s="1791"/>
      <c r="N22" s="999"/>
      <c r="O22" s="999"/>
      <c r="P22" s="999"/>
      <c r="Q22" s="999"/>
      <c r="R22" s="999"/>
      <c r="S22" s="999"/>
      <c r="T22" s="999"/>
      <c r="U22" s="999"/>
      <c r="V22" s="999"/>
      <c r="W22" s="999"/>
      <c r="X22" s="999"/>
      <c r="Y22" s="999"/>
      <c r="Z22" s="999"/>
      <c r="AA22" s="999"/>
      <c r="AB22" s="999"/>
      <c r="AC22" s="999"/>
      <c r="AD22" s="1827" t="s">
        <v>898</v>
      </c>
      <c r="AE22" s="1828"/>
      <c r="AF22" s="1828"/>
      <c r="AG22" s="1828"/>
      <c r="AH22" s="1828"/>
      <c r="AI22" s="1828"/>
      <c r="AJ22" s="1828"/>
      <c r="AK22" s="1828"/>
      <c r="AL22" s="1829"/>
      <c r="AM22" s="1791"/>
      <c r="AN22" s="999"/>
      <c r="AO22" s="999"/>
      <c r="AP22" s="999"/>
      <c r="AQ22" s="999"/>
      <c r="AR22" s="999"/>
      <c r="AS22" s="1830" t="s">
        <v>829</v>
      </c>
      <c r="AT22" s="1830"/>
      <c r="AU22" s="1835" t="s">
        <v>831</v>
      </c>
      <c r="AV22" s="1830"/>
      <c r="AW22" s="1830"/>
      <c r="AX22" s="425"/>
      <c r="AY22" s="425"/>
      <c r="AZ22" s="425"/>
      <c r="BA22" s="425"/>
      <c r="BB22" s="906" t="s">
        <v>830</v>
      </c>
      <c r="BC22" s="1793"/>
    </row>
    <row r="23" spans="2:55" ht="24" customHeight="1" x14ac:dyDescent="0.15">
      <c r="B23" s="974"/>
      <c r="C23" s="1821"/>
      <c r="D23" s="1788" t="s">
        <v>897</v>
      </c>
      <c r="E23" s="1789"/>
      <c r="F23" s="1789"/>
      <c r="G23" s="1789"/>
      <c r="H23" s="1789"/>
      <c r="I23" s="1789"/>
      <c r="J23" s="1789"/>
      <c r="K23" s="1789"/>
      <c r="L23" s="1790"/>
      <c r="M23" s="1791" t="s">
        <v>919</v>
      </c>
      <c r="N23" s="999"/>
      <c r="O23" s="999"/>
      <c r="P23" s="999"/>
      <c r="Q23" s="999"/>
      <c r="R23" s="999"/>
      <c r="S23" s="999"/>
      <c r="T23" s="999"/>
      <c r="U23" s="999"/>
      <c r="V23" s="999"/>
      <c r="W23" s="999"/>
      <c r="X23" s="999"/>
      <c r="Y23" s="999"/>
      <c r="Z23" s="999"/>
      <c r="AA23" s="999"/>
      <c r="AB23" s="999"/>
      <c r="AC23" s="1792"/>
      <c r="AD23" s="1822" t="s">
        <v>917</v>
      </c>
      <c r="AE23" s="1823"/>
      <c r="AF23" s="1823"/>
      <c r="AG23" s="1823"/>
      <c r="AH23" s="1823"/>
      <c r="AI23" s="1823"/>
      <c r="AJ23" s="1823"/>
      <c r="AK23" s="1823"/>
      <c r="AL23" s="1823"/>
      <c r="AM23" s="1823"/>
      <c r="AN23" s="1823"/>
      <c r="AO23" s="1823"/>
      <c r="AP23" s="1823"/>
      <c r="AQ23" s="1823"/>
      <c r="AR23" s="1823"/>
      <c r="AS23" s="1823"/>
      <c r="AT23" s="1824"/>
      <c r="AU23" s="1832"/>
      <c r="AV23" s="1833"/>
      <c r="AW23" s="1833"/>
      <c r="AX23" s="1833"/>
      <c r="AY23" s="1833"/>
      <c r="AZ23" s="1833"/>
      <c r="BA23" s="1833"/>
      <c r="BB23" s="906" t="s">
        <v>899</v>
      </c>
      <c r="BC23" s="1793"/>
    </row>
    <row r="24" spans="2:55" ht="24" customHeight="1" x14ac:dyDescent="0.15">
      <c r="B24" s="974"/>
      <c r="C24" s="1821"/>
      <c r="D24" s="905" t="s">
        <v>76</v>
      </c>
      <c r="E24" s="905"/>
      <c r="F24" s="905"/>
      <c r="G24" s="905"/>
      <c r="H24" s="905"/>
      <c r="I24" s="905"/>
      <c r="J24" s="905"/>
      <c r="K24" s="905"/>
      <c r="L24" s="905"/>
      <c r="M24" s="1791"/>
      <c r="N24" s="999"/>
      <c r="O24" s="999"/>
      <c r="P24" s="999"/>
      <c r="Q24" s="999"/>
      <c r="R24" s="999"/>
      <c r="S24" s="999"/>
      <c r="T24" s="999"/>
      <c r="U24" s="999"/>
      <c r="V24" s="999"/>
      <c r="W24" s="999"/>
      <c r="X24" s="999"/>
      <c r="Y24" s="999"/>
      <c r="Z24" s="999"/>
      <c r="AA24" s="999"/>
      <c r="AB24" s="999"/>
      <c r="AC24" s="999"/>
      <c r="AD24" s="905" t="s">
        <v>95</v>
      </c>
      <c r="AE24" s="905"/>
      <c r="AF24" s="905"/>
      <c r="AG24" s="905"/>
      <c r="AH24" s="905"/>
      <c r="AI24" s="905"/>
      <c r="AJ24" s="905"/>
      <c r="AK24" s="905"/>
      <c r="AL24" s="905"/>
      <c r="AM24" s="1791"/>
      <c r="AN24" s="999"/>
      <c r="AO24" s="999"/>
      <c r="AP24" s="999"/>
      <c r="AQ24" s="999"/>
      <c r="AR24" s="999"/>
      <c r="AS24" s="999"/>
      <c r="AT24" s="999"/>
      <c r="AU24" s="999"/>
      <c r="AV24" s="999"/>
      <c r="AW24" s="999"/>
      <c r="AX24" s="999"/>
      <c r="AY24" s="999"/>
      <c r="AZ24" s="999"/>
      <c r="BA24" s="999"/>
      <c r="BB24" s="999"/>
      <c r="BC24" s="1000"/>
    </row>
    <row r="25" spans="2:55" ht="24" customHeight="1" x14ac:dyDescent="0.15">
      <c r="B25" s="974"/>
      <c r="C25" s="1821"/>
      <c r="D25" s="905" t="s">
        <v>96</v>
      </c>
      <c r="E25" s="905"/>
      <c r="F25" s="905"/>
      <c r="G25" s="905"/>
      <c r="H25" s="905"/>
      <c r="I25" s="905"/>
      <c r="J25" s="905"/>
      <c r="K25" s="905"/>
      <c r="L25" s="905"/>
      <c r="M25" s="1791"/>
      <c r="N25" s="999"/>
      <c r="O25" s="999"/>
      <c r="P25" s="999"/>
      <c r="Q25" s="999"/>
      <c r="R25" s="999"/>
      <c r="S25" s="999"/>
      <c r="T25" s="999"/>
      <c r="U25" s="999"/>
      <c r="V25" s="999"/>
      <c r="W25" s="999"/>
      <c r="X25" s="999"/>
      <c r="Y25" s="999"/>
      <c r="Z25" s="999"/>
      <c r="AA25" s="999"/>
      <c r="AB25" s="999"/>
      <c r="AC25" s="999"/>
      <c r="AD25" s="1785"/>
      <c r="AE25" s="1786"/>
      <c r="AF25" s="1786"/>
      <c r="AG25" s="1786"/>
      <c r="AH25" s="1786"/>
      <c r="AI25" s="1786"/>
      <c r="AJ25" s="1786"/>
      <c r="AK25" s="1786"/>
      <c r="AL25" s="1786"/>
      <c r="AM25" s="1786"/>
      <c r="AN25" s="1786"/>
      <c r="AO25" s="1786"/>
      <c r="AP25" s="1786"/>
      <c r="AQ25" s="1786"/>
      <c r="AR25" s="1786"/>
      <c r="AS25" s="1786"/>
      <c r="AT25" s="1786"/>
      <c r="AU25" s="1786"/>
      <c r="AV25" s="1786"/>
      <c r="AW25" s="1786"/>
      <c r="AX25" s="1786"/>
      <c r="AY25" s="1786"/>
      <c r="AZ25" s="1786"/>
      <c r="BA25" s="1786"/>
      <c r="BB25" s="1786"/>
      <c r="BC25" s="1787"/>
    </row>
    <row r="26" spans="2:55" ht="24" customHeight="1" x14ac:dyDescent="0.15">
      <c r="B26" s="974"/>
      <c r="C26" s="1821"/>
      <c r="D26" s="905" t="s">
        <v>97</v>
      </c>
      <c r="E26" s="905"/>
      <c r="F26" s="905"/>
      <c r="G26" s="905"/>
      <c r="H26" s="905"/>
      <c r="I26" s="905"/>
      <c r="J26" s="905"/>
      <c r="K26" s="905"/>
      <c r="L26" s="905"/>
      <c r="M26" s="1791" t="s">
        <v>607</v>
      </c>
      <c r="N26" s="999"/>
      <c r="O26" s="999"/>
      <c r="P26" s="999"/>
      <c r="Q26" s="999"/>
      <c r="R26" s="999"/>
      <c r="S26" s="999"/>
      <c r="T26" s="999"/>
      <c r="U26" s="999"/>
      <c r="V26" s="999"/>
      <c r="W26" s="999"/>
      <c r="X26" s="999"/>
      <c r="Y26" s="999"/>
      <c r="Z26" s="999"/>
      <c r="AA26" s="999"/>
      <c r="AB26" s="999"/>
      <c r="AC26" s="999"/>
      <c r="AD26" s="905" t="s">
        <v>98</v>
      </c>
      <c r="AE26" s="905"/>
      <c r="AF26" s="905"/>
      <c r="AG26" s="905"/>
      <c r="AH26" s="905"/>
      <c r="AI26" s="905"/>
      <c r="AJ26" s="905"/>
      <c r="AK26" s="905"/>
      <c r="AL26" s="905"/>
      <c r="AM26" s="1791" t="s">
        <v>607</v>
      </c>
      <c r="AN26" s="999"/>
      <c r="AO26" s="999"/>
      <c r="AP26" s="999"/>
      <c r="AQ26" s="999"/>
      <c r="AR26" s="999"/>
      <c r="AS26" s="999"/>
      <c r="AT26" s="999"/>
      <c r="AU26" s="999"/>
      <c r="AV26" s="999"/>
      <c r="AW26" s="999"/>
      <c r="AX26" s="999"/>
      <c r="AY26" s="999"/>
      <c r="AZ26" s="999"/>
      <c r="BA26" s="999"/>
      <c r="BB26" s="999"/>
      <c r="BC26" s="1000"/>
    </row>
    <row r="27" spans="2:55" ht="23.45" customHeight="1" x14ac:dyDescent="0.15">
      <c r="B27" s="974"/>
      <c r="C27" s="1821"/>
      <c r="D27" s="946" t="s">
        <v>99</v>
      </c>
      <c r="E27" s="947"/>
      <c r="F27" s="947"/>
      <c r="G27" s="947"/>
      <c r="H27" s="947"/>
      <c r="I27" s="947"/>
      <c r="J27" s="947"/>
      <c r="K27" s="947"/>
      <c r="L27" s="948"/>
      <c r="M27" s="1832"/>
      <c r="N27" s="1833"/>
      <c r="O27" s="1833"/>
      <c r="P27" s="1833"/>
      <c r="Q27" s="1833"/>
      <c r="R27" s="1833"/>
      <c r="S27" s="1833"/>
      <c r="T27" s="1833"/>
      <c r="U27" s="1833"/>
      <c r="V27" s="1833"/>
      <c r="W27" s="1833"/>
      <c r="X27" s="1833"/>
      <c r="Y27" s="947" t="s">
        <v>829</v>
      </c>
      <c r="Z27" s="947"/>
      <c r="AA27" s="13"/>
      <c r="AB27" s="16" t="s">
        <v>100</v>
      </c>
      <c r="AC27" s="947" t="s">
        <v>101</v>
      </c>
      <c r="AD27" s="947"/>
      <c r="AE27" s="947"/>
      <c r="AF27" s="947"/>
      <c r="AG27" s="999"/>
      <c r="AH27" s="999"/>
      <c r="AI27" s="999"/>
      <c r="AJ27" s="999"/>
      <c r="AK27" s="999"/>
      <c r="AL27" s="947" t="s">
        <v>102</v>
      </c>
      <c r="AM27" s="948"/>
      <c r="AN27" s="1785"/>
      <c r="AO27" s="1786"/>
      <c r="AP27" s="1786"/>
      <c r="AQ27" s="1786"/>
      <c r="AR27" s="1786"/>
      <c r="AS27" s="1786"/>
      <c r="AT27" s="1786"/>
      <c r="AU27" s="1786"/>
      <c r="AV27" s="1786"/>
      <c r="AW27" s="1786"/>
      <c r="AX27" s="1786"/>
      <c r="AY27" s="1786"/>
      <c r="AZ27" s="1786"/>
      <c r="BA27" s="1786"/>
      <c r="BB27" s="1786"/>
      <c r="BC27" s="1787"/>
    </row>
    <row r="28" spans="2:55" ht="24" customHeight="1" x14ac:dyDescent="0.15">
      <c r="B28" s="974"/>
      <c r="C28" s="1821"/>
      <c r="D28" s="905" t="s">
        <v>77</v>
      </c>
      <c r="E28" s="905"/>
      <c r="F28" s="905"/>
      <c r="G28" s="905"/>
      <c r="H28" s="905"/>
      <c r="I28" s="905"/>
      <c r="J28" s="905"/>
      <c r="K28" s="905"/>
      <c r="L28" s="905"/>
      <c r="M28" s="1791"/>
      <c r="N28" s="999"/>
      <c r="O28" s="999"/>
      <c r="P28" s="999"/>
      <c r="Q28" s="999"/>
      <c r="R28" s="999"/>
      <c r="S28" s="999"/>
      <c r="T28" s="999"/>
      <c r="U28" s="999"/>
      <c r="V28" s="999"/>
      <c r="W28" s="999"/>
      <c r="X28" s="999"/>
      <c r="Y28" s="947" t="s">
        <v>527</v>
      </c>
      <c r="Z28" s="947"/>
      <c r="AA28" s="1785"/>
      <c r="AB28" s="1786"/>
      <c r="AC28" s="1786"/>
      <c r="AD28" s="1786"/>
      <c r="AE28" s="1786"/>
      <c r="AF28" s="1786"/>
      <c r="AG28" s="1786"/>
      <c r="AH28" s="1786"/>
      <c r="AI28" s="1786"/>
      <c r="AJ28" s="1786"/>
      <c r="AK28" s="1786"/>
      <c r="AL28" s="1786"/>
      <c r="AM28" s="1786"/>
      <c r="AN28" s="1786"/>
      <c r="AO28" s="1786"/>
      <c r="AP28" s="1786"/>
      <c r="AQ28" s="1786"/>
      <c r="AR28" s="1786"/>
      <c r="AS28" s="1786"/>
      <c r="AT28" s="1786"/>
      <c r="AU28" s="1786"/>
      <c r="AV28" s="1786"/>
      <c r="AW28" s="1786"/>
      <c r="AX28" s="1786"/>
      <c r="AY28" s="1786"/>
      <c r="AZ28" s="1786"/>
      <c r="BA28" s="1786"/>
      <c r="BB28" s="1786"/>
      <c r="BC28" s="1787"/>
    </row>
    <row r="29" spans="2:55" ht="24" customHeight="1" x14ac:dyDescent="0.15">
      <c r="B29" s="974"/>
      <c r="C29" s="1821"/>
      <c r="D29" s="905" t="s">
        <v>78</v>
      </c>
      <c r="E29" s="905"/>
      <c r="F29" s="905"/>
      <c r="G29" s="905"/>
      <c r="H29" s="905"/>
      <c r="I29" s="905"/>
      <c r="J29" s="905"/>
      <c r="K29" s="905"/>
      <c r="L29" s="905"/>
      <c r="M29" s="1791"/>
      <c r="N29" s="999"/>
      <c r="O29" s="999"/>
      <c r="P29" s="999"/>
      <c r="Q29" s="999"/>
      <c r="R29" s="947" t="s">
        <v>94</v>
      </c>
      <c r="S29" s="948"/>
      <c r="T29" s="905" t="s">
        <v>79</v>
      </c>
      <c r="U29" s="905"/>
      <c r="V29" s="905"/>
      <c r="W29" s="905"/>
      <c r="X29" s="905"/>
      <c r="Y29" s="905"/>
      <c r="Z29" s="905"/>
      <c r="AA29" s="905"/>
      <c r="AB29" s="905"/>
      <c r="AC29" s="1791"/>
      <c r="AD29" s="999"/>
      <c r="AE29" s="999"/>
      <c r="AF29" s="999"/>
      <c r="AG29" s="999"/>
      <c r="AH29" s="947" t="s">
        <v>94</v>
      </c>
      <c r="AI29" s="948"/>
      <c r="AJ29" s="1785"/>
      <c r="AK29" s="1786"/>
      <c r="AL29" s="1786"/>
      <c r="AM29" s="1786"/>
      <c r="AN29" s="1786"/>
      <c r="AO29" s="1786"/>
      <c r="AP29" s="1786"/>
      <c r="AQ29" s="1786"/>
      <c r="AR29" s="1786"/>
      <c r="AS29" s="1786"/>
      <c r="AT29" s="1786"/>
      <c r="AU29" s="1786"/>
      <c r="AV29" s="1786"/>
      <c r="AW29" s="1786"/>
      <c r="AX29" s="1786"/>
      <c r="AY29" s="1786"/>
      <c r="AZ29" s="1786"/>
      <c r="BA29" s="1786"/>
      <c r="BB29" s="1786"/>
      <c r="BC29" s="1787"/>
    </row>
    <row r="30" spans="2:55" ht="24" customHeight="1" x14ac:dyDescent="0.15">
      <c r="B30" s="974"/>
      <c r="C30" s="1821"/>
      <c r="D30" s="918" t="s">
        <v>71</v>
      </c>
      <c r="E30" s="918"/>
      <c r="F30" s="918"/>
      <c r="G30" s="918"/>
      <c r="H30" s="918"/>
      <c r="I30" s="918"/>
      <c r="J30" s="918"/>
      <c r="K30" s="918"/>
      <c r="L30" s="918"/>
      <c r="M30" s="209" t="s">
        <v>608</v>
      </c>
      <c r="N30" s="108"/>
      <c r="O30" s="108"/>
      <c r="P30" s="108"/>
      <c r="Q30" s="108"/>
      <c r="R30" s="108"/>
      <c r="S30" s="108"/>
      <c r="T30" s="108"/>
      <c r="U30" s="108"/>
      <c r="V30" s="1831" t="s">
        <v>609</v>
      </c>
      <c r="W30" s="1831"/>
      <c r="X30" s="1831"/>
      <c r="Y30" s="1831"/>
      <c r="Z30" s="1831"/>
      <c r="AA30" s="1831"/>
      <c r="AB30" s="1831"/>
      <c r="AC30" s="1831"/>
      <c r="AD30" s="1831"/>
      <c r="AE30" s="108"/>
      <c r="AF30" s="108"/>
      <c r="AG30" s="1831" t="s">
        <v>89</v>
      </c>
      <c r="AH30" s="1831"/>
      <c r="AI30" s="1831"/>
      <c r="AJ30" s="1831"/>
      <c r="AK30" s="1831"/>
      <c r="AL30" s="18" t="s">
        <v>90</v>
      </c>
      <c r="AM30" s="1834" t="s">
        <v>91</v>
      </c>
      <c r="AN30" s="1834"/>
      <c r="AO30" s="1834"/>
      <c r="AP30" s="1834"/>
      <c r="AQ30" s="1834"/>
      <c r="AR30" s="1834"/>
      <c r="AS30" s="18" t="s">
        <v>92</v>
      </c>
      <c r="AT30" s="1831"/>
      <c r="AU30" s="1831"/>
      <c r="AV30" s="1831"/>
      <c r="AW30" s="1831"/>
      <c r="AX30" s="1831"/>
      <c r="AY30" s="1831"/>
      <c r="AZ30" s="18" t="s">
        <v>84</v>
      </c>
      <c r="BB30" s="18"/>
      <c r="BC30" s="21"/>
    </row>
    <row r="31" spans="2:55" ht="36" customHeight="1" thickBot="1" x14ac:dyDescent="0.2">
      <c r="B31" s="1844" t="s">
        <v>80</v>
      </c>
      <c r="C31" s="1845"/>
      <c r="D31" s="1845"/>
      <c r="E31" s="1845"/>
      <c r="F31" s="1845"/>
      <c r="G31" s="1845"/>
      <c r="H31" s="1845"/>
      <c r="I31" s="1845"/>
      <c r="J31" s="1845"/>
      <c r="K31" s="1845"/>
      <c r="L31" s="1846"/>
      <c r="M31" s="937"/>
      <c r="N31" s="937"/>
      <c r="O31" s="937"/>
      <c r="P31" s="937"/>
      <c r="Q31" s="937"/>
      <c r="R31" s="937"/>
      <c r="S31" s="937"/>
      <c r="T31" s="937"/>
      <c r="U31" s="937"/>
      <c r="V31" s="937"/>
      <c r="W31" s="937"/>
      <c r="X31" s="937"/>
      <c r="Y31" s="937"/>
      <c r="Z31" s="937"/>
      <c r="AA31" s="937"/>
      <c r="AB31" s="937"/>
      <c r="AC31" s="937"/>
      <c r="AD31" s="937"/>
      <c r="AE31" s="937"/>
      <c r="AF31" s="937"/>
      <c r="AG31" s="937"/>
      <c r="AH31" s="937"/>
      <c r="AI31" s="937"/>
      <c r="AJ31" s="937"/>
      <c r="AK31" s="937"/>
      <c r="AL31" s="937"/>
      <c r="AM31" s="937"/>
      <c r="AN31" s="937"/>
      <c r="AO31" s="937"/>
      <c r="AP31" s="937"/>
      <c r="AQ31" s="937"/>
      <c r="AR31" s="937"/>
      <c r="AS31" s="937"/>
      <c r="AT31" s="937"/>
      <c r="AU31" s="937"/>
      <c r="AV31" s="937"/>
      <c r="AW31" s="937"/>
      <c r="AX31" s="937"/>
      <c r="AY31" s="937"/>
      <c r="AZ31" s="937"/>
      <c r="BA31" s="937"/>
      <c r="BB31" s="937"/>
      <c r="BC31" s="938"/>
    </row>
    <row r="32" spans="2:55" x14ac:dyDescent="0.15">
      <c r="B32" s="12" t="s">
        <v>490</v>
      </c>
    </row>
    <row r="33" spans="1:59" x14ac:dyDescent="0.15">
      <c r="B33" s="12" t="s">
        <v>832</v>
      </c>
    </row>
    <row r="35" spans="1:59" ht="12.75" thickBot="1" x14ac:dyDescent="0.2"/>
    <row r="36" spans="1:59" ht="21" customHeight="1" x14ac:dyDescent="0.15">
      <c r="A36" s="451"/>
      <c r="B36" s="973" t="s">
        <v>748</v>
      </c>
      <c r="C36" s="973"/>
      <c r="D36" s="1816" t="s">
        <v>755</v>
      </c>
      <c r="E36" s="1817"/>
      <c r="F36" s="1817"/>
      <c r="G36" s="1817"/>
      <c r="H36" s="1817"/>
      <c r="I36" s="1817"/>
      <c r="J36" s="1817"/>
      <c r="K36" s="1817"/>
      <c r="L36" s="1817"/>
      <c r="M36" s="1817"/>
      <c r="N36" s="1817"/>
      <c r="O36" s="1817"/>
      <c r="P36" s="1817"/>
      <c r="Q36" s="1817"/>
      <c r="R36" s="1817"/>
      <c r="S36" s="1817"/>
      <c r="T36" s="1817"/>
      <c r="U36" s="1817"/>
      <c r="V36" s="1817"/>
      <c r="W36" s="1817"/>
      <c r="X36" s="1817"/>
      <c r="Y36" s="1817"/>
      <c r="Z36" s="1817"/>
      <c r="AA36" s="1817"/>
      <c r="AB36" s="1817"/>
      <c r="AC36" s="1817"/>
      <c r="AD36" s="1817"/>
      <c r="AE36" s="1817"/>
      <c r="AF36" s="1817"/>
      <c r="AG36" s="1817"/>
      <c r="AH36" s="1817"/>
      <c r="AI36" s="1817"/>
      <c r="AJ36" s="1817"/>
      <c r="AK36" s="1817"/>
      <c r="AL36" s="1817"/>
      <c r="AM36" s="1818" t="str">
        <f>IF(BD36="","（チェックしてください）",IF(BD36=0,"（その他のみ記載してください）",IF(BD36=1,"（要件a・ｂとその他を記載してください。要件ｃ不要）","（要件a・ｂとその他を記載してください。要件ｃも要確認）")))</f>
        <v>（チェックしてください）</v>
      </c>
      <c r="AN36" s="1818"/>
      <c r="AO36" s="1818"/>
      <c r="AP36" s="1818"/>
      <c r="AQ36" s="1818"/>
      <c r="AR36" s="1818"/>
      <c r="AS36" s="1818"/>
      <c r="AT36" s="1818"/>
      <c r="AU36" s="1818"/>
      <c r="AV36" s="1818"/>
      <c r="AW36" s="1818"/>
      <c r="AX36" s="1818"/>
      <c r="AY36" s="1818"/>
      <c r="AZ36" s="1818"/>
      <c r="BA36" s="1818"/>
      <c r="BB36" s="1818"/>
      <c r="BC36" s="1819"/>
      <c r="BD36" s="12" t="str">
        <f>IF(BD37=TRUE,"3",IF(BE37=TRUE,2,IF(BF37=TRUE,1,IF(BG37=TRUE,0,""))))</f>
        <v/>
      </c>
    </row>
    <row r="37" spans="1:59" ht="21" customHeight="1" x14ac:dyDescent="0.15">
      <c r="A37" s="451"/>
      <c r="B37" s="975"/>
      <c r="C37" s="975"/>
      <c r="D37" s="1813" t="s">
        <v>951</v>
      </c>
      <c r="E37" s="1814"/>
      <c r="F37" s="1814"/>
      <c r="G37" s="1814"/>
      <c r="H37" s="1814"/>
      <c r="I37" s="1814"/>
      <c r="J37" s="1814"/>
      <c r="K37" s="1814"/>
      <c r="L37" s="1814"/>
      <c r="M37" s="1814"/>
      <c r="N37" s="1814"/>
      <c r="O37" s="1814"/>
      <c r="P37" s="1814"/>
      <c r="Q37" s="1814"/>
      <c r="R37" s="1814"/>
      <c r="S37" s="1814"/>
      <c r="T37" s="1814"/>
      <c r="U37" s="1814"/>
      <c r="V37" s="1814"/>
      <c r="W37" s="1814"/>
      <c r="X37" s="1814"/>
      <c r="Y37" s="1814"/>
      <c r="Z37" s="1814"/>
      <c r="AA37" s="1814"/>
      <c r="AB37" s="1814"/>
      <c r="AC37" s="1814"/>
      <c r="AD37" s="1814"/>
      <c r="AE37" s="1814"/>
      <c r="AF37" s="1814"/>
      <c r="AG37" s="1814"/>
      <c r="AH37" s="1814"/>
      <c r="AI37" s="1814"/>
      <c r="AJ37" s="1814"/>
      <c r="AK37" s="1814"/>
      <c r="AL37" s="1814"/>
      <c r="AM37" s="1814"/>
      <c r="AN37" s="1814"/>
      <c r="AO37" s="1814"/>
      <c r="AP37" s="1814"/>
      <c r="AQ37" s="1814"/>
      <c r="AR37" s="1814"/>
      <c r="AS37" s="1814"/>
      <c r="AT37" s="1814"/>
      <c r="AU37" s="1814"/>
      <c r="AV37" s="1814"/>
      <c r="AW37" s="1814"/>
      <c r="AX37" s="1814"/>
      <c r="AY37" s="1814"/>
      <c r="AZ37" s="1814"/>
      <c r="BA37" s="1814"/>
      <c r="BB37" s="1814"/>
      <c r="BC37" s="1815"/>
      <c r="BD37" s="444" t="b">
        <v>0</v>
      </c>
      <c r="BE37" s="444" t="b">
        <v>0</v>
      </c>
      <c r="BF37" s="444" t="b">
        <v>0</v>
      </c>
      <c r="BG37" s="444" t="b">
        <v>0</v>
      </c>
    </row>
    <row r="38" spans="1:59" ht="47.45" customHeight="1" x14ac:dyDescent="0.15">
      <c r="A38" s="451"/>
      <c r="B38" s="975"/>
      <c r="C38" s="975"/>
      <c r="D38" s="965" t="s">
        <v>749</v>
      </c>
      <c r="E38" s="966"/>
      <c r="F38" s="966"/>
      <c r="G38" s="966"/>
      <c r="H38" s="966"/>
      <c r="I38" s="966"/>
      <c r="J38" s="966"/>
      <c r="K38" s="987"/>
      <c r="L38" s="1773" t="s">
        <v>794</v>
      </c>
      <c r="M38" s="1774"/>
      <c r="N38" s="1774"/>
      <c r="O38" s="1774"/>
      <c r="P38" s="1774"/>
      <c r="Q38" s="1774"/>
      <c r="R38" s="1774"/>
      <c r="S38" s="1774"/>
      <c r="T38" s="1774"/>
      <c r="U38" s="1774"/>
      <c r="V38" s="1774"/>
      <c r="W38" s="1774"/>
      <c r="X38" s="1774"/>
      <c r="Y38" s="1774"/>
      <c r="Z38" s="1774"/>
      <c r="AA38" s="1774"/>
      <c r="AB38" s="1774"/>
      <c r="AC38" s="1774"/>
      <c r="AD38" s="1774"/>
      <c r="AE38" s="1774"/>
      <c r="AF38" s="1774"/>
      <c r="AG38" s="1774"/>
      <c r="AH38" s="1774"/>
      <c r="AI38" s="1774"/>
      <c r="AJ38" s="1774"/>
      <c r="AK38" s="1774"/>
      <c r="AL38" s="1774"/>
      <c r="AM38" s="1774"/>
      <c r="AN38" s="1774"/>
      <c r="AO38" s="1774"/>
      <c r="AP38" s="1774"/>
      <c r="AQ38" s="1774"/>
      <c r="AR38" s="1774"/>
      <c r="AS38" s="1774"/>
      <c r="AT38" s="1774"/>
      <c r="AU38" s="1774"/>
      <c r="AV38" s="1774"/>
      <c r="AW38" s="1774"/>
      <c r="AX38" s="1774"/>
      <c r="AY38" s="1774"/>
      <c r="AZ38" s="1774"/>
      <c r="BA38" s="1774"/>
      <c r="BB38" s="1774"/>
      <c r="BC38" s="1775"/>
    </row>
    <row r="39" spans="1:59" ht="48" customHeight="1" x14ac:dyDescent="0.15">
      <c r="A39" s="451"/>
      <c r="B39" s="975"/>
      <c r="C39" s="975"/>
      <c r="D39" s="988"/>
      <c r="E39" s="989"/>
      <c r="F39" s="989"/>
      <c r="G39" s="989"/>
      <c r="H39" s="989"/>
      <c r="I39" s="989"/>
      <c r="J39" s="989"/>
      <c r="K39" s="990"/>
      <c r="L39" s="1800"/>
      <c r="M39" s="1801"/>
      <c r="N39" s="1801"/>
      <c r="O39" s="1801"/>
      <c r="P39" s="1801"/>
      <c r="Q39" s="1801"/>
      <c r="R39" s="1801"/>
      <c r="S39" s="1801"/>
      <c r="T39" s="1801"/>
      <c r="U39" s="1801"/>
      <c r="V39" s="1801"/>
      <c r="W39" s="1801"/>
      <c r="X39" s="1801"/>
      <c r="Y39" s="1801"/>
      <c r="Z39" s="1801"/>
      <c r="AA39" s="1801"/>
      <c r="AB39" s="1801"/>
      <c r="AC39" s="1801"/>
      <c r="AD39" s="1801"/>
      <c r="AE39" s="1801"/>
      <c r="AF39" s="1801"/>
      <c r="AG39" s="1801"/>
      <c r="AH39" s="1801"/>
      <c r="AI39" s="1801"/>
      <c r="AJ39" s="1801"/>
      <c r="AK39" s="1801"/>
      <c r="AL39" s="1801"/>
      <c r="AM39" s="1801"/>
      <c r="AN39" s="1801"/>
      <c r="AO39" s="1801"/>
      <c r="AP39" s="1801"/>
      <c r="AQ39" s="1801"/>
      <c r="AR39" s="1801"/>
      <c r="AS39" s="1801"/>
      <c r="AT39" s="1801"/>
      <c r="AU39" s="1801"/>
      <c r="AV39" s="1801"/>
      <c r="AW39" s="1801"/>
      <c r="AX39" s="1801"/>
      <c r="AY39" s="1801"/>
      <c r="AZ39" s="1801"/>
      <c r="BA39" s="1801"/>
      <c r="BB39" s="1801"/>
      <c r="BC39" s="1802"/>
    </row>
    <row r="40" spans="1:59" ht="46.9" customHeight="1" x14ac:dyDescent="0.15">
      <c r="A40" s="451"/>
      <c r="B40" s="975"/>
      <c r="C40" s="975"/>
      <c r="D40" s="1803" t="s">
        <v>750</v>
      </c>
      <c r="E40" s="975"/>
      <c r="F40" s="975"/>
      <c r="G40" s="975"/>
      <c r="H40" s="975"/>
      <c r="I40" s="975"/>
      <c r="J40" s="975"/>
      <c r="K40" s="975"/>
      <c r="L40" s="1804" t="s">
        <v>918</v>
      </c>
      <c r="M40" s="1805"/>
      <c r="N40" s="1805"/>
      <c r="O40" s="1805"/>
      <c r="P40" s="1805"/>
      <c r="Q40" s="1805"/>
      <c r="R40" s="1805"/>
      <c r="S40" s="1805"/>
      <c r="T40" s="1805"/>
      <c r="U40" s="1805"/>
      <c r="V40" s="1805"/>
      <c r="W40" s="1805"/>
      <c r="X40" s="1805"/>
      <c r="Y40" s="1805"/>
      <c r="Z40" s="1805"/>
      <c r="AA40" s="1805"/>
      <c r="AB40" s="1805"/>
      <c r="AC40" s="1805"/>
      <c r="AD40" s="1805"/>
      <c r="AE40" s="1805"/>
      <c r="AF40" s="1805"/>
      <c r="AG40" s="1805"/>
      <c r="AH40" s="1805"/>
      <c r="AI40" s="1805"/>
      <c r="AJ40" s="1805"/>
      <c r="AK40" s="1805"/>
      <c r="AL40" s="1805"/>
      <c r="AM40" s="1805"/>
      <c r="AN40" s="1805"/>
      <c r="AO40" s="1805"/>
      <c r="AP40" s="1805"/>
      <c r="AQ40" s="1805"/>
      <c r="AR40" s="1805"/>
      <c r="AS40" s="1805"/>
      <c r="AT40" s="1805"/>
      <c r="AU40" s="1805"/>
      <c r="AV40" s="1805"/>
      <c r="AW40" s="1805"/>
      <c r="AX40" s="1805"/>
      <c r="AY40" s="1805"/>
      <c r="AZ40" s="1805"/>
      <c r="BA40" s="1805"/>
      <c r="BB40" s="1805"/>
      <c r="BC40" s="1806"/>
    </row>
    <row r="41" spans="1:59" ht="13.15" customHeight="1" x14ac:dyDescent="0.15">
      <c r="A41" s="451"/>
      <c r="B41" s="975"/>
      <c r="C41" s="975"/>
      <c r="D41" s="1803"/>
      <c r="E41" s="975"/>
      <c r="F41" s="975"/>
      <c r="G41" s="975"/>
      <c r="H41" s="975"/>
      <c r="I41" s="975"/>
      <c r="J41" s="975"/>
      <c r="K41" s="975"/>
      <c r="L41" s="1807"/>
      <c r="M41" s="1808"/>
      <c r="N41" s="1808"/>
      <c r="O41" s="1808"/>
      <c r="P41" s="1808"/>
      <c r="Q41" s="1808"/>
      <c r="R41" s="1808"/>
      <c r="S41" s="1808"/>
      <c r="T41" s="1808"/>
      <c r="U41" s="1808"/>
      <c r="V41" s="1808"/>
      <c r="W41" s="1808"/>
      <c r="X41" s="1808"/>
      <c r="Y41" s="1808"/>
      <c r="Z41" s="1808"/>
      <c r="AA41" s="1808"/>
      <c r="AB41" s="1808"/>
      <c r="AC41" s="1808"/>
      <c r="AD41" s="1808"/>
      <c r="AE41" s="1808"/>
      <c r="AF41" s="1808"/>
      <c r="AG41" s="1808"/>
      <c r="AH41" s="1808"/>
      <c r="AI41" s="1808"/>
      <c r="AJ41" s="1808"/>
      <c r="AK41" s="1808"/>
      <c r="AL41" s="1808"/>
      <c r="AM41" s="1808"/>
      <c r="AN41" s="1808"/>
      <c r="AO41" s="1808"/>
      <c r="AP41" s="1808"/>
      <c r="AQ41" s="1808"/>
      <c r="AR41" s="1808"/>
      <c r="AS41" s="1808"/>
      <c r="AT41" s="1808"/>
      <c r="AU41" s="1808"/>
      <c r="AV41" s="1808"/>
      <c r="AW41" s="1808"/>
      <c r="AX41" s="1808"/>
      <c r="AY41" s="1808"/>
      <c r="AZ41" s="1808"/>
      <c r="BA41" s="1808"/>
      <c r="BB41" s="1808"/>
      <c r="BC41" s="1809"/>
    </row>
    <row r="42" spans="1:59" ht="13.15" customHeight="1" x14ac:dyDescent="0.15">
      <c r="A42" s="451"/>
      <c r="B42" s="975"/>
      <c r="C42" s="975"/>
      <c r="D42" s="1803"/>
      <c r="E42" s="975"/>
      <c r="F42" s="975"/>
      <c r="G42" s="975"/>
      <c r="H42" s="975"/>
      <c r="I42" s="975"/>
      <c r="J42" s="975"/>
      <c r="K42" s="975"/>
      <c r="L42" s="1810"/>
      <c r="M42" s="1811"/>
      <c r="N42" s="1811"/>
      <c r="O42" s="1811"/>
      <c r="P42" s="1811"/>
      <c r="Q42" s="1811"/>
      <c r="R42" s="1811"/>
      <c r="S42" s="1811"/>
      <c r="T42" s="1811"/>
      <c r="U42" s="1811"/>
      <c r="V42" s="1811"/>
      <c r="W42" s="1811"/>
      <c r="X42" s="1811"/>
      <c r="Y42" s="1811"/>
      <c r="Z42" s="1811"/>
      <c r="AA42" s="1811"/>
      <c r="AB42" s="1811"/>
      <c r="AC42" s="1811"/>
      <c r="AD42" s="1811"/>
      <c r="AE42" s="1811"/>
      <c r="AF42" s="1811"/>
      <c r="AG42" s="1811"/>
      <c r="AH42" s="1811"/>
      <c r="AI42" s="1811"/>
      <c r="AJ42" s="1811"/>
      <c r="AK42" s="1811"/>
      <c r="AL42" s="1811"/>
      <c r="AM42" s="1811"/>
      <c r="AN42" s="1811"/>
      <c r="AO42" s="1811"/>
      <c r="AP42" s="1811"/>
      <c r="AQ42" s="1811"/>
      <c r="AR42" s="1811"/>
      <c r="AS42" s="1811"/>
      <c r="AT42" s="1811"/>
      <c r="AU42" s="1811"/>
      <c r="AV42" s="1811"/>
      <c r="AW42" s="1811"/>
      <c r="AX42" s="1811"/>
      <c r="AY42" s="1811"/>
      <c r="AZ42" s="1811"/>
      <c r="BA42" s="1811"/>
      <c r="BB42" s="1811"/>
      <c r="BC42" s="1812"/>
    </row>
    <row r="43" spans="1:59" ht="13.15" customHeight="1" x14ac:dyDescent="0.15">
      <c r="A43" s="451"/>
      <c r="B43" s="975"/>
      <c r="C43" s="975"/>
      <c r="D43" s="1803"/>
      <c r="E43" s="975"/>
      <c r="F43" s="975"/>
      <c r="G43" s="975"/>
      <c r="H43" s="975"/>
      <c r="I43" s="975"/>
      <c r="J43" s="975"/>
      <c r="K43" s="975"/>
      <c r="L43" s="1810"/>
      <c r="M43" s="1811"/>
      <c r="N43" s="1811"/>
      <c r="O43" s="1811"/>
      <c r="P43" s="1811"/>
      <c r="Q43" s="1811"/>
      <c r="R43" s="1811"/>
      <c r="S43" s="1811"/>
      <c r="T43" s="1811"/>
      <c r="U43" s="1811"/>
      <c r="V43" s="1811"/>
      <c r="W43" s="1811"/>
      <c r="X43" s="1811"/>
      <c r="Y43" s="1811"/>
      <c r="Z43" s="1811"/>
      <c r="AA43" s="1811"/>
      <c r="AB43" s="1811"/>
      <c r="AC43" s="1811"/>
      <c r="AD43" s="1811"/>
      <c r="AE43" s="1811"/>
      <c r="AF43" s="1811"/>
      <c r="AG43" s="1811"/>
      <c r="AH43" s="1811"/>
      <c r="AI43" s="1811"/>
      <c r="AJ43" s="1811"/>
      <c r="AK43" s="1811"/>
      <c r="AL43" s="1811"/>
      <c r="AM43" s="1811"/>
      <c r="AN43" s="1811"/>
      <c r="AO43" s="1811"/>
      <c r="AP43" s="1811"/>
      <c r="AQ43" s="1811"/>
      <c r="AR43" s="1811"/>
      <c r="AS43" s="1811"/>
      <c r="AT43" s="1811"/>
      <c r="AU43" s="1811"/>
      <c r="AV43" s="1811"/>
      <c r="AW43" s="1811"/>
      <c r="AX43" s="1811"/>
      <c r="AY43" s="1811"/>
      <c r="AZ43" s="1811"/>
      <c r="BA43" s="1811"/>
      <c r="BB43" s="1811"/>
      <c r="BC43" s="1812"/>
    </row>
    <row r="44" spans="1:59" ht="13.15" customHeight="1" x14ac:dyDescent="0.15">
      <c r="A44" s="451"/>
      <c r="B44" s="975"/>
      <c r="C44" s="975"/>
      <c r="D44" s="988"/>
      <c r="E44" s="989"/>
      <c r="F44" s="989"/>
      <c r="G44" s="989"/>
      <c r="H44" s="989"/>
      <c r="I44" s="989"/>
      <c r="J44" s="989"/>
      <c r="K44" s="989"/>
      <c r="L44" s="1810"/>
      <c r="M44" s="1811"/>
      <c r="N44" s="1811"/>
      <c r="O44" s="1811"/>
      <c r="P44" s="1811"/>
      <c r="Q44" s="1811"/>
      <c r="R44" s="1811"/>
      <c r="S44" s="1811"/>
      <c r="T44" s="1811"/>
      <c r="U44" s="1811"/>
      <c r="V44" s="1811"/>
      <c r="W44" s="1811"/>
      <c r="X44" s="1811"/>
      <c r="Y44" s="1811"/>
      <c r="Z44" s="1811"/>
      <c r="AA44" s="1811"/>
      <c r="AB44" s="1811"/>
      <c r="AC44" s="1811"/>
      <c r="AD44" s="1811"/>
      <c r="AE44" s="1811"/>
      <c r="AF44" s="1811"/>
      <c r="AG44" s="1811"/>
      <c r="AH44" s="1811"/>
      <c r="AI44" s="1811"/>
      <c r="AJ44" s="1811"/>
      <c r="AK44" s="1811"/>
      <c r="AL44" s="1811"/>
      <c r="AM44" s="1811"/>
      <c r="AN44" s="1811"/>
      <c r="AO44" s="1811"/>
      <c r="AP44" s="1811"/>
      <c r="AQ44" s="1811"/>
      <c r="AR44" s="1811"/>
      <c r="AS44" s="1811"/>
      <c r="AT44" s="1811"/>
      <c r="AU44" s="1811"/>
      <c r="AV44" s="1811"/>
      <c r="AW44" s="1811"/>
      <c r="AX44" s="1811"/>
      <c r="AY44" s="1811"/>
      <c r="AZ44" s="1811"/>
      <c r="BA44" s="1811"/>
      <c r="BB44" s="1811"/>
      <c r="BC44" s="1812"/>
    </row>
    <row r="45" spans="1:59" ht="21" customHeight="1" x14ac:dyDescent="0.15">
      <c r="A45" s="451"/>
      <c r="B45" s="975"/>
      <c r="C45" s="975"/>
      <c r="D45" s="1794" t="s">
        <v>751</v>
      </c>
      <c r="E45" s="1795"/>
      <c r="F45" s="1795"/>
      <c r="G45" s="1795"/>
      <c r="H45" s="1795"/>
      <c r="I45" s="1795"/>
      <c r="J45" s="1795"/>
      <c r="K45" s="1796"/>
      <c r="L45" s="1797" t="s">
        <v>900</v>
      </c>
      <c r="M45" s="1798"/>
      <c r="N45" s="1798"/>
      <c r="O45" s="1798"/>
      <c r="P45" s="1798"/>
      <c r="Q45" s="1798"/>
      <c r="R45" s="1798"/>
      <c r="S45" s="1798"/>
      <c r="T45" s="1798"/>
      <c r="U45" s="1798"/>
      <c r="V45" s="1798"/>
      <c r="W45" s="1798"/>
      <c r="X45" s="1798"/>
      <c r="Y45" s="1798"/>
      <c r="Z45" s="1798"/>
      <c r="AA45" s="1798"/>
      <c r="AB45" s="1798"/>
      <c r="AC45" s="1798"/>
      <c r="AD45" s="1798"/>
      <c r="AE45" s="1798"/>
      <c r="AF45" s="1798"/>
      <c r="AG45" s="1798"/>
      <c r="AH45" s="1798"/>
      <c r="AI45" s="1798"/>
      <c r="AJ45" s="1798"/>
      <c r="AK45" s="1798"/>
      <c r="AL45" s="1798"/>
      <c r="AM45" s="1798"/>
      <c r="AN45" s="1798"/>
      <c r="AO45" s="1798"/>
      <c r="AP45" s="1798"/>
      <c r="AQ45" s="1798"/>
      <c r="AR45" s="1798"/>
      <c r="AS45" s="1798"/>
      <c r="AT45" s="1798"/>
      <c r="AU45" s="1798"/>
      <c r="AV45" s="1798"/>
      <c r="AW45" s="1798"/>
      <c r="AX45" s="1798"/>
      <c r="AY45" s="1798"/>
      <c r="AZ45" s="1798"/>
      <c r="BA45" s="1798"/>
      <c r="BB45" s="1798"/>
      <c r="BC45" s="1799"/>
    </row>
    <row r="46" spans="1:59" ht="27.6" customHeight="1" x14ac:dyDescent="0.15">
      <c r="A46" s="451"/>
      <c r="B46" s="975"/>
      <c r="C46" s="975"/>
      <c r="D46" s="965" t="s">
        <v>932</v>
      </c>
      <c r="E46" s="966"/>
      <c r="F46" s="966"/>
      <c r="G46" s="966"/>
      <c r="H46" s="966"/>
      <c r="I46" s="966"/>
      <c r="J46" s="966"/>
      <c r="K46" s="987"/>
      <c r="L46" s="1773" t="s">
        <v>933</v>
      </c>
      <c r="M46" s="1774"/>
      <c r="N46" s="1774"/>
      <c r="O46" s="1774"/>
      <c r="P46" s="1774"/>
      <c r="Q46" s="1774"/>
      <c r="R46" s="1774"/>
      <c r="S46" s="1774"/>
      <c r="T46" s="1774"/>
      <c r="U46" s="1774"/>
      <c r="V46" s="1774"/>
      <c r="W46" s="1774"/>
      <c r="X46" s="1774"/>
      <c r="Y46" s="1774"/>
      <c r="Z46" s="1774"/>
      <c r="AA46" s="1774"/>
      <c r="AB46" s="1774"/>
      <c r="AC46" s="1774"/>
      <c r="AD46" s="1774"/>
      <c r="AE46" s="1774"/>
      <c r="AF46" s="1774"/>
      <c r="AG46" s="1774"/>
      <c r="AH46" s="1774"/>
      <c r="AI46" s="1774"/>
      <c r="AJ46" s="1774"/>
      <c r="AK46" s="1774"/>
      <c r="AL46" s="1774"/>
      <c r="AM46" s="1774"/>
      <c r="AN46" s="1774"/>
      <c r="AO46" s="1774"/>
      <c r="AP46" s="1774"/>
      <c r="AQ46" s="1774"/>
      <c r="AR46" s="1774"/>
      <c r="AS46" s="1774"/>
      <c r="AT46" s="1774"/>
      <c r="AU46" s="1774"/>
      <c r="AV46" s="1774"/>
      <c r="AW46" s="1774"/>
      <c r="AX46" s="1774"/>
      <c r="AY46" s="1774"/>
      <c r="AZ46" s="1774"/>
      <c r="BA46" s="1774"/>
      <c r="BB46" s="1774"/>
      <c r="BC46" s="1775"/>
    </row>
    <row r="47" spans="1:59" ht="48" customHeight="1" thickBot="1" x14ac:dyDescent="0.2">
      <c r="A47" s="451"/>
      <c r="B47" s="1768"/>
      <c r="C47" s="1768"/>
      <c r="D47" s="967"/>
      <c r="E47" s="1768"/>
      <c r="F47" s="1768"/>
      <c r="G47" s="1768"/>
      <c r="H47" s="1768"/>
      <c r="I47" s="1768"/>
      <c r="J47" s="1768"/>
      <c r="K47" s="1772"/>
      <c r="L47" s="1769"/>
      <c r="M47" s="1770"/>
      <c r="N47" s="1770"/>
      <c r="O47" s="1770"/>
      <c r="P47" s="1770"/>
      <c r="Q47" s="1770"/>
      <c r="R47" s="1770"/>
      <c r="S47" s="1770"/>
      <c r="T47" s="1770"/>
      <c r="U47" s="1770"/>
      <c r="V47" s="1770"/>
      <c r="W47" s="1770"/>
      <c r="X47" s="1770"/>
      <c r="Y47" s="1770"/>
      <c r="Z47" s="1770"/>
      <c r="AA47" s="1770"/>
      <c r="AB47" s="1770"/>
      <c r="AC47" s="1770"/>
      <c r="AD47" s="1770"/>
      <c r="AE47" s="1770"/>
      <c r="AF47" s="1770"/>
      <c r="AG47" s="1770"/>
      <c r="AH47" s="1770"/>
      <c r="AI47" s="1770"/>
      <c r="AJ47" s="1770"/>
      <c r="AK47" s="1770"/>
      <c r="AL47" s="1770"/>
      <c r="AM47" s="1770"/>
      <c r="AN47" s="1770"/>
      <c r="AO47" s="1770"/>
      <c r="AP47" s="1770"/>
      <c r="AQ47" s="1770"/>
      <c r="AR47" s="1770"/>
      <c r="AS47" s="1770"/>
      <c r="AT47" s="1770"/>
      <c r="AU47" s="1770"/>
      <c r="AV47" s="1770"/>
      <c r="AW47" s="1770"/>
      <c r="AX47" s="1770"/>
      <c r="AY47" s="1770"/>
      <c r="AZ47" s="1770"/>
      <c r="BA47" s="1770"/>
      <c r="BB47" s="1770"/>
      <c r="BC47" s="1771"/>
    </row>
    <row r="48" spans="1:59" ht="21" customHeight="1" x14ac:dyDescent="0.15">
      <c r="B48" s="1825" t="s">
        <v>928</v>
      </c>
      <c r="C48" s="1825"/>
      <c r="D48" s="1825"/>
      <c r="E48" s="1825"/>
      <c r="F48" s="1825"/>
      <c r="G48" s="1825"/>
      <c r="H48" s="1825"/>
      <c r="I48" s="1825"/>
      <c r="J48" s="1825"/>
      <c r="K48" s="1825"/>
      <c r="L48" s="1825"/>
      <c r="M48" s="1825"/>
      <c r="N48" s="1825"/>
      <c r="O48" s="1825"/>
      <c r="P48" s="1825"/>
      <c r="Q48" s="1825"/>
      <c r="R48" s="1825"/>
      <c r="S48" s="1825"/>
      <c r="T48" s="1825"/>
      <c r="U48" s="1825"/>
      <c r="V48" s="1825"/>
      <c r="W48" s="1825"/>
      <c r="X48" s="1825"/>
      <c r="Y48" s="1825"/>
      <c r="Z48" s="1825"/>
      <c r="AA48" s="1825"/>
      <c r="AB48" s="1825"/>
      <c r="AC48" s="1825"/>
      <c r="AD48" s="1825"/>
      <c r="AE48" s="1825"/>
      <c r="AF48" s="1825"/>
      <c r="AG48" s="1825"/>
      <c r="AH48" s="1825"/>
      <c r="AI48" s="1825"/>
      <c r="AJ48" s="1825"/>
      <c r="AK48" s="1825"/>
      <c r="AL48" s="1825"/>
      <c r="AM48" s="1825"/>
      <c r="AN48" s="1825"/>
      <c r="AO48" s="1825"/>
      <c r="AP48" s="1825"/>
      <c r="AQ48" s="1825"/>
      <c r="AR48" s="1825"/>
      <c r="AS48" s="1825"/>
      <c r="AT48" s="1825"/>
      <c r="AU48" s="1825"/>
      <c r="AV48" s="1825"/>
      <c r="AW48" s="1825"/>
      <c r="AX48" s="1825"/>
      <c r="AY48" s="1825"/>
      <c r="AZ48" s="1825"/>
      <c r="BA48" s="1825"/>
      <c r="BB48" s="1825"/>
      <c r="BC48" s="1825"/>
    </row>
    <row r="49" spans="2:55" ht="12.75" thickBot="1" x14ac:dyDescent="0.2">
      <c r="B49" s="1826"/>
      <c r="C49" s="1826"/>
      <c r="D49" s="1826"/>
      <c r="E49" s="1826"/>
      <c r="F49" s="1826"/>
      <c r="G49" s="1826"/>
      <c r="H49" s="1826"/>
      <c r="I49" s="1826"/>
      <c r="J49" s="1826"/>
      <c r="K49" s="1826"/>
      <c r="L49" s="1826"/>
      <c r="M49" s="1826"/>
      <c r="N49" s="1826"/>
      <c r="O49" s="1826"/>
      <c r="P49" s="1826"/>
      <c r="Q49" s="1826"/>
      <c r="R49" s="1826"/>
      <c r="S49" s="1826"/>
      <c r="T49" s="1826"/>
      <c r="U49" s="1826"/>
      <c r="V49" s="1826"/>
      <c r="W49" s="1826"/>
      <c r="X49" s="1826"/>
      <c r="Y49" s="1826"/>
      <c r="Z49" s="1826"/>
      <c r="AA49" s="1826"/>
      <c r="AB49" s="1826"/>
      <c r="AC49" s="1826"/>
      <c r="AD49" s="1826"/>
      <c r="AE49" s="1826"/>
      <c r="AF49" s="1826"/>
      <c r="AG49" s="1826"/>
      <c r="AH49" s="1826"/>
      <c r="AI49" s="1826"/>
      <c r="AJ49" s="1826"/>
      <c r="AK49" s="1826"/>
      <c r="AL49" s="1826"/>
      <c r="AM49" s="1826"/>
      <c r="AN49" s="1826"/>
      <c r="AO49" s="1826"/>
      <c r="AP49" s="1826"/>
      <c r="AQ49" s="1826"/>
      <c r="AR49" s="1826"/>
      <c r="AS49" s="1826"/>
      <c r="AT49" s="1826"/>
      <c r="AU49" s="1826"/>
      <c r="AV49" s="1826"/>
      <c r="AW49" s="1826"/>
      <c r="AX49" s="1826"/>
      <c r="AY49" s="1826"/>
      <c r="AZ49" s="1826"/>
      <c r="BA49" s="1826"/>
      <c r="BB49" s="1826"/>
      <c r="BC49" s="1826"/>
    </row>
    <row r="50" spans="2:55" ht="21" customHeight="1" x14ac:dyDescent="0.15">
      <c r="B50" s="1776" t="s">
        <v>752</v>
      </c>
      <c r="C50" s="1777"/>
      <c r="D50" s="1882" t="s">
        <v>756</v>
      </c>
      <c r="E50" s="1883"/>
      <c r="F50" s="1883"/>
      <c r="G50" s="1883"/>
      <c r="H50" s="1883"/>
      <c r="I50" s="1883"/>
      <c r="J50" s="1883"/>
      <c r="K50" s="1883"/>
      <c r="L50" s="1883"/>
      <c r="M50" s="1883"/>
      <c r="N50" s="1883"/>
      <c r="O50" s="1883"/>
      <c r="P50" s="1883"/>
      <c r="Q50" s="1883"/>
      <c r="R50" s="1883"/>
      <c r="S50" s="1883"/>
      <c r="T50" s="1883"/>
      <c r="U50" s="1883"/>
      <c r="V50" s="1883"/>
      <c r="W50" s="1883"/>
      <c r="X50" s="1883"/>
      <c r="Y50" s="1883"/>
      <c r="Z50" s="1883"/>
      <c r="AA50" s="1883"/>
      <c r="AB50" s="1883"/>
      <c r="AC50" s="1883"/>
      <c r="AD50" s="1883"/>
      <c r="AE50" s="1883"/>
      <c r="AF50" s="1883"/>
      <c r="AG50" s="1883"/>
      <c r="AH50" s="1883"/>
      <c r="AI50" s="1883"/>
      <c r="AJ50" s="1883"/>
      <c r="AK50" s="1883"/>
      <c r="AL50" s="1883"/>
      <c r="AM50" s="1883"/>
      <c r="AN50" s="1883"/>
      <c r="AO50" s="1883"/>
      <c r="AP50" s="1883"/>
      <c r="AQ50" s="1883"/>
      <c r="AR50" s="1883"/>
      <c r="AS50" s="1883"/>
      <c r="AT50" s="1883"/>
      <c r="AU50" s="1883"/>
      <c r="AV50" s="1883"/>
      <c r="AW50" s="1883"/>
      <c r="AX50" s="1883"/>
      <c r="AY50" s="1883"/>
      <c r="AZ50" s="1883"/>
      <c r="BA50" s="1883"/>
      <c r="BB50" s="1883"/>
      <c r="BC50" s="1884"/>
    </row>
    <row r="51" spans="2:55" ht="21" customHeight="1" x14ac:dyDescent="0.15">
      <c r="B51" s="1778"/>
      <c r="C51" s="1779"/>
      <c r="D51" s="1813" t="s">
        <v>753</v>
      </c>
      <c r="E51" s="1814"/>
      <c r="F51" s="1814"/>
      <c r="G51" s="1814"/>
      <c r="H51" s="1814"/>
      <c r="I51" s="1814"/>
      <c r="J51" s="1814"/>
      <c r="K51" s="1814"/>
      <c r="L51" s="1814"/>
      <c r="M51" s="1814"/>
      <c r="N51" s="1814"/>
      <c r="O51" s="1814"/>
      <c r="P51" s="1814"/>
      <c r="Q51" s="1814"/>
      <c r="R51" s="1814"/>
      <c r="S51" s="1814"/>
      <c r="T51" s="1814"/>
      <c r="U51" s="1814"/>
      <c r="V51" s="1814"/>
      <c r="W51" s="1814"/>
      <c r="X51" s="1814"/>
      <c r="Y51" s="1814"/>
      <c r="Z51" s="1814"/>
      <c r="AA51" s="1814"/>
      <c r="AB51" s="1814"/>
      <c r="AC51" s="1814"/>
      <c r="AD51" s="1814"/>
      <c r="AE51" s="1814"/>
      <c r="AF51" s="1814"/>
      <c r="AG51" s="1814"/>
      <c r="AH51" s="1814"/>
      <c r="AI51" s="1814"/>
      <c r="AJ51" s="1814"/>
      <c r="AK51" s="1814"/>
      <c r="AL51" s="1814"/>
      <c r="AM51" s="1814"/>
      <c r="AN51" s="1814"/>
      <c r="AO51" s="1814"/>
      <c r="AP51" s="1814"/>
      <c r="AQ51" s="1814"/>
      <c r="AR51" s="1814"/>
      <c r="AS51" s="1814"/>
      <c r="AT51" s="1814"/>
      <c r="AU51" s="1814"/>
      <c r="AV51" s="1814"/>
      <c r="AW51" s="1814"/>
      <c r="AX51" s="1814"/>
      <c r="AY51" s="1814"/>
      <c r="AZ51" s="1814"/>
      <c r="BA51" s="1814"/>
      <c r="BB51" s="1814"/>
      <c r="BC51" s="1815"/>
    </row>
    <row r="52" spans="2:55" ht="21" customHeight="1" x14ac:dyDescent="0.15">
      <c r="B52" s="1778"/>
      <c r="C52" s="1779"/>
      <c r="D52" s="1773" t="s">
        <v>911</v>
      </c>
      <c r="E52" s="1774"/>
      <c r="F52" s="1774"/>
      <c r="G52" s="1774"/>
      <c r="H52" s="1774"/>
      <c r="I52" s="1774"/>
      <c r="J52" s="1774"/>
      <c r="K52" s="1774"/>
      <c r="L52" s="1774"/>
      <c r="M52" s="1774"/>
      <c r="N52" s="1774"/>
      <c r="O52" s="1774"/>
      <c r="P52" s="1774"/>
      <c r="Q52" s="1774"/>
      <c r="R52" s="1774"/>
      <c r="S52" s="1774"/>
      <c r="T52" s="1774"/>
      <c r="U52" s="1774"/>
      <c r="V52" s="1774"/>
      <c r="W52" s="1774"/>
      <c r="X52" s="1774"/>
      <c r="Y52" s="1774"/>
      <c r="Z52" s="1774"/>
      <c r="AA52" s="1774"/>
      <c r="AB52" s="1774"/>
      <c r="AC52" s="1774"/>
      <c r="AD52" s="1774"/>
      <c r="AE52" s="1774"/>
      <c r="AF52" s="1774"/>
      <c r="AG52" s="1774"/>
      <c r="AH52" s="1774"/>
      <c r="AI52" s="1774"/>
      <c r="AJ52" s="1774"/>
      <c r="AK52" s="1774"/>
      <c r="AL52" s="1774"/>
      <c r="AM52" s="1774"/>
      <c r="AN52" s="1774"/>
      <c r="AO52" s="1774"/>
      <c r="AP52" s="1774"/>
      <c r="AQ52" s="1774"/>
      <c r="AR52" s="1774"/>
      <c r="AS52" s="1774"/>
      <c r="AT52" s="1774"/>
      <c r="AU52" s="1774"/>
      <c r="AV52" s="1774"/>
      <c r="AW52" s="1774"/>
      <c r="AX52" s="1774"/>
      <c r="AY52" s="1774"/>
      <c r="AZ52" s="1774"/>
      <c r="BA52" s="1774"/>
      <c r="BB52" s="1774"/>
      <c r="BC52" s="1775"/>
    </row>
    <row r="53" spans="2:55" ht="46.9" customHeight="1" thickBot="1" x14ac:dyDescent="0.2">
      <c r="B53" s="1780"/>
      <c r="C53" s="1781"/>
      <c r="D53" s="1782"/>
      <c r="E53" s="1783"/>
      <c r="F53" s="1783"/>
      <c r="G53" s="1783"/>
      <c r="H53" s="1783"/>
      <c r="I53" s="1783"/>
      <c r="J53" s="1783"/>
      <c r="K53" s="1783"/>
      <c r="L53" s="1783"/>
      <c r="M53" s="1783"/>
      <c r="N53" s="1783"/>
      <c r="O53" s="1783"/>
      <c r="P53" s="1783"/>
      <c r="Q53" s="1783"/>
      <c r="R53" s="1783"/>
      <c r="S53" s="1783"/>
      <c r="T53" s="1783"/>
      <c r="U53" s="1783"/>
      <c r="V53" s="1783"/>
      <c r="W53" s="1783"/>
      <c r="X53" s="1783"/>
      <c r="Y53" s="1783"/>
      <c r="Z53" s="1783"/>
      <c r="AA53" s="1783"/>
      <c r="AB53" s="1783"/>
      <c r="AC53" s="1783"/>
      <c r="AD53" s="1783"/>
      <c r="AE53" s="1783"/>
      <c r="AF53" s="1783"/>
      <c r="AG53" s="1783"/>
      <c r="AH53" s="1783"/>
      <c r="AI53" s="1783"/>
      <c r="AJ53" s="1783"/>
      <c r="AK53" s="1783"/>
      <c r="AL53" s="1783"/>
      <c r="AM53" s="1783"/>
      <c r="AN53" s="1783"/>
      <c r="AO53" s="1783"/>
      <c r="AP53" s="1783"/>
      <c r="AQ53" s="1783"/>
      <c r="AR53" s="1783"/>
      <c r="AS53" s="1783"/>
      <c r="AT53" s="1783"/>
      <c r="AU53" s="1783"/>
      <c r="AV53" s="1783"/>
      <c r="AW53" s="1783"/>
      <c r="AX53" s="1783"/>
      <c r="AY53" s="1783"/>
      <c r="AZ53" s="1783"/>
      <c r="BA53" s="1783"/>
      <c r="BB53" s="1783"/>
      <c r="BC53" s="1784"/>
    </row>
    <row r="54" spans="2:55" x14ac:dyDescent="0.15">
      <c r="B54" s="389"/>
      <c r="C54" s="389"/>
      <c r="D54" s="389"/>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c r="AH54" s="389"/>
      <c r="AI54" s="389"/>
      <c r="AJ54" s="389"/>
      <c r="AK54" s="389"/>
      <c r="AL54" s="389"/>
      <c r="AM54" s="389"/>
      <c r="AN54" s="389"/>
      <c r="AO54" s="389"/>
      <c r="AP54" s="389"/>
      <c r="AQ54" s="389"/>
      <c r="AR54" s="389"/>
      <c r="AS54" s="389"/>
      <c r="AT54" s="389"/>
      <c r="AU54" s="389"/>
      <c r="AV54" s="389"/>
      <c r="AW54" s="389"/>
      <c r="AX54" s="389"/>
      <c r="AY54" s="389"/>
      <c r="AZ54" s="389"/>
      <c r="BA54" s="389"/>
      <c r="BB54" s="389"/>
      <c r="BC54" s="389"/>
    </row>
  </sheetData>
  <mergeCells count="175">
    <mergeCell ref="D50:BC50"/>
    <mergeCell ref="D51:BC51"/>
    <mergeCell ref="AM7:AO7"/>
    <mergeCell ref="AC7:AL7"/>
    <mergeCell ref="AP7:AR7"/>
    <mergeCell ref="M26:AC26"/>
    <mergeCell ref="M25:AC25"/>
    <mergeCell ref="AJ21:AR21"/>
    <mergeCell ref="AM24:BC24"/>
    <mergeCell ref="M8:N9"/>
    <mergeCell ref="AL16:AR16"/>
    <mergeCell ref="AS16:BA16"/>
    <mergeCell ref="M12:T12"/>
    <mergeCell ref="AK13:AL13"/>
    <mergeCell ref="AG14:AI17"/>
    <mergeCell ref="AV7:AX7"/>
    <mergeCell ref="AM9:AO9"/>
    <mergeCell ref="AE13:AF13"/>
    <mergeCell ref="AM13:BC13"/>
    <mergeCell ref="U14:AF17"/>
    <mergeCell ref="D20:L21"/>
    <mergeCell ref="M21:T21"/>
    <mergeCell ref="U21:AI21"/>
    <mergeCell ref="BB22:BC22"/>
    <mergeCell ref="D52:BC52"/>
    <mergeCell ref="BB17:BC17"/>
    <mergeCell ref="AJ14:AK17"/>
    <mergeCell ref="BB14:BC14"/>
    <mergeCell ref="AS11:AU11"/>
    <mergeCell ref="AP11:AR11"/>
    <mergeCell ref="U12:BC12"/>
    <mergeCell ref="AC11:AL11"/>
    <mergeCell ref="AT30:AY30"/>
    <mergeCell ref="AC29:AG29"/>
    <mergeCell ref="Y27:Z27"/>
    <mergeCell ref="AC27:AF27"/>
    <mergeCell ref="AD26:AL26"/>
    <mergeCell ref="AG30:AK30"/>
    <mergeCell ref="AH29:AI29"/>
    <mergeCell ref="T29:AB29"/>
    <mergeCell ref="AJ29:BC29"/>
    <mergeCell ref="AS17:BA17"/>
    <mergeCell ref="AS15:BA15"/>
    <mergeCell ref="AN27:BC27"/>
    <mergeCell ref="D28:L28"/>
    <mergeCell ref="M28:X28"/>
    <mergeCell ref="Y28:Z28"/>
    <mergeCell ref="AA28:BC28"/>
    <mergeCell ref="AE3:AI3"/>
    <mergeCell ref="U3:AD3"/>
    <mergeCell ref="AE4:AI4"/>
    <mergeCell ref="U4:AD4"/>
    <mergeCell ref="AJ4:BC4"/>
    <mergeCell ref="U5:W5"/>
    <mergeCell ref="Z5:AA5"/>
    <mergeCell ref="X5:Y5"/>
    <mergeCell ref="AJ5:BC5"/>
    <mergeCell ref="AD5:AE5"/>
    <mergeCell ref="BA8:BC8"/>
    <mergeCell ref="AS10:AZ10"/>
    <mergeCell ref="AY7:BA7"/>
    <mergeCell ref="BB7:BC7"/>
    <mergeCell ref="BB11:BC11"/>
    <mergeCell ref="AV9:AX9"/>
    <mergeCell ref="AS9:AU9"/>
    <mergeCell ref="BB9:BC9"/>
    <mergeCell ref="AV11:AX11"/>
    <mergeCell ref="AY11:BA11"/>
    <mergeCell ref="AY9:BA9"/>
    <mergeCell ref="BA10:BC10"/>
    <mergeCell ref="A1:BC1"/>
    <mergeCell ref="B3:C19"/>
    <mergeCell ref="D3:L5"/>
    <mergeCell ref="M3:T4"/>
    <mergeCell ref="AJ3:AR3"/>
    <mergeCell ref="AS3:BC3"/>
    <mergeCell ref="AB5:AC5"/>
    <mergeCell ref="D19:L19"/>
    <mergeCell ref="M6:N7"/>
    <mergeCell ref="O6:T7"/>
    <mergeCell ref="U6:AI6"/>
    <mergeCell ref="M13:T13"/>
    <mergeCell ref="U11:AB11"/>
    <mergeCell ref="U7:AB7"/>
    <mergeCell ref="M10:N11"/>
    <mergeCell ref="O10:T11"/>
    <mergeCell ref="U10:AI10"/>
    <mergeCell ref="U13:AD13"/>
    <mergeCell ref="AF5:AG5"/>
    <mergeCell ref="O8:T9"/>
    <mergeCell ref="M5:T5"/>
    <mergeCell ref="AH5:AI5"/>
    <mergeCell ref="AS8:AZ8"/>
    <mergeCell ref="U9:AB9"/>
    <mergeCell ref="D6:L11"/>
    <mergeCell ref="B31:L31"/>
    <mergeCell ref="AL15:AR15"/>
    <mergeCell ref="D22:L22"/>
    <mergeCell ref="M14:T17"/>
    <mergeCell ref="AL14:AR14"/>
    <mergeCell ref="AJ6:AR6"/>
    <mergeCell ref="AC9:AL9"/>
    <mergeCell ref="AJ10:AR10"/>
    <mergeCell ref="AG13:AJ13"/>
    <mergeCell ref="AL17:AR17"/>
    <mergeCell ref="AM11:AO11"/>
    <mergeCell ref="AG18:BC18"/>
    <mergeCell ref="BB16:BC16"/>
    <mergeCell ref="BA6:BC6"/>
    <mergeCell ref="AS7:AU7"/>
    <mergeCell ref="AP9:AR9"/>
    <mergeCell ref="U8:AI8"/>
    <mergeCell ref="AJ8:AR8"/>
    <mergeCell ref="AS6:AZ6"/>
    <mergeCell ref="AS14:BA14"/>
    <mergeCell ref="M20:T20"/>
    <mergeCell ref="X20:BC20"/>
    <mergeCell ref="AS19:BC19"/>
    <mergeCell ref="D12:L18"/>
    <mergeCell ref="AE19:AK19"/>
    <mergeCell ref="M19:W19"/>
    <mergeCell ref="AM19:AR19"/>
    <mergeCell ref="Z19:AD19"/>
    <mergeCell ref="X19:Y19"/>
    <mergeCell ref="M18:AF18"/>
    <mergeCell ref="U20:W20"/>
    <mergeCell ref="BB15:BC15"/>
    <mergeCell ref="AS21:BC21"/>
    <mergeCell ref="M22:AC22"/>
    <mergeCell ref="AD22:AL22"/>
    <mergeCell ref="M31:BC31"/>
    <mergeCell ref="D29:L29"/>
    <mergeCell ref="AM22:AR22"/>
    <mergeCell ref="AS22:AT22"/>
    <mergeCell ref="V30:AD30"/>
    <mergeCell ref="R29:S29"/>
    <mergeCell ref="M29:Q29"/>
    <mergeCell ref="D26:L26"/>
    <mergeCell ref="D27:L27"/>
    <mergeCell ref="M27:X27"/>
    <mergeCell ref="AD24:AL24"/>
    <mergeCell ref="AM26:BC26"/>
    <mergeCell ref="D25:L25"/>
    <mergeCell ref="AM30:AR30"/>
    <mergeCell ref="D30:L30"/>
    <mergeCell ref="D24:L24"/>
    <mergeCell ref="M24:AC24"/>
    <mergeCell ref="AL27:AM27"/>
    <mergeCell ref="AG27:AK27"/>
    <mergeCell ref="AU23:BA23"/>
    <mergeCell ref="AU22:AW22"/>
    <mergeCell ref="B36:C47"/>
    <mergeCell ref="L47:BC47"/>
    <mergeCell ref="D46:K47"/>
    <mergeCell ref="L46:BC46"/>
    <mergeCell ref="B50:C53"/>
    <mergeCell ref="D53:BC53"/>
    <mergeCell ref="AD25:BC25"/>
    <mergeCell ref="D23:L23"/>
    <mergeCell ref="M23:AC23"/>
    <mergeCell ref="BB23:BC23"/>
    <mergeCell ref="D45:K45"/>
    <mergeCell ref="L45:BC45"/>
    <mergeCell ref="L38:BC38"/>
    <mergeCell ref="L39:BC39"/>
    <mergeCell ref="D40:K44"/>
    <mergeCell ref="L40:BC40"/>
    <mergeCell ref="L41:BC44"/>
    <mergeCell ref="D37:BC37"/>
    <mergeCell ref="D38:K39"/>
    <mergeCell ref="D36:AL36"/>
    <mergeCell ref="AM36:BC36"/>
    <mergeCell ref="B20:C30"/>
    <mergeCell ref="AD23:AT23"/>
    <mergeCell ref="B48:BC49"/>
  </mergeCells>
  <phoneticPr fontId="9"/>
  <pageMargins left="0.59055118110236227" right="0.59055118110236227" top="0.78740157480314965" bottom="0.78740157480314965" header="0.51181102362204722" footer="0.51181102362204722"/>
  <pageSetup paperSize="9" scale="98" orientation="portrait" r:id="rId1"/>
  <headerFooter alignWithMargins="0">
    <oddHeader>&amp;R&amp;"ＭＳ Ｐゴシック,標準"&amp;10（様式２３）</oddHeader>
  </headerFooter>
  <rowBreaks count="1" manualBreakCount="1">
    <brk id="34" max="55" man="1"/>
  </rowBreaks>
  <drawing r:id="rId2"/>
  <legacyDrawing r:id="rId3"/>
  <mc:AlternateContent xmlns:mc="http://schemas.openxmlformats.org/markup-compatibility/2006">
    <mc:Choice Requires="x14"/>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pageSetUpPr fitToPage="1"/>
  </sheetPr>
  <dimension ref="A1:BH290"/>
  <sheetViews>
    <sheetView view="pageBreakPreview" topLeftCell="A27" zoomScale="112" zoomScaleNormal="112" zoomScaleSheetLayoutView="112" workbookViewId="0">
      <selection activeCell="AX41" sqref="AX41"/>
    </sheetView>
  </sheetViews>
  <sheetFormatPr defaultRowHeight="13.5" x14ac:dyDescent="0.15"/>
  <cols>
    <col min="1" max="77" width="2.625" customWidth="1"/>
  </cols>
  <sheetData>
    <row r="1" spans="1:60" s="12" customFormat="1" ht="17.25" x14ac:dyDescent="0.15">
      <c r="A1" s="493" t="s">
        <v>103</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15"/>
      <c r="AM1" s="15"/>
      <c r="AN1" s="15"/>
      <c r="AO1" s="15"/>
      <c r="AP1" s="15"/>
      <c r="AQ1" s="15"/>
      <c r="AR1" s="15"/>
      <c r="AS1" s="15"/>
      <c r="AT1" s="15"/>
      <c r="AU1" s="15"/>
      <c r="AV1" s="15"/>
      <c r="AW1" s="15"/>
      <c r="AX1" s="15"/>
      <c r="AY1" s="15"/>
      <c r="AZ1" s="15"/>
      <c r="BA1" s="15"/>
      <c r="BB1" s="15"/>
      <c r="BC1" s="15"/>
      <c r="BD1" s="15"/>
      <c r="BE1" s="15"/>
      <c r="BF1" s="15"/>
      <c r="BG1" s="15"/>
      <c r="BH1" s="15"/>
    </row>
    <row r="2" spans="1:60" s="12" customFormat="1" ht="6.7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5"/>
      <c r="AM2" s="15"/>
      <c r="AN2" s="15"/>
      <c r="AO2" s="15"/>
      <c r="AP2" s="15"/>
      <c r="AQ2" s="15"/>
      <c r="AR2" s="15"/>
      <c r="AS2" s="15"/>
      <c r="AT2" s="15"/>
      <c r="AU2" s="15"/>
      <c r="AV2" s="15"/>
      <c r="AW2" s="15"/>
      <c r="AX2" s="15"/>
      <c r="AY2" s="15"/>
      <c r="AZ2" s="15"/>
      <c r="BA2" s="15"/>
      <c r="BB2" s="15"/>
      <c r="BC2" s="15"/>
      <c r="BD2" s="15"/>
      <c r="BE2" s="15"/>
      <c r="BF2" s="15"/>
      <c r="BG2" s="15"/>
      <c r="BH2" s="15"/>
    </row>
    <row r="3" spans="1:60" s="12" customFormat="1" ht="13.5" customHeight="1" x14ac:dyDescent="0.15">
      <c r="A3" s="17"/>
      <c r="B3" s="494" t="s">
        <v>833</v>
      </c>
      <c r="C3" s="494"/>
      <c r="D3" s="494"/>
      <c r="E3" s="494"/>
      <c r="F3" s="494"/>
      <c r="G3" s="494"/>
      <c r="H3" s="494"/>
      <c r="I3" s="494"/>
      <c r="J3" s="494"/>
      <c r="K3" s="494"/>
      <c r="L3" s="494"/>
      <c r="M3" s="494"/>
      <c r="N3" s="494"/>
      <c r="O3" s="494"/>
      <c r="P3" s="494"/>
      <c r="Q3" s="494"/>
      <c r="R3" s="494"/>
      <c r="S3" s="494"/>
      <c r="T3" s="17"/>
      <c r="U3" s="17"/>
      <c r="V3" s="17"/>
      <c r="W3" s="17"/>
      <c r="X3" s="17"/>
      <c r="Y3" s="17"/>
      <c r="Z3" s="17"/>
      <c r="AA3" s="17"/>
      <c r="AB3" s="17"/>
      <c r="AC3" s="17"/>
      <c r="AD3" s="17"/>
      <c r="AE3" s="17"/>
      <c r="AF3" s="17"/>
      <c r="AG3" s="17"/>
      <c r="AH3" s="17"/>
      <c r="AI3" s="17"/>
      <c r="AJ3" s="17"/>
      <c r="AK3" s="17"/>
      <c r="AL3" s="22"/>
      <c r="AM3" s="22"/>
      <c r="AN3" s="22"/>
      <c r="AO3" s="22"/>
      <c r="AP3" s="22"/>
      <c r="AQ3" s="22"/>
      <c r="AR3" s="22"/>
      <c r="AS3" s="22"/>
      <c r="AT3" s="22"/>
      <c r="AU3" s="22"/>
      <c r="AV3" s="22"/>
      <c r="AW3" s="22"/>
      <c r="AX3" s="22"/>
      <c r="AY3" s="22"/>
      <c r="AZ3" s="22"/>
      <c r="BA3" s="22"/>
      <c r="BB3" s="22"/>
      <c r="BC3" s="22"/>
      <c r="BD3" s="22"/>
      <c r="BE3" s="22"/>
      <c r="BF3" s="22"/>
      <c r="BG3" s="22"/>
      <c r="BH3" s="22"/>
    </row>
    <row r="4" spans="1:60" s="127" customFormat="1" ht="13.5" customHeight="1" x14ac:dyDescent="0.15">
      <c r="B4" s="495" t="s">
        <v>1011</v>
      </c>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row>
    <row r="5" spans="1:60" s="127" customFormat="1" ht="13.5" customHeight="1" x14ac:dyDescent="0.15">
      <c r="B5" s="495"/>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row>
    <row r="6" spans="1:60" s="127" customFormat="1" ht="13.5" customHeight="1" x14ac:dyDescent="0.15"/>
    <row r="7" spans="1:60" s="127" customFormat="1" ht="13.5" customHeight="1" thickBot="1" x14ac:dyDescent="0.2">
      <c r="A7" s="127">
        <v>1</v>
      </c>
      <c r="B7" s="127" t="s">
        <v>760</v>
      </c>
    </row>
    <row r="8" spans="1:60" ht="13.5" customHeight="1" x14ac:dyDescent="0.15">
      <c r="B8" s="496"/>
      <c r="C8" s="497"/>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8"/>
      <c r="AL8" s="434"/>
      <c r="AM8" s="434"/>
    </row>
    <row r="9" spans="1:60" ht="13.5" customHeight="1" x14ac:dyDescent="0.15">
      <c r="B9" s="499"/>
      <c r="C9" s="500"/>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500"/>
      <c r="AK9" s="501"/>
      <c r="AL9" s="434"/>
      <c r="AM9" s="434"/>
    </row>
    <row r="10" spans="1:60" ht="13.5" customHeight="1" x14ac:dyDescent="0.15">
      <c r="B10" s="499"/>
      <c r="C10" s="500"/>
      <c r="D10" s="500"/>
      <c r="E10" s="500"/>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1"/>
      <c r="AL10" s="434"/>
      <c r="AM10" s="434"/>
    </row>
    <row r="11" spans="1:60" ht="13.5" customHeight="1" x14ac:dyDescent="0.15">
      <c r="B11" s="499"/>
      <c r="C11" s="500"/>
      <c r="D11" s="500"/>
      <c r="E11" s="500"/>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1"/>
      <c r="AL11" s="434"/>
      <c r="AM11" s="434"/>
    </row>
    <row r="12" spans="1:60" ht="13.5" customHeight="1" x14ac:dyDescent="0.15">
      <c r="B12" s="499"/>
      <c r="C12" s="500"/>
      <c r="D12" s="500"/>
      <c r="E12" s="500"/>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501"/>
      <c r="AL12" s="434"/>
      <c r="AM12" s="434"/>
    </row>
    <row r="13" spans="1:60" ht="13.5" customHeight="1" x14ac:dyDescent="0.15">
      <c r="B13" s="499"/>
      <c r="C13" s="500"/>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501"/>
      <c r="AL13" s="434"/>
      <c r="AM13" s="434"/>
    </row>
    <row r="14" spans="1:60" ht="13.5" customHeight="1" x14ac:dyDescent="0.15">
      <c r="B14" s="499"/>
      <c r="C14" s="500"/>
      <c r="D14" s="500"/>
      <c r="E14" s="500"/>
      <c r="F14" s="500"/>
      <c r="G14" s="500"/>
      <c r="H14" s="500"/>
      <c r="I14" s="500"/>
      <c r="J14" s="500"/>
      <c r="K14" s="500"/>
      <c r="L14" s="500"/>
      <c r="M14" s="500"/>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501"/>
      <c r="AL14" s="434"/>
      <c r="AM14" s="434"/>
    </row>
    <row r="15" spans="1:60" ht="13.5" customHeight="1" thickBot="1" x14ac:dyDescent="0.2">
      <c r="B15" s="502"/>
      <c r="C15" s="503"/>
      <c r="D15" s="503"/>
      <c r="E15" s="503"/>
      <c r="F15" s="503"/>
      <c r="G15" s="503"/>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4"/>
      <c r="AL15" s="434"/>
      <c r="AM15" s="434"/>
    </row>
    <row r="16" spans="1:60" ht="8.25" customHeight="1" x14ac:dyDescent="0.15">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row>
    <row r="17" spans="1:39" s="194" customFormat="1" ht="13.5" customHeight="1" x14ac:dyDescent="0.15">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row>
    <row r="18" spans="1:39" s="178" customFormat="1" ht="13.5" customHeight="1" x14ac:dyDescent="0.15">
      <c r="A18" s="179">
        <v>2</v>
      </c>
      <c r="B18" s="179" t="s">
        <v>577</v>
      </c>
      <c r="C18" s="179"/>
      <c r="D18" s="179"/>
      <c r="E18" s="179"/>
      <c r="F18" s="179"/>
      <c r="G18" s="179"/>
      <c r="H18" s="179"/>
      <c r="I18" s="179"/>
      <c r="J18" s="179"/>
      <c r="K18" s="179"/>
      <c r="L18" s="179"/>
      <c r="M18" s="179"/>
      <c r="N18" s="179"/>
      <c r="O18" s="179"/>
      <c r="P18" s="179"/>
      <c r="Q18" s="179"/>
      <c r="R18" s="179"/>
      <c r="S18" s="179"/>
      <c r="T18" s="179"/>
      <c r="U18" s="180"/>
      <c r="V18" s="180"/>
      <c r="W18" s="180"/>
      <c r="X18" s="180"/>
      <c r="Y18" s="180"/>
      <c r="Z18" s="180"/>
      <c r="AA18" s="180"/>
      <c r="AB18" s="179"/>
      <c r="AC18" s="179"/>
      <c r="AD18" s="179"/>
      <c r="AE18" s="179"/>
      <c r="AF18" s="179"/>
    </row>
    <row r="19" spans="1:39" s="127" customFormat="1" ht="13.5" customHeight="1" x14ac:dyDescent="0.15">
      <c r="A19" s="179"/>
      <c r="B19" s="505" t="s">
        <v>1018</v>
      </c>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row>
    <row r="20" spans="1:39" s="127" customFormat="1" ht="13.5" customHeight="1" x14ac:dyDescent="0.15">
      <c r="A20" s="179"/>
      <c r="B20" s="505"/>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row>
    <row r="21" spans="1:39" s="127" customFormat="1" ht="13.5" customHeight="1" thickBot="1" x14ac:dyDescent="0.2">
      <c r="A21" s="179"/>
      <c r="B21" s="505" t="s">
        <v>578</v>
      </c>
      <c r="C21" s="505"/>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177"/>
      <c r="AH21" s="177"/>
      <c r="AI21" s="177"/>
      <c r="AJ21" s="177"/>
      <c r="AK21" s="177"/>
    </row>
    <row r="22" spans="1:39" s="178" customFormat="1" ht="13.5" customHeight="1" x14ac:dyDescent="0.15">
      <c r="A22" s="179"/>
      <c r="B22" s="506" t="s">
        <v>579</v>
      </c>
      <c r="C22" s="507"/>
      <c r="D22" s="507"/>
      <c r="E22" s="507"/>
      <c r="F22" s="507"/>
      <c r="G22" s="507"/>
      <c r="H22" s="507"/>
      <c r="I22" s="507"/>
      <c r="J22" s="508"/>
      <c r="K22" s="509" t="s">
        <v>555</v>
      </c>
      <c r="L22" s="507"/>
      <c r="M22" s="507"/>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510"/>
      <c r="AL22" s="434"/>
      <c r="AM22" s="434"/>
    </row>
    <row r="23" spans="1:39" s="178" customFormat="1" ht="15" customHeight="1" x14ac:dyDescent="0.15">
      <c r="A23" s="179"/>
      <c r="B23" s="511"/>
      <c r="C23" s="512"/>
      <c r="D23" s="515" t="s">
        <v>581</v>
      </c>
      <c r="E23" s="516"/>
      <c r="F23" s="516"/>
      <c r="G23" s="516"/>
      <c r="H23" s="516"/>
      <c r="I23" s="516"/>
      <c r="J23" s="517"/>
      <c r="K23" s="521" t="s">
        <v>556</v>
      </c>
      <c r="L23" s="522"/>
      <c r="M23" s="522"/>
      <c r="N23" s="522"/>
      <c r="O23" s="522"/>
      <c r="P23" s="523"/>
      <c r="Q23" s="524"/>
      <c r="R23" s="525"/>
      <c r="S23" s="526"/>
      <c r="T23" s="527" t="s">
        <v>961</v>
      </c>
      <c r="U23" s="528"/>
      <c r="V23" s="528"/>
      <c r="W23" s="528"/>
      <c r="X23" s="528"/>
      <c r="Y23" s="528"/>
      <c r="Z23" s="528"/>
      <c r="AA23" s="529"/>
      <c r="AB23" s="524"/>
      <c r="AC23" s="525"/>
      <c r="AD23" s="526"/>
      <c r="AE23" s="527" t="s">
        <v>962</v>
      </c>
      <c r="AF23" s="528"/>
      <c r="AG23" s="528"/>
      <c r="AH23" s="528"/>
      <c r="AI23" s="528"/>
      <c r="AJ23" s="528"/>
      <c r="AK23" s="530"/>
    </row>
    <row r="24" spans="1:39" s="476" customFormat="1" ht="15" customHeight="1" x14ac:dyDescent="0.15">
      <c r="A24" s="179"/>
      <c r="B24" s="513"/>
      <c r="C24" s="514"/>
      <c r="D24" s="518"/>
      <c r="E24" s="519"/>
      <c r="F24" s="519"/>
      <c r="G24" s="519"/>
      <c r="H24" s="519"/>
      <c r="I24" s="519"/>
      <c r="J24" s="520"/>
      <c r="K24" s="531" t="s">
        <v>1012</v>
      </c>
      <c r="L24" s="532"/>
      <c r="M24" s="532"/>
      <c r="N24" s="532"/>
      <c r="O24" s="532"/>
      <c r="P24" s="533"/>
      <c r="Q24" s="539"/>
      <c r="R24" s="540"/>
      <c r="S24" s="540"/>
      <c r="T24" s="540"/>
      <c r="U24" s="540"/>
      <c r="V24" s="540"/>
      <c r="W24" s="540"/>
      <c r="X24" s="540"/>
      <c r="Y24" s="540"/>
      <c r="Z24" s="540"/>
      <c r="AA24" s="540"/>
      <c r="AB24" s="540"/>
      <c r="AC24" s="540"/>
      <c r="AD24" s="540"/>
      <c r="AE24" s="540"/>
      <c r="AF24" s="540"/>
      <c r="AG24" s="540"/>
      <c r="AH24" s="540"/>
      <c r="AI24" s="540"/>
      <c r="AJ24" s="540"/>
      <c r="AK24" s="541"/>
    </row>
    <row r="25" spans="1:39" s="419" customFormat="1" ht="13.5" customHeight="1" x14ac:dyDescent="0.15">
      <c r="A25" s="179"/>
      <c r="B25" s="513"/>
      <c r="C25" s="514"/>
      <c r="D25" s="518"/>
      <c r="E25" s="519"/>
      <c r="F25" s="519"/>
      <c r="G25" s="519"/>
      <c r="H25" s="519"/>
      <c r="I25" s="519"/>
      <c r="J25" s="520"/>
      <c r="K25" s="542" t="s">
        <v>952</v>
      </c>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4"/>
    </row>
    <row r="26" spans="1:39" s="434" customFormat="1" ht="30" customHeight="1" x14ac:dyDescent="0.15">
      <c r="A26" s="179"/>
      <c r="B26" s="513"/>
      <c r="C26" s="514"/>
      <c r="D26" s="518"/>
      <c r="E26" s="519"/>
      <c r="F26" s="519"/>
      <c r="G26" s="519"/>
      <c r="H26" s="519"/>
      <c r="I26" s="519"/>
      <c r="J26" s="520"/>
      <c r="K26" s="545" t="s">
        <v>1020</v>
      </c>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7"/>
    </row>
    <row r="27" spans="1:39" s="434" customFormat="1" ht="19.5" customHeight="1" x14ac:dyDescent="0.15">
      <c r="A27" s="179"/>
      <c r="B27" s="513"/>
      <c r="C27" s="514"/>
      <c r="D27" s="518"/>
      <c r="E27" s="519"/>
      <c r="F27" s="519"/>
      <c r="G27" s="519"/>
      <c r="H27" s="519"/>
      <c r="I27" s="519"/>
      <c r="J27" s="520"/>
      <c r="K27" s="534"/>
      <c r="L27" s="535"/>
      <c r="M27" s="536" t="s">
        <v>953</v>
      </c>
      <c r="N27" s="532"/>
      <c r="O27" s="532"/>
      <c r="P27" s="532"/>
      <c r="Q27" s="532"/>
      <c r="R27" s="532"/>
      <c r="S27" s="532"/>
      <c r="T27" s="537"/>
      <c r="U27" s="534"/>
      <c r="V27" s="532" t="s">
        <v>954</v>
      </c>
      <c r="W27" s="532"/>
      <c r="X27" s="532"/>
      <c r="Y27" s="532"/>
      <c r="Z27" s="532"/>
      <c r="AA27" s="532"/>
      <c r="AB27" s="532"/>
      <c r="AC27" s="537"/>
      <c r="AD27" s="535"/>
      <c r="AE27" s="536" t="s">
        <v>955</v>
      </c>
      <c r="AF27" s="532"/>
      <c r="AG27" s="532"/>
      <c r="AH27" s="532"/>
      <c r="AI27" s="532"/>
      <c r="AJ27" s="532"/>
      <c r="AK27" s="538"/>
    </row>
    <row r="28" spans="1:39" s="434" customFormat="1" ht="19.5" customHeight="1" x14ac:dyDescent="0.15">
      <c r="A28" s="179"/>
      <c r="B28" s="513"/>
      <c r="C28" s="514"/>
      <c r="D28" s="518"/>
      <c r="E28" s="519"/>
      <c r="F28" s="519"/>
      <c r="G28" s="519"/>
      <c r="H28" s="519"/>
      <c r="I28" s="519"/>
      <c r="J28" s="520"/>
      <c r="K28" s="534"/>
      <c r="L28" s="535"/>
      <c r="M28" s="536" t="s">
        <v>956</v>
      </c>
      <c r="N28" s="532"/>
      <c r="O28" s="532"/>
      <c r="P28" s="532"/>
      <c r="Q28" s="532"/>
      <c r="R28" s="532"/>
      <c r="S28" s="533"/>
      <c r="T28" s="534"/>
      <c r="U28" s="534"/>
      <c r="V28" s="532" t="s">
        <v>957</v>
      </c>
      <c r="W28" s="532"/>
      <c r="X28" s="532"/>
      <c r="Y28" s="532"/>
      <c r="Z28" s="532"/>
      <c r="AA28" s="532"/>
      <c r="AB28" s="532"/>
      <c r="AC28" s="537"/>
      <c r="AD28" s="535"/>
      <c r="AE28" s="536" t="s">
        <v>1013</v>
      </c>
      <c r="AF28" s="532"/>
      <c r="AG28" s="532"/>
      <c r="AH28" s="532"/>
      <c r="AI28" s="532"/>
      <c r="AJ28" s="532"/>
      <c r="AK28" s="538"/>
    </row>
    <row r="29" spans="1:39" s="434" customFormat="1" ht="19.5" customHeight="1" x14ac:dyDescent="0.15">
      <c r="A29" s="179"/>
      <c r="B29" s="513"/>
      <c r="C29" s="514"/>
      <c r="D29" s="518"/>
      <c r="E29" s="519"/>
      <c r="F29" s="519"/>
      <c r="G29" s="519"/>
      <c r="H29" s="519"/>
      <c r="I29" s="519"/>
      <c r="J29" s="520"/>
      <c r="K29" s="534"/>
      <c r="L29" s="535"/>
      <c r="M29" s="536" t="s">
        <v>958</v>
      </c>
      <c r="N29" s="532"/>
      <c r="O29" s="532"/>
      <c r="P29" s="532"/>
      <c r="Q29" s="532"/>
      <c r="R29" s="532"/>
      <c r="S29" s="533"/>
      <c r="T29" s="534"/>
      <c r="U29" s="534"/>
      <c r="V29" s="532" t="s">
        <v>959</v>
      </c>
      <c r="W29" s="532"/>
      <c r="X29" s="532"/>
      <c r="Y29" s="532"/>
      <c r="Z29" s="532"/>
      <c r="AA29" s="532"/>
      <c r="AB29" s="532"/>
      <c r="AC29" s="557"/>
      <c r="AD29" s="557"/>
      <c r="AE29" s="557"/>
      <c r="AF29" s="557"/>
      <c r="AG29" s="557"/>
      <c r="AH29" s="557"/>
      <c r="AI29" s="557"/>
      <c r="AJ29" s="557"/>
      <c r="AK29" s="558"/>
    </row>
    <row r="30" spans="1:39" s="434" customFormat="1" ht="15" customHeight="1" x14ac:dyDescent="0.15">
      <c r="A30" s="179"/>
      <c r="B30" s="513"/>
      <c r="C30" s="514"/>
      <c r="D30" s="518"/>
      <c r="E30" s="519"/>
      <c r="F30" s="519"/>
      <c r="G30" s="519"/>
      <c r="H30" s="519"/>
      <c r="I30" s="519"/>
      <c r="J30" s="520"/>
      <c r="K30" s="559" t="s">
        <v>960</v>
      </c>
      <c r="L30" s="560"/>
      <c r="M30" s="560"/>
      <c r="N30" s="560"/>
      <c r="O30" s="560"/>
      <c r="P30" s="560"/>
      <c r="Q30" s="560"/>
      <c r="R30" s="560"/>
      <c r="S30" s="560"/>
      <c r="T30" s="560"/>
      <c r="U30" s="560"/>
      <c r="V30" s="560"/>
      <c r="W30" s="560"/>
      <c r="X30" s="560"/>
      <c r="Y30" s="560"/>
      <c r="Z30" s="560"/>
      <c r="AA30" s="560"/>
      <c r="AB30" s="560"/>
      <c r="AC30" s="560"/>
      <c r="AD30" s="560"/>
      <c r="AE30" s="560"/>
      <c r="AF30" s="560"/>
      <c r="AG30" s="560"/>
      <c r="AH30" s="560"/>
      <c r="AI30" s="560"/>
      <c r="AJ30" s="560"/>
      <c r="AK30" s="561"/>
    </row>
    <row r="31" spans="1:39" s="483" customFormat="1" ht="15" customHeight="1" x14ac:dyDescent="0.15">
      <c r="A31" s="179"/>
      <c r="B31" s="513"/>
      <c r="C31" s="514"/>
      <c r="D31" s="518"/>
      <c r="E31" s="519"/>
      <c r="F31" s="519"/>
      <c r="G31" s="519"/>
      <c r="H31" s="519"/>
      <c r="I31" s="519"/>
      <c r="J31" s="520"/>
      <c r="K31" s="548"/>
      <c r="L31" s="549"/>
      <c r="M31" s="549"/>
      <c r="N31" s="549"/>
      <c r="O31" s="549"/>
      <c r="P31" s="549"/>
      <c r="Q31" s="549"/>
      <c r="R31" s="549"/>
      <c r="S31" s="549"/>
      <c r="T31" s="549"/>
      <c r="U31" s="549"/>
      <c r="V31" s="549"/>
      <c r="W31" s="549"/>
      <c r="X31" s="549"/>
      <c r="Y31" s="549"/>
      <c r="Z31" s="549"/>
      <c r="AA31" s="549"/>
      <c r="AB31" s="549"/>
      <c r="AC31" s="549"/>
      <c r="AD31" s="549"/>
      <c r="AE31" s="549"/>
      <c r="AF31" s="549"/>
      <c r="AG31" s="549"/>
      <c r="AH31" s="549"/>
      <c r="AI31" s="549"/>
      <c r="AJ31" s="549"/>
      <c r="AK31" s="550"/>
    </row>
    <row r="32" spans="1:39" s="483" customFormat="1" ht="15" customHeight="1" x14ac:dyDescent="0.15">
      <c r="A32" s="179"/>
      <c r="B32" s="513"/>
      <c r="C32" s="514"/>
      <c r="D32" s="518"/>
      <c r="E32" s="519"/>
      <c r="F32" s="519"/>
      <c r="G32" s="519"/>
      <c r="H32" s="519"/>
      <c r="I32" s="519"/>
      <c r="J32" s="520"/>
      <c r="K32" s="551"/>
      <c r="L32" s="552"/>
      <c r="M32" s="552"/>
      <c r="N32" s="552"/>
      <c r="O32" s="552"/>
      <c r="P32" s="552"/>
      <c r="Q32" s="552"/>
      <c r="R32" s="552"/>
      <c r="S32" s="552"/>
      <c r="T32" s="552"/>
      <c r="U32" s="552"/>
      <c r="V32" s="552"/>
      <c r="W32" s="552"/>
      <c r="X32" s="552"/>
      <c r="Y32" s="552"/>
      <c r="Z32" s="552"/>
      <c r="AA32" s="552"/>
      <c r="AB32" s="552"/>
      <c r="AC32" s="552"/>
      <c r="AD32" s="552"/>
      <c r="AE32" s="552"/>
      <c r="AF32" s="552"/>
      <c r="AG32" s="552"/>
      <c r="AH32" s="552"/>
      <c r="AI32" s="552"/>
      <c r="AJ32" s="552"/>
      <c r="AK32" s="553"/>
    </row>
    <row r="33" spans="1:37" s="483" customFormat="1" ht="15" customHeight="1" x14ac:dyDescent="0.15">
      <c r="A33" s="179"/>
      <c r="B33" s="513"/>
      <c r="C33" s="514"/>
      <c r="D33" s="518"/>
      <c r="E33" s="519"/>
      <c r="F33" s="519"/>
      <c r="G33" s="519"/>
      <c r="H33" s="519"/>
      <c r="I33" s="519"/>
      <c r="J33" s="520"/>
      <c r="K33" s="542" t="s">
        <v>1026</v>
      </c>
      <c r="L33" s="543"/>
      <c r="M33" s="543"/>
      <c r="N33" s="543"/>
      <c r="O33" s="543"/>
      <c r="P33" s="543"/>
      <c r="Q33" s="543"/>
      <c r="R33" s="543"/>
      <c r="S33" s="543"/>
      <c r="T33" s="543"/>
      <c r="U33" s="543"/>
      <c r="V33" s="543"/>
      <c r="W33" s="543"/>
      <c r="X33" s="543"/>
      <c r="Y33" s="543"/>
      <c r="Z33" s="543"/>
      <c r="AA33" s="543"/>
      <c r="AB33" s="543"/>
      <c r="AC33" s="543"/>
      <c r="AD33" s="543"/>
      <c r="AE33" s="543"/>
      <c r="AF33" s="543"/>
      <c r="AG33" s="543"/>
      <c r="AH33" s="543"/>
      <c r="AI33" s="543"/>
      <c r="AJ33" s="543"/>
      <c r="AK33" s="544"/>
    </row>
    <row r="34" spans="1:37" s="483" customFormat="1" ht="33" customHeight="1" x14ac:dyDescent="0.15">
      <c r="A34" s="179"/>
      <c r="B34" s="513"/>
      <c r="C34" s="514"/>
      <c r="D34" s="518"/>
      <c r="E34" s="519"/>
      <c r="F34" s="519"/>
      <c r="G34" s="519"/>
      <c r="H34" s="519"/>
      <c r="I34" s="519"/>
      <c r="J34" s="520"/>
      <c r="K34" s="545" t="s">
        <v>1027</v>
      </c>
      <c r="L34" s="546"/>
      <c r="M34" s="546"/>
      <c r="N34" s="546"/>
      <c r="O34" s="546"/>
      <c r="P34" s="546"/>
      <c r="Q34" s="546"/>
      <c r="R34" s="546"/>
      <c r="S34" s="546"/>
      <c r="T34" s="546"/>
      <c r="U34" s="546"/>
      <c r="V34" s="546"/>
      <c r="W34" s="546"/>
      <c r="X34" s="546"/>
      <c r="Y34" s="546"/>
      <c r="Z34" s="546"/>
      <c r="AA34" s="546"/>
      <c r="AB34" s="546"/>
      <c r="AC34" s="546"/>
      <c r="AD34" s="546"/>
      <c r="AE34" s="546"/>
      <c r="AF34" s="554"/>
      <c r="AG34" s="554"/>
      <c r="AH34" s="554"/>
      <c r="AI34" s="554"/>
      <c r="AJ34" s="555" t="s">
        <v>2</v>
      </c>
      <c r="AK34" s="556"/>
    </row>
    <row r="35" spans="1:37" s="483" customFormat="1" ht="15" customHeight="1" x14ac:dyDescent="0.15">
      <c r="A35" s="179"/>
      <c r="B35" s="513"/>
      <c r="C35" s="514"/>
      <c r="D35" s="518"/>
      <c r="E35" s="519"/>
      <c r="F35" s="519"/>
      <c r="G35" s="519"/>
      <c r="H35" s="519"/>
      <c r="I35" s="519"/>
      <c r="J35" s="520"/>
      <c r="K35" s="542" t="s">
        <v>1028</v>
      </c>
      <c r="L35" s="543"/>
      <c r="M35" s="543"/>
      <c r="N35" s="543"/>
      <c r="O35" s="543"/>
      <c r="P35" s="543"/>
      <c r="Q35" s="543"/>
      <c r="R35" s="543"/>
      <c r="S35" s="543"/>
      <c r="T35" s="543"/>
      <c r="U35" s="543"/>
      <c r="V35" s="543"/>
      <c r="W35" s="543"/>
      <c r="X35" s="543"/>
      <c r="Y35" s="543"/>
      <c r="Z35" s="543"/>
      <c r="AA35" s="543"/>
      <c r="AB35" s="543"/>
      <c r="AC35" s="543"/>
      <c r="AD35" s="543"/>
      <c r="AE35" s="543"/>
      <c r="AF35" s="543"/>
      <c r="AG35" s="543"/>
      <c r="AH35" s="543"/>
      <c r="AI35" s="543"/>
      <c r="AJ35" s="543"/>
      <c r="AK35" s="544"/>
    </row>
    <row r="36" spans="1:37" s="486" customFormat="1" ht="15" customHeight="1" x14ac:dyDescent="0.15">
      <c r="A36" s="179"/>
      <c r="B36" s="513"/>
      <c r="C36" s="514"/>
      <c r="D36" s="518"/>
      <c r="E36" s="519"/>
      <c r="F36" s="519"/>
      <c r="G36" s="519"/>
      <c r="H36" s="519"/>
      <c r="I36" s="519"/>
      <c r="J36" s="520"/>
      <c r="K36" s="565"/>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567"/>
    </row>
    <row r="37" spans="1:37" s="483" customFormat="1" ht="15" customHeight="1" x14ac:dyDescent="0.15">
      <c r="A37" s="179"/>
      <c r="B37" s="513"/>
      <c r="C37" s="514"/>
      <c r="D37" s="518"/>
      <c r="E37" s="519"/>
      <c r="F37" s="519"/>
      <c r="G37" s="519"/>
      <c r="H37" s="519"/>
      <c r="I37" s="519"/>
      <c r="J37" s="520"/>
      <c r="K37" s="574"/>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6"/>
    </row>
    <row r="38" spans="1:37" s="178" customFormat="1" ht="13.5" customHeight="1" x14ac:dyDescent="0.15">
      <c r="A38" s="179"/>
      <c r="B38" s="511"/>
      <c r="C38" s="577"/>
      <c r="D38" s="572" t="s">
        <v>558</v>
      </c>
      <c r="E38" s="572"/>
      <c r="F38" s="572"/>
      <c r="G38" s="572"/>
      <c r="H38" s="572"/>
      <c r="I38" s="572"/>
      <c r="J38" s="573"/>
      <c r="K38" s="583" t="s">
        <v>556</v>
      </c>
      <c r="L38" s="584"/>
      <c r="M38" s="584"/>
      <c r="N38" s="584"/>
      <c r="O38" s="584"/>
      <c r="P38" s="584"/>
      <c r="Q38" s="584"/>
      <c r="R38" s="584"/>
      <c r="S38" s="584"/>
      <c r="T38" s="584"/>
      <c r="U38" s="584"/>
      <c r="V38" s="584"/>
      <c r="W38" s="584"/>
      <c r="X38" s="584"/>
      <c r="Y38" s="584"/>
      <c r="Z38" s="584"/>
      <c r="AA38" s="584"/>
      <c r="AB38" s="584"/>
      <c r="AC38" s="584"/>
      <c r="AD38" s="584"/>
      <c r="AE38" s="584"/>
      <c r="AF38" s="584"/>
      <c r="AG38" s="584"/>
      <c r="AH38" s="584"/>
      <c r="AI38" s="584"/>
      <c r="AJ38" s="584"/>
      <c r="AK38" s="585"/>
    </row>
    <row r="39" spans="1:37" s="197" customFormat="1" ht="13.5" customHeight="1" x14ac:dyDescent="0.15">
      <c r="A39" s="179"/>
      <c r="B39" s="513"/>
      <c r="C39" s="578"/>
      <c r="D39" s="519"/>
      <c r="E39" s="519"/>
      <c r="F39" s="519"/>
      <c r="G39" s="519"/>
      <c r="H39" s="519"/>
      <c r="I39" s="519"/>
      <c r="J39" s="520"/>
      <c r="K39" s="586" t="s">
        <v>1016</v>
      </c>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8"/>
    </row>
    <row r="40" spans="1:37" s="419" customFormat="1" ht="13.5" customHeight="1" x14ac:dyDescent="0.15">
      <c r="A40" s="179"/>
      <c r="B40" s="513"/>
      <c r="C40" s="578"/>
      <c r="D40" s="519"/>
      <c r="E40" s="519"/>
      <c r="F40" s="519"/>
      <c r="G40" s="519"/>
      <c r="H40" s="519"/>
      <c r="I40" s="519"/>
      <c r="J40" s="520"/>
      <c r="K40" s="589"/>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1"/>
    </row>
    <row r="41" spans="1:37" s="434" customFormat="1" ht="13.5" customHeight="1" x14ac:dyDescent="0.15">
      <c r="A41" s="179"/>
      <c r="B41" s="513"/>
      <c r="C41" s="578"/>
      <c r="D41" s="519"/>
      <c r="E41" s="519"/>
      <c r="F41" s="519"/>
      <c r="G41" s="519"/>
      <c r="H41" s="519"/>
      <c r="I41" s="519"/>
      <c r="J41" s="520"/>
      <c r="K41" s="565"/>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7"/>
    </row>
    <row r="42" spans="1:37" s="434" customFormat="1" ht="13.5" customHeight="1" x14ac:dyDescent="0.15">
      <c r="A42" s="179"/>
      <c r="B42" s="513"/>
      <c r="C42" s="578"/>
      <c r="D42" s="519"/>
      <c r="E42" s="519"/>
      <c r="F42" s="519"/>
      <c r="G42" s="519"/>
      <c r="H42" s="519"/>
      <c r="I42" s="519"/>
      <c r="J42" s="520"/>
      <c r="K42" s="592"/>
      <c r="L42" s="593"/>
      <c r="M42" s="593"/>
      <c r="N42" s="593"/>
      <c r="O42" s="593"/>
      <c r="P42" s="593"/>
      <c r="Q42" s="593"/>
      <c r="R42" s="593"/>
      <c r="S42" s="593"/>
      <c r="T42" s="593"/>
      <c r="U42" s="593"/>
      <c r="V42" s="593"/>
      <c r="W42" s="593"/>
      <c r="X42" s="593"/>
      <c r="Y42" s="593"/>
      <c r="Z42" s="593"/>
      <c r="AA42" s="593"/>
      <c r="AB42" s="593"/>
      <c r="AC42" s="593"/>
      <c r="AD42" s="593"/>
      <c r="AE42" s="593"/>
      <c r="AF42" s="593"/>
      <c r="AG42" s="593"/>
      <c r="AH42" s="593"/>
      <c r="AI42" s="593"/>
      <c r="AJ42" s="593"/>
      <c r="AK42" s="594"/>
    </row>
    <row r="43" spans="1:37" s="434" customFormat="1" ht="13.5" customHeight="1" x14ac:dyDescent="0.15">
      <c r="A43" s="179"/>
      <c r="B43" s="513"/>
      <c r="C43" s="578"/>
      <c r="D43" s="519"/>
      <c r="E43" s="519"/>
      <c r="F43" s="519"/>
      <c r="G43" s="519"/>
      <c r="H43" s="519"/>
      <c r="I43" s="519"/>
      <c r="J43" s="520"/>
      <c r="K43" s="542" t="s">
        <v>1021</v>
      </c>
      <c r="L43" s="543"/>
      <c r="M43" s="543"/>
      <c r="N43" s="543"/>
      <c r="O43" s="543"/>
      <c r="P43" s="543"/>
      <c r="Q43" s="543"/>
      <c r="R43" s="543"/>
      <c r="S43" s="543"/>
      <c r="T43" s="543"/>
      <c r="U43" s="543"/>
      <c r="V43" s="543"/>
      <c r="W43" s="543"/>
      <c r="X43" s="543"/>
      <c r="Y43" s="543"/>
      <c r="Z43" s="543"/>
      <c r="AA43" s="543"/>
      <c r="AB43" s="543"/>
      <c r="AC43" s="543"/>
      <c r="AD43" s="543"/>
      <c r="AE43" s="543"/>
      <c r="AF43" s="543"/>
      <c r="AG43" s="543"/>
      <c r="AH43" s="543"/>
      <c r="AI43" s="543"/>
      <c r="AJ43" s="543"/>
      <c r="AK43" s="544"/>
    </row>
    <row r="44" spans="1:37" s="434" customFormat="1" ht="32.25" customHeight="1" x14ac:dyDescent="0.15">
      <c r="A44" s="179"/>
      <c r="B44" s="513"/>
      <c r="C44" s="578"/>
      <c r="D44" s="519"/>
      <c r="E44" s="519"/>
      <c r="F44" s="519"/>
      <c r="G44" s="519"/>
      <c r="H44" s="519"/>
      <c r="I44" s="519"/>
      <c r="J44" s="520"/>
      <c r="K44" s="545" t="s">
        <v>1029</v>
      </c>
      <c r="L44" s="546"/>
      <c r="M44" s="546"/>
      <c r="N44" s="546"/>
      <c r="O44" s="546"/>
      <c r="P44" s="546"/>
      <c r="Q44" s="546"/>
      <c r="R44" s="546"/>
      <c r="S44" s="546"/>
      <c r="T44" s="546"/>
      <c r="U44" s="546"/>
      <c r="V44" s="546"/>
      <c r="W44" s="546"/>
      <c r="X44" s="546"/>
      <c r="Y44" s="546"/>
      <c r="Z44" s="546"/>
      <c r="AA44" s="546"/>
      <c r="AB44" s="546"/>
      <c r="AC44" s="546"/>
      <c r="AD44" s="546"/>
      <c r="AE44" s="546"/>
      <c r="AF44" s="1888" t="s">
        <v>1033</v>
      </c>
      <c r="AG44" s="1888"/>
      <c r="AH44" s="1888"/>
      <c r="AI44" s="595"/>
      <c r="AJ44" s="595"/>
      <c r="AK44" s="492" t="s">
        <v>2</v>
      </c>
    </row>
    <row r="45" spans="1:37" s="197" customFormat="1" ht="13.5" customHeight="1" x14ac:dyDescent="0.15">
      <c r="A45" s="179"/>
      <c r="B45" s="513"/>
      <c r="C45" s="578"/>
      <c r="D45" s="519"/>
      <c r="E45" s="519"/>
      <c r="F45" s="519"/>
      <c r="G45" s="519"/>
      <c r="H45" s="519"/>
      <c r="I45" s="519"/>
      <c r="J45" s="520"/>
      <c r="K45" s="562" t="s">
        <v>1030</v>
      </c>
      <c r="L45" s="563"/>
      <c r="M45" s="563"/>
      <c r="N45" s="563"/>
      <c r="O45" s="563"/>
      <c r="P45" s="563"/>
      <c r="Q45" s="563"/>
      <c r="R45" s="563"/>
      <c r="S45" s="563"/>
      <c r="T45" s="563"/>
      <c r="U45" s="563"/>
      <c r="V45" s="563"/>
      <c r="W45" s="563"/>
      <c r="X45" s="563"/>
      <c r="Y45" s="563"/>
      <c r="Z45" s="563"/>
      <c r="AA45" s="563"/>
      <c r="AB45" s="563"/>
      <c r="AC45" s="563"/>
      <c r="AD45" s="563"/>
      <c r="AE45" s="563"/>
      <c r="AF45" s="563"/>
      <c r="AG45" s="563"/>
      <c r="AH45" s="563"/>
      <c r="AI45" s="563"/>
      <c r="AJ45" s="563"/>
      <c r="AK45" s="564"/>
    </row>
    <row r="46" spans="1:37" s="434" customFormat="1" ht="13.5" customHeight="1" x14ac:dyDescent="0.15">
      <c r="A46" s="179"/>
      <c r="B46" s="513"/>
      <c r="C46" s="578"/>
      <c r="D46" s="519"/>
      <c r="E46" s="519"/>
      <c r="F46" s="519"/>
      <c r="G46" s="519"/>
      <c r="H46" s="519"/>
      <c r="I46" s="519"/>
      <c r="J46" s="520"/>
      <c r="K46" s="565"/>
      <c r="L46" s="566"/>
      <c r="M46" s="566"/>
      <c r="N46" s="566"/>
      <c r="O46" s="566"/>
      <c r="P46" s="566"/>
      <c r="Q46" s="566"/>
      <c r="R46" s="566"/>
      <c r="S46" s="566"/>
      <c r="T46" s="566"/>
      <c r="U46" s="566"/>
      <c r="V46" s="566"/>
      <c r="W46" s="566"/>
      <c r="X46" s="566"/>
      <c r="Y46" s="566"/>
      <c r="Z46" s="566"/>
      <c r="AA46" s="566"/>
      <c r="AB46" s="566"/>
      <c r="AC46" s="566"/>
      <c r="AD46" s="566"/>
      <c r="AE46" s="566"/>
      <c r="AF46" s="566"/>
      <c r="AG46" s="566"/>
      <c r="AH46" s="566"/>
      <c r="AI46" s="566"/>
      <c r="AJ46" s="566"/>
      <c r="AK46" s="567"/>
    </row>
    <row r="47" spans="1:37" s="434" customFormat="1" ht="13.5" customHeight="1" x14ac:dyDescent="0.15">
      <c r="A47" s="179"/>
      <c r="B47" s="513"/>
      <c r="C47" s="578"/>
      <c r="D47" s="519"/>
      <c r="E47" s="519"/>
      <c r="F47" s="519"/>
      <c r="G47" s="519"/>
      <c r="H47" s="519"/>
      <c r="I47" s="519"/>
      <c r="J47" s="520"/>
      <c r="K47" s="565"/>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c r="AI47" s="566"/>
      <c r="AJ47" s="566"/>
      <c r="AK47" s="567"/>
    </row>
    <row r="48" spans="1:37" s="419" customFormat="1" ht="13.5" customHeight="1" x14ac:dyDescent="0.15">
      <c r="A48" s="179"/>
      <c r="B48" s="513"/>
      <c r="C48" s="578"/>
      <c r="D48" s="519"/>
      <c r="E48" s="519"/>
      <c r="F48" s="519"/>
      <c r="G48" s="519"/>
      <c r="H48" s="519"/>
      <c r="I48" s="519"/>
      <c r="J48" s="520"/>
      <c r="K48" s="565"/>
      <c r="L48" s="566"/>
      <c r="M48" s="566"/>
      <c r="N48" s="566"/>
      <c r="O48" s="566"/>
      <c r="P48" s="566"/>
      <c r="Q48" s="566"/>
      <c r="R48" s="566"/>
      <c r="S48" s="566"/>
      <c r="T48" s="566"/>
      <c r="U48" s="566"/>
      <c r="V48" s="566"/>
      <c r="W48" s="566"/>
      <c r="X48" s="566"/>
      <c r="Y48" s="566"/>
      <c r="Z48" s="566"/>
      <c r="AA48" s="566"/>
      <c r="AB48" s="566"/>
      <c r="AC48" s="566"/>
      <c r="AD48" s="566"/>
      <c r="AE48" s="566"/>
      <c r="AF48" s="566"/>
      <c r="AG48" s="566"/>
      <c r="AH48" s="566"/>
      <c r="AI48" s="566"/>
      <c r="AJ48" s="566"/>
      <c r="AK48" s="567"/>
    </row>
    <row r="49" spans="1:40" s="178" customFormat="1" ht="13.5" customHeight="1" thickBot="1" x14ac:dyDescent="0.2">
      <c r="A49" s="179"/>
      <c r="B49" s="579"/>
      <c r="C49" s="580"/>
      <c r="D49" s="581"/>
      <c r="E49" s="581"/>
      <c r="F49" s="581"/>
      <c r="G49" s="581"/>
      <c r="H49" s="581"/>
      <c r="I49" s="581"/>
      <c r="J49" s="582"/>
      <c r="K49" s="568"/>
      <c r="L49" s="569"/>
      <c r="M49" s="569"/>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70"/>
    </row>
    <row r="50" spans="1:40" s="178" customFormat="1" ht="13.5" customHeight="1" x14ac:dyDescent="0.15">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67"/>
      <c r="AH50" s="167"/>
      <c r="AI50" s="167"/>
      <c r="AJ50" s="167"/>
      <c r="AK50" s="167"/>
    </row>
    <row r="51" spans="1:40" s="178" customFormat="1" ht="13.5" customHeight="1" thickBot="1" x14ac:dyDescent="0.2">
      <c r="A51" s="179"/>
      <c r="B51" s="505" t="s">
        <v>559</v>
      </c>
      <c r="C51" s="505"/>
      <c r="D51" s="505"/>
      <c r="E51" s="505"/>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167"/>
      <c r="AH51" s="167"/>
      <c r="AI51" s="167"/>
      <c r="AJ51" s="167"/>
      <c r="AK51" s="167"/>
    </row>
    <row r="52" spans="1:40" s="178" customFormat="1" ht="13.5" customHeight="1" x14ac:dyDescent="0.15">
      <c r="A52" s="179"/>
      <c r="B52" s="506" t="s">
        <v>579</v>
      </c>
      <c r="C52" s="507"/>
      <c r="D52" s="507"/>
      <c r="E52" s="507"/>
      <c r="F52" s="507"/>
      <c r="G52" s="507"/>
      <c r="H52" s="507"/>
      <c r="I52" s="507"/>
      <c r="J52" s="508"/>
      <c r="K52" s="509" t="s">
        <v>555</v>
      </c>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10"/>
    </row>
    <row r="53" spans="1:40" s="178" customFormat="1" ht="13.5" customHeight="1" x14ac:dyDescent="0.15">
      <c r="A53" s="179"/>
      <c r="B53" s="511"/>
      <c r="C53" s="512"/>
      <c r="D53" s="571" t="s">
        <v>901</v>
      </c>
      <c r="E53" s="572"/>
      <c r="F53" s="572"/>
      <c r="G53" s="572"/>
      <c r="H53" s="572"/>
      <c r="I53" s="572"/>
      <c r="J53" s="573"/>
      <c r="K53" s="391" t="s">
        <v>580</v>
      </c>
      <c r="L53" s="390"/>
      <c r="M53" s="390"/>
      <c r="N53" s="390"/>
      <c r="O53" s="390"/>
      <c r="P53" s="390"/>
      <c r="Q53" s="390"/>
      <c r="R53" s="390"/>
      <c r="S53" s="390"/>
      <c r="T53" s="390"/>
      <c r="U53" s="390"/>
      <c r="V53" s="390"/>
      <c r="W53" s="390"/>
      <c r="X53" s="390"/>
      <c r="Y53" s="390"/>
      <c r="Z53" s="390"/>
      <c r="AA53" s="390"/>
      <c r="AB53" s="390"/>
      <c r="AC53" s="390"/>
      <c r="AD53" s="390"/>
      <c r="AE53" s="390"/>
      <c r="AF53" s="390"/>
      <c r="AG53" s="392"/>
      <c r="AH53" s="392"/>
      <c r="AI53" s="392"/>
      <c r="AJ53" s="392"/>
      <c r="AK53" s="393"/>
      <c r="AN53" s="457"/>
    </row>
    <row r="54" spans="1:40" s="197" customFormat="1" ht="13.5" customHeight="1" x14ac:dyDescent="0.15">
      <c r="A54" s="179"/>
      <c r="B54" s="513"/>
      <c r="C54" s="514"/>
      <c r="D54" s="518"/>
      <c r="E54" s="519"/>
      <c r="F54" s="519"/>
      <c r="G54" s="519"/>
      <c r="H54" s="519"/>
      <c r="I54" s="519"/>
      <c r="J54" s="520"/>
      <c r="K54" s="565"/>
      <c r="L54" s="566"/>
      <c r="M54" s="566"/>
      <c r="N54" s="566"/>
      <c r="O54" s="566"/>
      <c r="P54" s="566"/>
      <c r="Q54" s="566"/>
      <c r="R54" s="566"/>
      <c r="S54" s="566"/>
      <c r="T54" s="566"/>
      <c r="U54" s="566"/>
      <c r="V54" s="566"/>
      <c r="W54" s="566"/>
      <c r="X54" s="566"/>
      <c r="Y54" s="566"/>
      <c r="Z54" s="566"/>
      <c r="AA54" s="566"/>
      <c r="AB54" s="566"/>
      <c r="AC54" s="566"/>
      <c r="AD54" s="566"/>
      <c r="AE54" s="566"/>
      <c r="AF54" s="566"/>
      <c r="AG54" s="566"/>
      <c r="AH54" s="566"/>
      <c r="AI54" s="566"/>
      <c r="AJ54" s="566"/>
      <c r="AK54" s="567"/>
      <c r="AL54" s="26"/>
    </row>
    <row r="55" spans="1:40" s="434" customFormat="1" ht="13.5" customHeight="1" x14ac:dyDescent="0.15">
      <c r="A55" s="179"/>
      <c r="B55" s="513"/>
      <c r="C55" s="514"/>
      <c r="D55" s="518"/>
      <c r="E55" s="519"/>
      <c r="F55" s="519"/>
      <c r="G55" s="519"/>
      <c r="H55" s="519"/>
      <c r="I55" s="519"/>
      <c r="J55" s="520"/>
      <c r="K55" s="565"/>
      <c r="L55" s="566"/>
      <c r="M55" s="566"/>
      <c r="N55" s="566"/>
      <c r="O55" s="566"/>
      <c r="P55" s="566"/>
      <c r="Q55" s="566"/>
      <c r="R55" s="566"/>
      <c r="S55" s="566"/>
      <c r="T55" s="566"/>
      <c r="U55" s="566"/>
      <c r="V55" s="566"/>
      <c r="W55" s="566"/>
      <c r="X55" s="566"/>
      <c r="Y55" s="566"/>
      <c r="Z55" s="566"/>
      <c r="AA55" s="566"/>
      <c r="AB55" s="566"/>
      <c r="AC55" s="566"/>
      <c r="AD55" s="566"/>
      <c r="AE55" s="566"/>
      <c r="AF55" s="566"/>
      <c r="AG55" s="566"/>
      <c r="AH55" s="566"/>
      <c r="AI55" s="566"/>
      <c r="AJ55" s="566"/>
      <c r="AK55" s="567"/>
      <c r="AL55" s="27"/>
    </row>
    <row r="56" spans="1:40" s="419" customFormat="1" ht="13.5" customHeight="1" x14ac:dyDescent="0.15">
      <c r="A56" s="179"/>
      <c r="B56" s="513"/>
      <c r="C56" s="514"/>
      <c r="D56" s="518"/>
      <c r="E56" s="519"/>
      <c r="F56" s="519"/>
      <c r="G56" s="519"/>
      <c r="H56" s="519"/>
      <c r="I56" s="519"/>
      <c r="J56" s="520"/>
      <c r="K56" s="565"/>
      <c r="L56" s="566"/>
      <c r="M56" s="566"/>
      <c r="N56" s="566"/>
      <c r="O56" s="566"/>
      <c r="P56" s="566"/>
      <c r="Q56" s="566"/>
      <c r="R56" s="566"/>
      <c r="S56" s="566"/>
      <c r="T56" s="566"/>
      <c r="U56" s="566"/>
      <c r="V56" s="566"/>
      <c r="W56" s="566"/>
      <c r="X56" s="566"/>
      <c r="Y56" s="566"/>
      <c r="Z56" s="566"/>
      <c r="AA56" s="566"/>
      <c r="AB56" s="566"/>
      <c r="AC56" s="566"/>
      <c r="AD56" s="566"/>
      <c r="AE56" s="566"/>
      <c r="AF56" s="566"/>
      <c r="AG56" s="566"/>
      <c r="AH56" s="566"/>
      <c r="AI56" s="566"/>
      <c r="AJ56" s="566"/>
      <c r="AK56" s="567"/>
      <c r="AL56" s="27"/>
    </row>
    <row r="57" spans="1:40" s="419" customFormat="1" ht="13.5" customHeight="1" x14ac:dyDescent="0.15">
      <c r="A57" s="179"/>
      <c r="B57" s="513"/>
      <c r="C57" s="514"/>
      <c r="D57" s="518"/>
      <c r="E57" s="519"/>
      <c r="F57" s="519"/>
      <c r="G57" s="519"/>
      <c r="H57" s="519"/>
      <c r="I57" s="519"/>
      <c r="J57" s="520"/>
      <c r="K57" s="565"/>
      <c r="L57" s="566"/>
      <c r="M57" s="566"/>
      <c r="N57" s="566"/>
      <c r="O57" s="566"/>
      <c r="P57" s="566"/>
      <c r="Q57" s="566"/>
      <c r="R57" s="566"/>
      <c r="S57" s="566"/>
      <c r="T57" s="566"/>
      <c r="U57" s="566"/>
      <c r="V57" s="566"/>
      <c r="W57" s="566"/>
      <c r="X57" s="566"/>
      <c r="Y57" s="566"/>
      <c r="Z57" s="566"/>
      <c r="AA57" s="566"/>
      <c r="AB57" s="566"/>
      <c r="AC57" s="566"/>
      <c r="AD57" s="566"/>
      <c r="AE57" s="566"/>
      <c r="AF57" s="566"/>
      <c r="AG57" s="566"/>
      <c r="AH57" s="566"/>
      <c r="AI57" s="566"/>
      <c r="AJ57" s="566"/>
      <c r="AK57" s="567"/>
      <c r="AL57" s="27"/>
    </row>
    <row r="58" spans="1:40" s="178" customFormat="1" ht="13.5" customHeight="1" x14ac:dyDescent="0.15">
      <c r="A58" s="179"/>
      <c r="B58" s="513"/>
      <c r="C58" s="514"/>
      <c r="D58" s="518"/>
      <c r="E58" s="519"/>
      <c r="F58" s="519"/>
      <c r="G58" s="519"/>
      <c r="H58" s="519"/>
      <c r="I58" s="519"/>
      <c r="J58" s="520"/>
      <c r="K58" s="574"/>
      <c r="L58" s="57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6"/>
    </row>
    <row r="59" spans="1:40" s="178" customFormat="1" ht="13.5" customHeight="1" x14ac:dyDescent="0.15">
      <c r="A59" s="179"/>
      <c r="B59" s="511"/>
      <c r="C59" s="512"/>
      <c r="D59" s="515" t="s">
        <v>560</v>
      </c>
      <c r="E59" s="516"/>
      <c r="F59" s="516"/>
      <c r="G59" s="516"/>
      <c r="H59" s="516"/>
      <c r="I59" s="516"/>
      <c r="J59" s="517"/>
      <c r="K59" s="619" t="s">
        <v>556</v>
      </c>
      <c r="L59" s="620"/>
      <c r="M59" s="620"/>
      <c r="N59" s="620"/>
      <c r="O59" s="620"/>
      <c r="P59" s="620"/>
      <c r="Q59" s="620"/>
      <c r="R59" s="620"/>
      <c r="S59" s="620"/>
      <c r="T59" s="620"/>
      <c r="U59" s="620"/>
      <c r="V59" s="620"/>
      <c r="W59" s="620"/>
      <c r="X59" s="620"/>
      <c r="Y59" s="620"/>
      <c r="Z59" s="620"/>
      <c r="AA59" s="620"/>
      <c r="AB59" s="620"/>
      <c r="AC59" s="620"/>
      <c r="AD59" s="620"/>
      <c r="AE59" s="620"/>
      <c r="AF59" s="620"/>
      <c r="AG59" s="620"/>
      <c r="AH59" s="620"/>
      <c r="AI59" s="620"/>
      <c r="AJ59" s="620"/>
      <c r="AK59" s="621"/>
    </row>
    <row r="60" spans="1:40" s="197" customFormat="1" ht="13.5" customHeight="1" x14ac:dyDescent="0.15">
      <c r="A60" s="179"/>
      <c r="B60" s="513"/>
      <c r="C60" s="514"/>
      <c r="D60" s="518"/>
      <c r="E60" s="519"/>
      <c r="F60" s="519"/>
      <c r="G60" s="519"/>
      <c r="H60" s="519"/>
      <c r="I60" s="519"/>
      <c r="J60" s="520"/>
      <c r="K60" s="565"/>
      <c r="L60" s="566"/>
      <c r="M60" s="566"/>
      <c r="N60" s="566"/>
      <c r="O60" s="566"/>
      <c r="P60" s="566"/>
      <c r="Q60" s="566"/>
      <c r="R60" s="566"/>
      <c r="S60" s="566"/>
      <c r="T60" s="566"/>
      <c r="U60" s="566"/>
      <c r="V60" s="566"/>
      <c r="W60" s="566"/>
      <c r="X60" s="566"/>
      <c r="Y60" s="566"/>
      <c r="Z60" s="566"/>
      <c r="AA60" s="566"/>
      <c r="AB60" s="566"/>
      <c r="AC60" s="566"/>
      <c r="AD60" s="566"/>
      <c r="AE60" s="566"/>
      <c r="AF60" s="566"/>
      <c r="AG60" s="566"/>
      <c r="AH60" s="566"/>
      <c r="AI60" s="566"/>
      <c r="AJ60" s="566"/>
      <c r="AK60" s="567"/>
    </row>
    <row r="61" spans="1:40" s="419" customFormat="1" ht="13.5" customHeight="1" x14ac:dyDescent="0.15">
      <c r="A61" s="179"/>
      <c r="B61" s="513"/>
      <c r="C61" s="514"/>
      <c r="D61" s="518"/>
      <c r="E61" s="519"/>
      <c r="F61" s="519"/>
      <c r="G61" s="519"/>
      <c r="H61" s="519"/>
      <c r="I61" s="519"/>
      <c r="J61" s="520"/>
      <c r="K61" s="565"/>
      <c r="L61" s="566"/>
      <c r="M61" s="566"/>
      <c r="N61" s="566"/>
      <c r="O61" s="566"/>
      <c r="P61" s="566"/>
      <c r="Q61" s="566"/>
      <c r="R61" s="566"/>
      <c r="S61" s="566"/>
      <c r="T61" s="566"/>
      <c r="U61" s="566"/>
      <c r="V61" s="566"/>
      <c r="W61" s="566"/>
      <c r="X61" s="566"/>
      <c r="Y61" s="566"/>
      <c r="Z61" s="566"/>
      <c r="AA61" s="566"/>
      <c r="AB61" s="566"/>
      <c r="AC61" s="566"/>
      <c r="AD61" s="566"/>
      <c r="AE61" s="566"/>
      <c r="AF61" s="566"/>
      <c r="AG61" s="566"/>
      <c r="AH61" s="566"/>
      <c r="AI61" s="566"/>
      <c r="AJ61" s="566"/>
      <c r="AK61" s="567"/>
    </row>
    <row r="62" spans="1:40" s="434" customFormat="1" ht="13.5" customHeight="1" x14ac:dyDescent="0.15">
      <c r="A62" s="179"/>
      <c r="B62" s="513"/>
      <c r="C62" s="514"/>
      <c r="D62" s="518"/>
      <c r="E62" s="519"/>
      <c r="F62" s="519"/>
      <c r="G62" s="519"/>
      <c r="H62" s="519"/>
      <c r="I62" s="519"/>
      <c r="J62" s="520"/>
      <c r="K62" s="565"/>
      <c r="L62" s="566"/>
      <c r="M62" s="566"/>
      <c r="N62" s="566"/>
      <c r="O62" s="566"/>
      <c r="P62" s="566"/>
      <c r="Q62" s="566"/>
      <c r="R62" s="566"/>
      <c r="S62" s="566"/>
      <c r="T62" s="566"/>
      <c r="U62" s="566"/>
      <c r="V62" s="566"/>
      <c r="W62" s="566"/>
      <c r="X62" s="566"/>
      <c r="Y62" s="566"/>
      <c r="Z62" s="566"/>
      <c r="AA62" s="566"/>
      <c r="AB62" s="566"/>
      <c r="AC62" s="566"/>
      <c r="AD62" s="566"/>
      <c r="AE62" s="566"/>
      <c r="AF62" s="566"/>
      <c r="AG62" s="566"/>
      <c r="AH62" s="566"/>
      <c r="AI62" s="566"/>
      <c r="AJ62" s="566"/>
      <c r="AK62" s="567"/>
    </row>
    <row r="63" spans="1:40" s="419" customFormat="1" ht="13.5" customHeight="1" x14ac:dyDescent="0.15">
      <c r="A63" s="179"/>
      <c r="B63" s="513"/>
      <c r="C63" s="514"/>
      <c r="D63" s="518"/>
      <c r="E63" s="519"/>
      <c r="F63" s="519"/>
      <c r="G63" s="519"/>
      <c r="H63" s="519"/>
      <c r="I63" s="519"/>
      <c r="J63" s="520"/>
      <c r="K63" s="565"/>
      <c r="L63" s="566"/>
      <c r="M63" s="566"/>
      <c r="N63" s="566"/>
      <c r="O63" s="566"/>
      <c r="P63" s="566"/>
      <c r="Q63" s="566"/>
      <c r="R63" s="566"/>
      <c r="S63" s="566"/>
      <c r="T63" s="566"/>
      <c r="U63" s="566"/>
      <c r="V63" s="566"/>
      <c r="W63" s="566"/>
      <c r="X63" s="566"/>
      <c r="Y63" s="566"/>
      <c r="Z63" s="566"/>
      <c r="AA63" s="566"/>
      <c r="AB63" s="566"/>
      <c r="AC63" s="566"/>
      <c r="AD63" s="566"/>
      <c r="AE63" s="566"/>
      <c r="AF63" s="566"/>
      <c r="AG63" s="566"/>
      <c r="AH63" s="566"/>
      <c r="AI63" s="566"/>
      <c r="AJ63" s="566"/>
      <c r="AK63" s="567"/>
    </row>
    <row r="64" spans="1:40" s="178" customFormat="1" ht="13.5" customHeight="1" x14ac:dyDescent="0.15">
      <c r="A64" s="179"/>
      <c r="B64" s="513"/>
      <c r="C64" s="514"/>
      <c r="D64" s="616"/>
      <c r="E64" s="617"/>
      <c r="F64" s="617"/>
      <c r="G64" s="617"/>
      <c r="H64" s="617"/>
      <c r="I64" s="617"/>
      <c r="J64" s="618"/>
      <c r="K64" s="574"/>
      <c r="L64" s="575"/>
      <c r="M64" s="575"/>
      <c r="N64" s="575"/>
      <c r="O64" s="575"/>
      <c r="P64" s="575"/>
      <c r="Q64" s="575"/>
      <c r="R64" s="575"/>
      <c r="S64" s="575"/>
      <c r="T64" s="575"/>
      <c r="U64" s="575"/>
      <c r="V64" s="575"/>
      <c r="W64" s="575"/>
      <c r="X64" s="575"/>
      <c r="Y64" s="575"/>
      <c r="Z64" s="575"/>
      <c r="AA64" s="575"/>
      <c r="AB64" s="575"/>
      <c r="AC64" s="575"/>
      <c r="AD64" s="575"/>
      <c r="AE64" s="575"/>
      <c r="AF64" s="575"/>
      <c r="AG64" s="575"/>
      <c r="AH64" s="575"/>
      <c r="AI64" s="575"/>
      <c r="AJ64" s="575"/>
      <c r="AK64" s="576"/>
    </row>
    <row r="65" spans="1:37" s="197" customFormat="1" ht="13.5" customHeight="1" x14ac:dyDescent="0.15">
      <c r="A65" s="179"/>
      <c r="B65" s="511"/>
      <c r="C65" s="512"/>
      <c r="D65" s="518" t="s">
        <v>920</v>
      </c>
      <c r="E65" s="519"/>
      <c r="F65" s="519"/>
      <c r="G65" s="519"/>
      <c r="H65" s="519"/>
      <c r="I65" s="519"/>
      <c r="J65" s="520"/>
      <c r="K65" s="622"/>
      <c r="L65" s="623"/>
      <c r="M65" s="623"/>
      <c r="N65" s="623"/>
      <c r="O65" s="623"/>
      <c r="P65" s="623"/>
      <c r="Q65" s="623"/>
      <c r="R65" s="623"/>
      <c r="S65" s="623"/>
      <c r="T65" s="623"/>
      <c r="U65" s="623"/>
      <c r="V65" s="623"/>
      <c r="W65" s="623"/>
      <c r="X65" s="623"/>
      <c r="Y65" s="623"/>
      <c r="Z65" s="623"/>
      <c r="AA65" s="623"/>
      <c r="AB65" s="623"/>
      <c r="AC65" s="623"/>
      <c r="AD65" s="623"/>
      <c r="AE65" s="623"/>
      <c r="AF65" s="623"/>
      <c r="AG65" s="623"/>
      <c r="AH65" s="623"/>
      <c r="AI65" s="623"/>
      <c r="AJ65" s="623"/>
      <c r="AK65" s="624"/>
    </row>
    <row r="66" spans="1:37" s="419" customFormat="1" ht="13.5" customHeight="1" x14ac:dyDescent="0.15">
      <c r="A66" s="179"/>
      <c r="B66" s="513"/>
      <c r="C66" s="514"/>
      <c r="D66" s="518"/>
      <c r="E66" s="519"/>
      <c r="F66" s="519"/>
      <c r="G66" s="519"/>
      <c r="H66" s="519"/>
      <c r="I66" s="519"/>
      <c r="J66" s="520"/>
      <c r="K66" s="625"/>
      <c r="L66" s="626"/>
      <c r="M66" s="626"/>
      <c r="N66" s="626"/>
      <c r="O66" s="626"/>
      <c r="P66" s="626"/>
      <c r="Q66" s="626"/>
      <c r="R66" s="626"/>
      <c r="S66" s="626"/>
      <c r="T66" s="626"/>
      <c r="U66" s="626"/>
      <c r="V66" s="626"/>
      <c r="W66" s="626"/>
      <c r="X66" s="626"/>
      <c r="Y66" s="626"/>
      <c r="Z66" s="626"/>
      <c r="AA66" s="626"/>
      <c r="AB66" s="626"/>
      <c r="AC66" s="626"/>
      <c r="AD66" s="626"/>
      <c r="AE66" s="626"/>
      <c r="AF66" s="626"/>
      <c r="AG66" s="626"/>
      <c r="AH66" s="626"/>
      <c r="AI66" s="626"/>
      <c r="AJ66" s="626"/>
      <c r="AK66" s="627"/>
    </row>
    <row r="67" spans="1:37" s="197" customFormat="1" ht="13.5" customHeight="1" thickBot="1" x14ac:dyDescent="0.2">
      <c r="A67" s="179"/>
      <c r="B67" s="513"/>
      <c r="C67" s="514"/>
      <c r="D67" s="518"/>
      <c r="E67" s="519"/>
      <c r="F67" s="519"/>
      <c r="G67" s="519"/>
      <c r="H67" s="519"/>
      <c r="I67" s="519"/>
      <c r="J67" s="520"/>
      <c r="K67" s="628"/>
      <c r="L67" s="629"/>
      <c r="M67" s="629"/>
      <c r="N67" s="629"/>
      <c r="O67" s="629"/>
      <c r="P67" s="629"/>
      <c r="Q67" s="629"/>
      <c r="R67" s="629"/>
      <c r="S67" s="629"/>
      <c r="T67" s="629"/>
      <c r="U67" s="629"/>
      <c r="V67" s="629"/>
      <c r="W67" s="629"/>
      <c r="X67" s="629"/>
      <c r="Y67" s="629"/>
      <c r="Z67" s="629"/>
      <c r="AA67" s="629"/>
      <c r="AB67" s="629"/>
      <c r="AC67" s="629"/>
      <c r="AD67" s="629"/>
      <c r="AE67" s="629"/>
      <c r="AF67" s="629"/>
      <c r="AG67" s="629"/>
      <c r="AH67" s="629"/>
      <c r="AI67" s="629"/>
      <c r="AJ67" s="629"/>
      <c r="AK67" s="630"/>
    </row>
    <row r="68" spans="1:37" s="178" customFormat="1" ht="13.5" customHeight="1" x14ac:dyDescent="0.15">
      <c r="A68" s="152"/>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9"/>
      <c r="AH68" s="199"/>
      <c r="AI68" s="199"/>
      <c r="AJ68" s="199"/>
      <c r="AK68" s="199"/>
    </row>
    <row r="69" spans="1:37" s="178" customFormat="1" ht="13.5" customHeight="1" thickBot="1" x14ac:dyDescent="0.2">
      <c r="A69" s="179"/>
      <c r="B69" s="505" t="s">
        <v>561</v>
      </c>
      <c r="C69" s="505"/>
      <c r="D69" s="505"/>
      <c r="E69" s="505"/>
      <c r="F69" s="505"/>
      <c r="G69" s="505"/>
      <c r="H69" s="505"/>
      <c r="I69" s="505"/>
      <c r="J69" s="505"/>
      <c r="K69" s="505"/>
      <c r="L69" s="505"/>
      <c r="M69" s="505"/>
      <c r="N69" s="505"/>
      <c r="O69" s="505"/>
      <c r="P69" s="505"/>
      <c r="Q69" s="505"/>
      <c r="R69" s="505"/>
      <c r="S69" s="505"/>
      <c r="T69" s="505"/>
      <c r="U69" s="505"/>
      <c r="V69" s="505"/>
      <c r="W69" s="505"/>
      <c r="X69" s="505"/>
      <c r="Y69" s="505"/>
      <c r="Z69" s="505"/>
      <c r="AA69" s="505"/>
      <c r="AB69" s="505"/>
      <c r="AC69" s="505"/>
      <c r="AD69" s="505"/>
      <c r="AE69" s="505"/>
      <c r="AF69" s="505"/>
      <c r="AG69" s="184"/>
      <c r="AH69" s="184"/>
      <c r="AI69" s="184"/>
      <c r="AJ69" s="184"/>
      <c r="AK69" s="184"/>
    </row>
    <row r="70" spans="1:37" s="178" customFormat="1" ht="13.5" customHeight="1" x14ac:dyDescent="0.15">
      <c r="A70" s="179"/>
      <c r="B70" s="506" t="s">
        <v>554</v>
      </c>
      <c r="C70" s="507"/>
      <c r="D70" s="507"/>
      <c r="E70" s="507"/>
      <c r="F70" s="507"/>
      <c r="G70" s="507"/>
      <c r="H70" s="507"/>
      <c r="I70" s="507"/>
      <c r="J70" s="508"/>
      <c r="K70" s="509" t="s">
        <v>555</v>
      </c>
      <c r="L70" s="507"/>
      <c r="M70" s="507"/>
      <c r="N70" s="507"/>
      <c r="O70" s="507"/>
      <c r="P70" s="507"/>
      <c r="Q70" s="507"/>
      <c r="R70" s="507"/>
      <c r="S70" s="507"/>
      <c r="T70" s="507"/>
      <c r="U70" s="507"/>
      <c r="V70" s="507"/>
      <c r="W70" s="507"/>
      <c r="X70" s="507"/>
      <c r="Y70" s="507"/>
      <c r="Z70" s="507"/>
      <c r="AA70" s="507"/>
      <c r="AB70" s="507"/>
      <c r="AC70" s="507"/>
      <c r="AD70" s="507"/>
      <c r="AE70" s="507"/>
      <c r="AF70" s="507"/>
      <c r="AG70" s="507"/>
      <c r="AH70" s="507"/>
      <c r="AI70" s="507"/>
      <c r="AJ70" s="507"/>
      <c r="AK70" s="510"/>
    </row>
    <row r="71" spans="1:37" s="178" customFormat="1" ht="13.5" customHeight="1" x14ac:dyDescent="0.15">
      <c r="A71" s="179"/>
      <c r="B71" s="511"/>
      <c r="C71" s="512"/>
      <c r="D71" s="597" t="s">
        <v>963</v>
      </c>
      <c r="E71" s="598"/>
      <c r="F71" s="598"/>
      <c r="G71" s="598"/>
      <c r="H71" s="598"/>
      <c r="I71" s="598"/>
      <c r="J71" s="599"/>
      <c r="K71" s="391" t="s">
        <v>556</v>
      </c>
      <c r="L71" s="390"/>
      <c r="M71" s="390"/>
      <c r="N71" s="390"/>
      <c r="O71" s="390"/>
      <c r="P71" s="390"/>
      <c r="Q71" s="390"/>
      <c r="R71" s="390"/>
      <c r="S71" s="487" t="s">
        <v>557</v>
      </c>
      <c r="T71" s="390"/>
      <c r="U71" s="390"/>
      <c r="V71" s="390"/>
      <c r="W71" s="390"/>
      <c r="X71" s="390"/>
      <c r="Y71" s="390"/>
      <c r="Z71" s="390"/>
      <c r="AA71" s="390"/>
      <c r="AB71" s="390"/>
      <c r="AC71" s="390"/>
      <c r="AD71" s="390"/>
      <c r="AE71" s="390"/>
      <c r="AF71" s="390"/>
      <c r="AG71" s="392"/>
      <c r="AH71" s="392"/>
      <c r="AI71" s="392"/>
      <c r="AJ71" s="392"/>
      <c r="AK71" s="393"/>
    </row>
    <row r="72" spans="1:37" s="178" customFormat="1" ht="13.5" customHeight="1" x14ac:dyDescent="0.15">
      <c r="A72" s="179"/>
      <c r="B72" s="513"/>
      <c r="C72" s="514"/>
      <c r="D72" s="600"/>
      <c r="E72" s="601"/>
      <c r="F72" s="601"/>
      <c r="G72" s="601"/>
      <c r="H72" s="601"/>
      <c r="I72" s="601"/>
      <c r="J72" s="602"/>
      <c r="K72" s="606"/>
      <c r="L72" s="514"/>
      <c r="M72" s="514"/>
      <c r="N72" s="514"/>
      <c r="O72" s="514"/>
      <c r="P72" s="514"/>
      <c r="Q72" s="514"/>
      <c r="R72" s="578"/>
      <c r="S72" s="608"/>
      <c r="T72" s="609"/>
      <c r="U72" s="609"/>
      <c r="V72" s="609"/>
      <c r="W72" s="609"/>
      <c r="X72" s="609"/>
      <c r="Y72" s="609"/>
      <c r="Z72" s="609"/>
      <c r="AA72" s="609"/>
      <c r="AB72" s="609"/>
      <c r="AC72" s="609"/>
      <c r="AD72" s="609"/>
      <c r="AE72" s="609"/>
      <c r="AF72" s="609"/>
      <c r="AG72" s="609"/>
      <c r="AH72" s="609"/>
      <c r="AI72" s="609"/>
      <c r="AJ72" s="609"/>
      <c r="AK72" s="610"/>
    </row>
    <row r="73" spans="1:37" s="178" customFormat="1" ht="13.5" customHeight="1" x14ac:dyDescent="0.15">
      <c r="A73" s="179"/>
      <c r="B73" s="513"/>
      <c r="C73" s="514"/>
      <c r="D73" s="600"/>
      <c r="E73" s="601"/>
      <c r="F73" s="601"/>
      <c r="G73" s="601"/>
      <c r="H73" s="601"/>
      <c r="I73" s="601"/>
      <c r="J73" s="602"/>
      <c r="K73" s="606"/>
      <c r="L73" s="514"/>
      <c r="M73" s="514"/>
      <c r="N73" s="514"/>
      <c r="O73" s="514"/>
      <c r="P73" s="514"/>
      <c r="Q73" s="514"/>
      <c r="R73" s="578"/>
      <c r="S73" s="611"/>
      <c r="T73" s="514"/>
      <c r="U73" s="514"/>
      <c r="V73" s="514"/>
      <c r="W73" s="514"/>
      <c r="X73" s="514"/>
      <c r="Y73" s="514"/>
      <c r="Z73" s="514"/>
      <c r="AA73" s="514"/>
      <c r="AB73" s="514"/>
      <c r="AC73" s="514"/>
      <c r="AD73" s="514"/>
      <c r="AE73" s="514"/>
      <c r="AF73" s="514"/>
      <c r="AG73" s="514"/>
      <c r="AH73" s="514"/>
      <c r="AI73" s="514"/>
      <c r="AJ73" s="514"/>
      <c r="AK73" s="612"/>
    </row>
    <row r="74" spans="1:37" s="127" customFormat="1" ht="13.5" customHeight="1" x14ac:dyDescent="0.15">
      <c r="A74" s="179"/>
      <c r="B74" s="513"/>
      <c r="C74" s="514"/>
      <c r="D74" s="600"/>
      <c r="E74" s="601"/>
      <c r="F74" s="601"/>
      <c r="G74" s="601"/>
      <c r="H74" s="601"/>
      <c r="I74" s="601"/>
      <c r="J74" s="602"/>
      <c r="K74" s="606"/>
      <c r="L74" s="514"/>
      <c r="M74" s="514"/>
      <c r="N74" s="514"/>
      <c r="O74" s="514"/>
      <c r="P74" s="514"/>
      <c r="Q74" s="514"/>
      <c r="R74" s="578"/>
      <c r="S74" s="611"/>
      <c r="T74" s="514"/>
      <c r="U74" s="514"/>
      <c r="V74" s="514"/>
      <c r="W74" s="514"/>
      <c r="X74" s="514"/>
      <c r="Y74" s="514"/>
      <c r="Z74" s="514"/>
      <c r="AA74" s="514"/>
      <c r="AB74" s="514"/>
      <c r="AC74" s="514"/>
      <c r="AD74" s="514"/>
      <c r="AE74" s="514"/>
      <c r="AF74" s="514"/>
      <c r="AG74" s="514"/>
      <c r="AH74" s="514"/>
      <c r="AI74" s="514"/>
      <c r="AJ74" s="514"/>
      <c r="AK74" s="612"/>
    </row>
    <row r="75" spans="1:37" s="127" customFormat="1" ht="13.5" customHeight="1" thickBot="1" x14ac:dyDescent="0.2">
      <c r="A75" s="179"/>
      <c r="B75" s="579"/>
      <c r="C75" s="596"/>
      <c r="D75" s="603"/>
      <c r="E75" s="604"/>
      <c r="F75" s="604"/>
      <c r="G75" s="604"/>
      <c r="H75" s="604"/>
      <c r="I75" s="604"/>
      <c r="J75" s="605"/>
      <c r="K75" s="607"/>
      <c r="L75" s="596"/>
      <c r="M75" s="596"/>
      <c r="N75" s="596"/>
      <c r="O75" s="596"/>
      <c r="P75" s="596"/>
      <c r="Q75" s="596"/>
      <c r="R75" s="580"/>
      <c r="S75" s="613"/>
      <c r="T75" s="614"/>
      <c r="U75" s="614"/>
      <c r="V75" s="614"/>
      <c r="W75" s="614"/>
      <c r="X75" s="614"/>
      <c r="Y75" s="614"/>
      <c r="Z75" s="614"/>
      <c r="AA75" s="614"/>
      <c r="AB75" s="614"/>
      <c r="AC75" s="614"/>
      <c r="AD75" s="614"/>
      <c r="AE75" s="614"/>
      <c r="AF75" s="614"/>
      <c r="AG75" s="614"/>
      <c r="AH75" s="614"/>
      <c r="AI75" s="614"/>
      <c r="AJ75" s="614"/>
      <c r="AK75" s="615"/>
    </row>
    <row r="76" spans="1:37" s="127" customFormat="1" ht="13.5" customHeight="1" x14ac:dyDescent="0.15">
      <c r="A76" s="179"/>
      <c r="B76" s="195"/>
      <c r="C76" s="195"/>
      <c r="D76" s="196"/>
      <c r="E76" s="196"/>
      <c r="F76" s="196"/>
      <c r="G76" s="196"/>
      <c r="H76" s="196"/>
      <c r="I76" s="196"/>
      <c r="J76" s="196"/>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row>
    <row r="77" spans="1:37" s="205" customFormat="1" ht="13.5" customHeight="1" x14ac:dyDescent="0.15">
      <c r="A77" s="182">
        <v>3</v>
      </c>
      <c r="B77" s="188" t="s">
        <v>590</v>
      </c>
      <c r="C77" s="188"/>
      <c r="D77" s="188"/>
      <c r="E77" s="188"/>
      <c r="F77" s="188"/>
      <c r="G77" s="188"/>
      <c r="H77" s="188"/>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167"/>
      <c r="AH77" s="167"/>
      <c r="AI77" s="167"/>
      <c r="AJ77" s="167"/>
      <c r="AK77" s="167"/>
    </row>
    <row r="78" spans="1:37" s="205" customFormat="1" ht="13.5" customHeight="1" x14ac:dyDescent="0.15">
      <c r="A78" s="182"/>
      <c r="B78" s="631" t="s">
        <v>838</v>
      </c>
      <c r="C78" s="631"/>
      <c r="D78" s="631"/>
      <c r="E78" s="631"/>
      <c r="F78" s="631"/>
      <c r="G78" s="631"/>
      <c r="H78" s="631"/>
      <c r="I78" s="631"/>
      <c r="J78" s="631"/>
      <c r="K78" s="631"/>
      <c r="L78" s="631"/>
      <c r="M78" s="631"/>
      <c r="N78" s="631"/>
      <c r="O78" s="631"/>
      <c r="P78" s="631"/>
      <c r="Q78" s="631"/>
      <c r="R78" s="631"/>
      <c r="S78" s="631"/>
      <c r="T78" s="631"/>
      <c r="U78" s="631"/>
      <c r="V78" s="631"/>
      <c r="W78" s="631"/>
      <c r="X78" s="631"/>
      <c r="Y78" s="631"/>
      <c r="Z78" s="631"/>
      <c r="AA78" s="631"/>
      <c r="AB78" s="631"/>
      <c r="AC78" s="631"/>
      <c r="AD78" s="631"/>
      <c r="AE78" s="631"/>
      <c r="AF78" s="631"/>
      <c r="AG78" s="631"/>
      <c r="AH78" s="631"/>
      <c r="AI78" s="631"/>
      <c r="AJ78" s="631"/>
      <c r="AK78" s="631"/>
    </row>
    <row r="79" spans="1:37" s="205" customFormat="1" ht="15" customHeight="1" thickBot="1" x14ac:dyDescent="0.2">
      <c r="A79" s="182"/>
      <c r="B79" s="631"/>
      <c r="C79" s="631"/>
      <c r="D79" s="631"/>
      <c r="E79" s="631"/>
      <c r="F79" s="631"/>
      <c r="G79" s="631"/>
      <c r="H79" s="631"/>
      <c r="I79" s="631"/>
      <c r="J79" s="631"/>
      <c r="K79" s="631"/>
      <c r="L79" s="631"/>
      <c r="M79" s="631"/>
      <c r="N79" s="631"/>
      <c r="O79" s="631"/>
      <c r="P79" s="631"/>
      <c r="Q79" s="631"/>
      <c r="R79" s="631"/>
      <c r="S79" s="631"/>
      <c r="T79" s="631"/>
      <c r="U79" s="631"/>
      <c r="V79" s="631"/>
      <c r="W79" s="631"/>
      <c r="X79" s="631"/>
      <c r="Y79" s="631"/>
      <c r="Z79" s="631"/>
      <c r="AA79" s="631"/>
      <c r="AB79" s="631"/>
      <c r="AC79" s="631"/>
      <c r="AD79" s="631"/>
      <c r="AE79" s="631"/>
      <c r="AF79" s="631"/>
      <c r="AG79" s="631"/>
      <c r="AH79" s="631"/>
      <c r="AI79" s="631"/>
      <c r="AJ79" s="631"/>
      <c r="AK79" s="631"/>
    </row>
    <row r="80" spans="1:37" s="419" customFormat="1" ht="10.9" customHeight="1" x14ac:dyDescent="0.15">
      <c r="A80" s="182"/>
      <c r="B80" s="632"/>
      <c r="C80" s="633"/>
      <c r="D80" s="636" t="s">
        <v>929</v>
      </c>
      <c r="E80" s="637"/>
      <c r="F80" s="637"/>
      <c r="G80" s="637"/>
      <c r="H80" s="637"/>
      <c r="I80" s="637"/>
      <c r="J80" s="637"/>
      <c r="K80" s="637"/>
      <c r="L80" s="637"/>
      <c r="M80" s="637"/>
      <c r="N80" s="637"/>
      <c r="O80" s="637"/>
      <c r="P80" s="637"/>
      <c r="Q80" s="637"/>
      <c r="R80" s="637"/>
      <c r="S80" s="638"/>
      <c r="T80" s="642"/>
      <c r="U80" s="633"/>
      <c r="V80" s="643" t="s">
        <v>1022</v>
      </c>
      <c r="W80" s="644"/>
      <c r="X80" s="644"/>
      <c r="Y80" s="644"/>
      <c r="Z80" s="644"/>
      <c r="AA80" s="644"/>
      <c r="AB80" s="644"/>
      <c r="AC80" s="644"/>
      <c r="AD80" s="644"/>
      <c r="AE80" s="644"/>
      <c r="AF80" s="644"/>
      <c r="AG80" s="644"/>
      <c r="AH80" s="644"/>
      <c r="AI80" s="644"/>
      <c r="AJ80" s="644"/>
      <c r="AK80" s="645"/>
    </row>
    <row r="81" spans="1:52" s="419" customFormat="1" ht="10.15" customHeight="1" x14ac:dyDescent="0.15">
      <c r="A81" s="182"/>
      <c r="B81" s="634"/>
      <c r="C81" s="635"/>
      <c r="D81" s="639"/>
      <c r="E81" s="640"/>
      <c r="F81" s="640"/>
      <c r="G81" s="640"/>
      <c r="H81" s="640"/>
      <c r="I81" s="640"/>
      <c r="J81" s="640"/>
      <c r="K81" s="640"/>
      <c r="L81" s="640"/>
      <c r="M81" s="640"/>
      <c r="N81" s="640"/>
      <c r="O81" s="640"/>
      <c r="P81" s="640"/>
      <c r="Q81" s="640"/>
      <c r="R81" s="640"/>
      <c r="S81" s="641"/>
      <c r="T81" s="611"/>
      <c r="U81" s="578"/>
      <c r="V81" s="646"/>
      <c r="W81" s="555"/>
      <c r="X81" s="555"/>
      <c r="Y81" s="555"/>
      <c r="Z81" s="555"/>
      <c r="AA81" s="555"/>
      <c r="AB81" s="555"/>
      <c r="AC81" s="555"/>
      <c r="AD81" s="555"/>
      <c r="AE81" s="555"/>
      <c r="AF81" s="555"/>
      <c r="AG81" s="555"/>
      <c r="AH81" s="555"/>
      <c r="AI81" s="555"/>
      <c r="AJ81" s="555"/>
      <c r="AK81" s="556"/>
    </row>
    <row r="82" spans="1:52" s="419" customFormat="1" ht="10.9" customHeight="1" x14ac:dyDescent="0.15">
      <c r="A82" s="182"/>
      <c r="B82" s="647"/>
      <c r="C82" s="648"/>
      <c r="D82" s="649" t="s">
        <v>835</v>
      </c>
      <c r="E82" s="650"/>
      <c r="F82" s="650"/>
      <c r="G82" s="650"/>
      <c r="H82" s="650"/>
      <c r="I82" s="650"/>
      <c r="J82" s="650"/>
      <c r="K82" s="650"/>
      <c r="L82" s="650"/>
      <c r="M82" s="650"/>
      <c r="N82" s="650"/>
      <c r="O82" s="650"/>
      <c r="P82" s="650"/>
      <c r="Q82" s="650"/>
      <c r="R82" s="650"/>
      <c r="S82" s="651"/>
      <c r="T82" s="608"/>
      <c r="U82" s="648"/>
      <c r="V82" s="649" t="s">
        <v>836</v>
      </c>
      <c r="W82" s="650"/>
      <c r="X82" s="650"/>
      <c r="Y82" s="650"/>
      <c r="Z82" s="650"/>
      <c r="AA82" s="650"/>
      <c r="AB82" s="650"/>
      <c r="AC82" s="650"/>
      <c r="AD82" s="650"/>
      <c r="AE82" s="650"/>
      <c r="AF82" s="650"/>
      <c r="AG82" s="650"/>
      <c r="AH82" s="650"/>
      <c r="AI82" s="650"/>
      <c r="AJ82" s="650"/>
      <c r="AK82" s="653"/>
    </row>
    <row r="83" spans="1:52" s="419" customFormat="1" ht="10.15" customHeight="1" x14ac:dyDescent="0.15">
      <c r="A83" s="182"/>
      <c r="B83" s="634"/>
      <c r="C83" s="635"/>
      <c r="D83" s="646"/>
      <c r="E83" s="555"/>
      <c r="F83" s="555"/>
      <c r="G83" s="555"/>
      <c r="H83" s="555"/>
      <c r="I83" s="555"/>
      <c r="J83" s="555"/>
      <c r="K83" s="555"/>
      <c r="L83" s="555"/>
      <c r="M83" s="555"/>
      <c r="N83" s="555"/>
      <c r="O83" s="555"/>
      <c r="P83" s="555"/>
      <c r="Q83" s="555"/>
      <c r="R83" s="555"/>
      <c r="S83" s="652"/>
      <c r="T83" s="611"/>
      <c r="U83" s="578"/>
      <c r="V83" s="646"/>
      <c r="W83" s="555"/>
      <c r="X83" s="555"/>
      <c r="Y83" s="555"/>
      <c r="Z83" s="555"/>
      <c r="AA83" s="555"/>
      <c r="AB83" s="555"/>
      <c r="AC83" s="555"/>
      <c r="AD83" s="555"/>
      <c r="AE83" s="555"/>
      <c r="AF83" s="555"/>
      <c r="AG83" s="555"/>
      <c r="AH83" s="555"/>
      <c r="AI83" s="555"/>
      <c r="AJ83" s="555"/>
      <c r="AK83" s="556"/>
    </row>
    <row r="84" spans="1:52" s="419" customFormat="1" ht="10.9" customHeight="1" x14ac:dyDescent="0.15">
      <c r="A84" s="182"/>
      <c r="B84" s="647"/>
      <c r="C84" s="648"/>
      <c r="D84" s="649" t="s">
        <v>837</v>
      </c>
      <c r="E84" s="650"/>
      <c r="F84" s="650"/>
      <c r="G84" s="650"/>
      <c r="H84" s="650"/>
      <c r="I84" s="650"/>
      <c r="J84" s="650"/>
      <c r="K84" s="650"/>
      <c r="L84" s="650"/>
      <c r="M84" s="650"/>
      <c r="N84" s="650"/>
      <c r="O84" s="650"/>
      <c r="P84" s="650"/>
      <c r="Q84" s="650"/>
      <c r="R84" s="650"/>
      <c r="S84" s="651"/>
      <c r="T84" s="608"/>
      <c r="U84" s="648"/>
      <c r="V84" s="649" t="s">
        <v>834</v>
      </c>
      <c r="W84" s="650"/>
      <c r="X84" s="650"/>
      <c r="Y84" s="650"/>
      <c r="Z84" s="650"/>
      <c r="AA84" s="650"/>
      <c r="AB84" s="650"/>
      <c r="AC84" s="650"/>
      <c r="AD84" s="650"/>
      <c r="AE84" s="650"/>
      <c r="AF84" s="650"/>
      <c r="AG84" s="650"/>
      <c r="AH84" s="650"/>
      <c r="AI84" s="650"/>
      <c r="AJ84" s="650"/>
      <c r="AK84" s="653"/>
    </row>
    <row r="85" spans="1:52" s="419" customFormat="1" ht="10.9" customHeight="1" x14ac:dyDescent="0.15">
      <c r="A85" s="182"/>
      <c r="B85" s="634"/>
      <c r="C85" s="635"/>
      <c r="D85" s="646"/>
      <c r="E85" s="555"/>
      <c r="F85" s="555"/>
      <c r="G85" s="555"/>
      <c r="H85" s="555"/>
      <c r="I85" s="555"/>
      <c r="J85" s="555"/>
      <c r="K85" s="555"/>
      <c r="L85" s="555"/>
      <c r="M85" s="555"/>
      <c r="N85" s="555"/>
      <c r="O85" s="555"/>
      <c r="P85" s="555"/>
      <c r="Q85" s="555"/>
      <c r="R85" s="555"/>
      <c r="S85" s="652"/>
      <c r="T85" s="667"/>
      <c r="U85" s="635"/>
      <c r="V85" s="646"/>
      <c r="W85" s="555"/>
      <c r="X85" s="555"/>
      <c r="Y85" s="555"/>
      <c r="Z85" s="555"/>
      <c r="AA85" s="555"/>
      <c r="AB85" s="555"/>
      <c r="AC85" s="555"/>
      <c r="AD85" s="555"/>
      <c r="AE85" s="555"/>
      <c r="AF85" s="555"/>
      <c r="AG85" s="555"/>
      <c r="AH85" s="555"/>
      <c r="AI85" s="555"/>
      <c r="AJ85" s="555"/>
      <c r="AK85" s="556"/>
    </row>
    <row r="86" spans="1:52" s="127" customFormat="1" ht="10.9" customHeight="1" x14ac:dyDescent="0.15">
      <c r="A86" s="179"/>
      <c r="B86" s="647"/>
      <c r="C86" s="648"/>
      <c r="D86" s="649" t="s">
        <v>589</v>
      </c>
      <c r="E86" s="650"/>
      <c r="F86" s="650"/>
      <c r="G86" s="650"/>
      <c r="H86" s="650"/>
      <c r="I86" s="650"/>
      <c r="J86" s="650"/>
      <c r="K86" s="650"/>
      <c r="L86" s="650"/>
      <c r="M86" s="650"/>
      <c r="N86" s="650"/>
      <c r="O86" s="650"/>
      <c r="P86" s="650"/>
      <c r="Q86" s="650"/>
      <c r="R86" s="650"/>
      <c r="S86" s="651"/>
      <c r="T86" s="608"/>
      <c r="U86" s="648"/>
      <c r="V86" s="669" t="s">
        <v>1023</v>
      </c>
      <c r="W86" s="669"/>
      <c r="X86" s="669"/>
      <c r="Y86" s="669"/>
      <c r="Z86" s="669"/>
      <c r="AA86" s="669"/>
      <c r="AB86" s="669"/>
      <c r="AC86" s="669"/>
      <c r="AD86" s="669"/>
      <c r="AE86" s="669"/>
      <c r="AF86" s="669"/>
      <c r="AG86" s="669"/>
      <c r="AH86" s="669"/>
      <c r="AI86" s="669"/>
      <c r="AJ86" s="669"/>
      <c r="AK86" s="671"/>
    </row>
    <row r="87" spans="1:52" s="127" customFormat="1" ht="10.9" customHeight="1" x14ac:dyDescent="0.15">
      <c r="A87" s="179"/>
      <c r="B87" s="513"/>
      <c r="C87" s="578"/>
      <c r="D87" s="668"/>
      <c r="E87" s="669"/>
      <c r="F87" s="669"/>
      <c r="G87" s="669"/>
      <c r="H87" s="669"/>
      <c r="I87" s="669"/>
      <c r="J87" s="669"/>
      <c r="K87" s="669"/>
      <c r="L87" s="669"/>
      <c r="M87" s="669"/>
      <c r="N87" s="669"/>
      <c r="O87" s="669"/>
      <c r="P87" s="669"/>
      <c r="Q87" s="669"/>
      <c r="R87" s="669"/>
      <c r="S87" s="670"/>
      <c r="T87" s="611"/>
      <c r="U87" s="578"/>
      <c r="V87" s="669"/>
      <c r="W87" s="669"/>
      <c r="X87" s="669"/>
      <c r="Y87" s="669"/>
      <c r="Z87" s="669"/>
      <c r="AA87" s="669"/>
      <c r="AB87" s="669"/>
      <c r="AC87" s="669"/>
      <c r="AD87" s="669"/>
      <c r="AE87" s="669"/>
      <c r="AF87" s="669"/>
      <c r="AG87" s="669"/>
      <c r="AH87" s="669"/>
      <c r="AI87" s="669"/>
      <c r="AJ87" s="669"/>
      <c r="AK87" s="671"/>
    </row>
    <row r="88" spans="1:52" s="127" customFormat="1" ht="10.9" customHeight="1" x14ac:dyDescent="0.15">
      <c r="A88" s="179"/>
      <c r="B88" s="647"/>
      <c r="C88" s="648"/>
      <c r="D88" s="649" t="s">
        <v>1009</v>
      </c>
      <c r="E88" s="650"/>
      <c r="F88" s="650"/>
      <c r="G88" s="650"/>
      <c r="H88" s="650"/>
      <c r="I88" s="650"/>
      <c r="J88" s="650"/>
      <c r="K88" s="650"/>
      <c r="L88" s="650"/>
      <c r="M88" s="650"/>
      <c r="N88" s="650"/>
      <c r="O88" s="650"/>
      <c r="P88" s="650"/>
      <c r="Q88" s="650"/>
      <c r="R88" s="650"/>
      <c r="S88" s="650"/>
      <c r="T88" s="650"/>
      <c r="U88" s="650"/>
      <c r="V88" s="650"/>
      <c r="W88" s="650"/>
      <c r="X88" s="650"/>
      <c r="Y88" s="650"/>
      <c r="Z88" s="650"/>
      <c r="AA88" s="650"/>
      <c r="AB88" s="650"/>
      <c r="AC88" s="650"/>
      <c r="AD88" s="650"/>
      <c r="AE88" s="650"/>
      <c r="AF88" s="650"/>
      <c r="AG88" s="650"/>
      <c r="AH88" s="650"/>
      <c r="AI88" s="650"/>
      <c r="AJ88" s="650"/>
      <c r="AK88" s="653"/>
    </row>
    <row r="89" spans="1:52" s="127" customFormat="1" ht="10.9" customHeight="1" x14ac:dyDescent="0.15">
      <c r="A89" s="179"/>
      <c r="B89" s="634"/>
      <c r="C89" s="635"/>
      <c r="D89" s="646"/>
      <c r="E89" s="555"/>
      <c r="F89" s="555"/>
      <c r="G89" s="555"/>
      <c r="H89" s="555"/>
      <c r="I89" s="555"/>
      <c r="J89" s="555"/>
      <c r="K89" s="555"/>
      <c r="L89" s="555"/>
      <c r="M89" s="555"/>
      <c r="N89" s="555"/>
      <c r="O89" s="555"/>
      <c r="P89" s="555"/>
      <c r="Q89" s="555"/>
      <c r="R89" s="555"/>
      <c r="S89" s="555"/>
      <c r="T89" s="555"/>
      <c r="U89" s="555"/>
      <c r="V89" s="555"/>
      <c r="W89" s="555"/>
      <c r="X89" s="555"/>
      <c r="Y89" s="555"/>
      <c r="Z89" s="555"/>
      <c r="AA89" s="555"/>
      <c r="AB89" s="555"/>
      <c r="AC89" s="555"/>
      <c r="AD89" s="555"/>
      <c r="AE89" s="555"/>
      <c r="AF89" s="555"/>
      <c r="AG89" s="555"/>
      <c r="AH89" s="555"/>
      <c r="AI89" s="555"/>
      <c r="AJ89" s="555"/>
      <c r="AK89" s="556"/>
      <c r="AN89" s="457"/>
      <c r="AO89" s="457"/>
      <c r="AP89" s="457"/>
      <c r="AQ89" s="457"/>
      <c r="AR89" s="457"/>
      <c r="AS89" s="457"/>
      <c r="AT89" s="457"/>
      <c r="AU89" s="457"/>
      <c r="AV89" s="457"/>
      <c r="AW89" s="457"/>
      <c r="AX89" s="457"/>
      <c r="AY89" s="457"/>
      <c r="AZ89" s="457"/>
    </row>
    <row r="90" spans="1:52" s="127" customFormat="1" ht="30" customHeight="1" x14ac:dyDescent="0.15">
      <c r="A90" s="179"/>
      <c r="B90" s="654" t="s">
        <v>1024</v>
      </c>
      <c r="C90" s="655"/>
      <c r="D90" s="655"/>
      <c r="E90" s="655"/>
      <c r="F90" s="655"/>
      <c r="G90" s="655"/>
      <c r="H90" s="655"/>
      <c r="I90" s="655"/>
      <c r="J90" s="655"/>
      <c r="K90" s="655"/>
      <c r="L90" s="655"/>
      <c r="M90" s="655"/>
      <c r="N90" s="655"/>
      <c r="O90" s="655"/>
      <c r="P90" s="655"/>
      <c r="Q90" s="655"/>
      <c r="R90" s="655"/>
      <c r="S90" s="655"/>
      <c r="T90" s="655"/>
      <c r="U90" s="655"/>
      <c r="V90" s="655"/>
      <c r="W90" s="655"/>
      <c r="X90" s="655"/>
      <c r="Y90" s="655"/>
      <c r="Z90" s="655"/>
      <c r="AA90" s="655"/>
      <c r="AB90" s="655"/>
      <c r="AC90" s="655"/>
      <c r="AD90" s="655"/>
      <c r="AE90" s="655"/>
      <c r="AF90" s="655"/>
      <c r="AG90" s="655"/>
      <c r="AH90" s="655"/>
      <c r="AI90" s="655"/>
      <c r="AJ90" s="655"/>
      <c r="AK90" s="656"/>
      <c r="AN90" s="457"/>
      <c r="AO90" s="457"/>
      <c r="AP90" s="457"/>
      <c r="AQ90" s="457"/>
      <c r="AR90" s="457"/>
      <c r="AS90" s="457"/>
      <c r="AT90" s="457"/>
      <c r="AU90" s="457"/>
      <c r="AV90" s="457"/>
      <c r="AW90" s="457"/>
      <c r="AX90" s="457"/>
      <c r="AY90" s="457"/>
      <c r="AZ90" s="457"/>
    </row>
    <row r="91" spans="1:52" s="127" customFormat="1" ht="25.15" customHeight="1" x14ac:dyDescent="0.15">
      <c r="A91" s="179"/>
      <c r="B91" s="657" t="s">
        <v>1010</v>
      </c>
      <c r="C91" s="658"/>
      <c r="D91" s="658"/>
      <c r="E91" s="658"/>
      <c r="F91" s="658"/>
      <c r="G91" s="658"/>
      <c r="H91" s="658"/>
      <c r="I91" s="658"/>
      <c r="J91" s="658"/>
      <c r="K91" s="658"/>
      <c r="L91" s="658"/>
      <c r="M91" s="658"/>
      <c r="N91" s="658"/>
      <c r="O91" s="658"/>
      <c r="P91" s="658"/>
      <c r="Q91" s="658"/>
      <c r="R91" s="658"/>
      <c r="S91" s="658"/>
      <c r="T91" s="658"/>
      <c r="U91" s="658"/>
      <c r="V91" s="658"/>
      <c r="W91" s="658"/>
      <c r="X91" s="658"/>
      <c r="Y91" s="658"/>
      <c r="Z91" s="658"/>
      <c r="AA91" s="658"/>
      <c r="AB91" s="658"/>
      <c r="AC91" s="658"/>
      <c r="AD91" s="658"/>
      <c r="AE91" s="658"/>
      <c r="AF91" s="658"/>
      <c r="AG91" s="658"/>
      <c r="AH91" s="658"/>
      <c r="AI91" s="658"/>
      <c r="AJ91" s="658"/>
      <c r="AK91" s="659"/>
      <c r="AN91" s="457"/>
      <c r="AO91" s="457"/>
      <c r="AP91" s="457"/>
      <c r="AQ91" s="457"/>
      <c r="AR91" s="457"/>
      <c r="AS91" s="457"/>
      <c r="AT91" s="457"/>
      <c r="AU91" s="457"/>
      <c r="AV91" s="457"/>
      <c r="AW91" s="457"/>
      <c r="AX91" s="457"/>
      <c r="AY91" s="457"/>
      <c r="AZ91" s="457"/>
    </row>
    <row r="92" spans="1:52" s="127" customFormat="1" ht="10.9" customHeight="1" x14ac:dyDescent="0.15">
      <c r="A92" s="179"/>
      <c r="B92" s="660"/>
      <c r="C92" s="661"/>
      <c r="D92" s="661"/>
      <c r="E92" s="661"/>
      <c r="F92" s="661"/>
      <c r="G92" s="661"/>
      <c r="H92" s="661"/>
      <c r="I92" s="661"/>
      <c r="J92" s="661"/>
      <c r="K92" s="661"/>
      <c r="L92" s="661"/>
      <c r="M92" s="661"/>
      <c r="N92" s="661"/>
      <c r="O92" s="661"/>
      <c r="P92" s="661"/>
      <c r="Q92" s="661"/>
      <c r="R92" s="661"/>
      <c r="S92" s="661"/>
      <c r="T92" s="661"/>
      <c r="U92" s="661"/>
      <c r="V92" s="661"/>
      <c r="W92" s="661"/>
      <c r="X92" s="661"/>
      <c r="Y92" s="661"/>
      <c r="Z92" s="661"/>
      <c r="AA92" s="661"/>
      <c r="AB92" s="661"/>
      <c r="AC92" s="661"/>
      <c r="AD92" s="661"/>
      <c r="AE92" s="661"/>
      <c r="AF92" s="661"/>
      <c r="AG92" s="661"/>
      <c r="AH92" s="661"/>
      <c r="AI92" s="661"/>
      <c r="AJ92" s="661"/>
      <c r="AK92" s="662"/>
      <c r="AN92" s="457"/>
      <c r="AO92" s="457"/>
      <c r="AP92" s="457"/>
      <c r="AQ92" s="457"/>
      <c r="AR92" s="457"/>
      <c r="AS92" s="457"/>
      <c r="AT92" s="457"/>
      <c r="AU92" s="457"/>
      <c r="AV92" s="457"/>
      <c r="AW92" s="457"/>
      <c r="AX92" s="457"/>
      <c r="AY92" s="457"/>
      <c r="AZ92" s="457"/>
    </row>
    <row r="93" spans="1:52" s="127" customFormat="1" ht="10.9" customHeight="1" x14ac:dyDescent="0.15">
      <c r="A93" s="179"/>
      <c r="B93" s="660"/>
      <c r="C93" s="661"/>
      <c r="D93" s="661"/>
      <c r="E93" s="661"/>
      <c r="F93" s="661"/>
      <c r="G93" s="661"/>
      <c r="H93" s="661"/>
      <c r="I93" s="661"/>
      <c r="J93" s="661"/>
      <c r="K93" s="661"/>
      <c r="L93" s="661"/>
      <c r="M93" s="661"/>
      <c r="N93" s="661"/>
      <c r="O93" s="661"/>
      <c r="P93" s="661"/>
      <c r="Q93" s="661"/>
      <c r="R93" s="661"/>
      <c r="S93" s="661"/>
      <c r="T93" s="661"/>
      <c r="U93" s="661"/>
      <c r="V93" s="661"/>
      <c r="W93" s="661"/>
      <c r="X93" s="661"/>
      <c r="Y93" s="661"/>
      <c r="Z93" s="661"/>
      <c r="AA93" s="661"/>
      <c r="AB93" s="661"/>
      <c r="AC93" s="661"/>
      <c r="AD93" s="661"/>
      <c r="AE93" s="661"/>
      <c r="AF93" s="661"/>
      <c r="AG93" s="661"/>
      <c r="AH93" s="661"/>
      <c r="AI93" s="661"/>
      <c r="AJ93" s="661"/>
      <c r="AK93" s="662"/>
      <c r="AN93" s="457"/>
      <c r="AO93" s="457"/>
      <c r="AP93" s="457"/>
      <c r="AQ93" s="457"/>
      <c r="AR93" s="457"/>
      <c r="AS93" s="457"/>
      <c r="AT93" s="457"/>
      <c r="AU93" s="457"/>
      <c r="AV93" s="457"/>
      <c r="AW93" s="457"/>
      <c r="AX93" s="457"/>
      <c r="AY93" s="457"/>
      <c r="AZ93" s="457"/>
    </row>
    <row r="94" spans="1:52" s="127" customFormat="1" ht="10.9" customHeight="1" x14ac:dyDescent="0.15">
      <c r="A94" s="179"/>
      <c r="B94" s="660"/>
      <c r="C94" s="661"/>
      <c r="D94" s="661"/>
      <c r="E94" s="661"/>
      <c r="F94" s="661"/>
      <c r="G94" s="661"/>
      <c r="H94" s="661"/>
      <c r="I94" s="661"/>
      <c r="J94" s="661"/>
      <c r="K94" s="661"/>
      <c r="L94" s="661"/>
      <c r="M94" s="661"/>
      <c r="N94" s="661"/>
      <c r="O94" s="661"/>
      <c r="P94" s="661"/>
      <c r="Q94" s="661"/>
      <c r="R94" s="661"/>
      <c r="S94" s="661"/>
      <c r="T94" s="661"/>
      <c r="U94" s="661"/>
      <c r="V94" s="661"/>
      <c r="W94" s="661"/>
      <c r="X94" s="661"/>
      <c r="Y94" s="661"/>
      <c r="Z94" s="661"/>
      <c r="AA94" s="661"/>
      <c r="AB94" s="661"/>
      <c r="AC94" s="661"/>
      <c r="AD94" s="661"/>
      <c r="AE94" s="661"/>
      <c r="AF94" s="661"/>
      <c r="AG94" s="661"/>
      <c r="AH94" s="661"/>
      <c r="AI94" s="661"/>
      <c r="AJ94" s="661"/>
      <c r="AK94" s="662"/>
    </row>
    <row r="95" spans="1:52" s="127" customFormat="1" ht="10.9" customHeight="1" thickBot="1" x14ac:dyDescent="0.2">
      <c r="A95" s="179"/>
      <c r="B95" s="663"/>
      <c r="C95" s="664"/>
      <c r="D95" s="664"/>
      <c r="E95" s="664"/>
      <c r="F95" s="664"/>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665"/>
    </row>
    <row r="96" spans="1:52" s="127" customFormat="1" ht="13.5" customHeight="1" x14ac:dyDescent="0.15">
      <c r="A96" s="179"/>
      <c r="B96" s="195"/>
      <c r="C96" s="484"/>
      <c r="D96" s="196"/>
      <c r="E96" s="196"/>
      <c r="F96" s="196"/>
      <c r="G96" s="196"/>
      <c r="H96" s="196"/>
      <c r="I96" s="196"/>
      <c r="J96" s="196"/>
      <c r="K96" s="484"/>
      <c r="L96" s="484"/>
      <c r="M96" s="484"/>
      <c r="N96" s="484"/>
      <c r="O96" s="484"/>
      <c r="P96" s="484"/>
      <c r="Q96" s="484"/>
      <c r="R96" s="484"/>
      <c r="S96" s="484"/>
      <c r="T96" s="484"/>
      <c r="U96" s="484"/>
      <c r="V96" s="484"/>
      <c r="W96" s="484"/>
      <c r="X96" s="484"/>
      <c r="Y96" s="484"/>
      <c r="Z96" s="484"/>
      <c r="AA96" s="484"/>
      <c r="AB96" s="484"/>
      <c r="AC96" s="484"/>
      <c r="AD96" s="484"/>
      <c r="AE96" s="484"/>
      <c r="AF96" s="484"/>
      <c r="AG96" s="484"/>
      <c r="AH96" s="484"/>
      <c r="AI96" s="484"/>
      <c r="AJ96" s="484"/>
      <c r="AK96" s="484"/>
    </row>
    <row r="97" spans="1:37" s="205" customFormat="1" ht="13.5" customHeight="1" x14ac:dyDescent="0.15">
      <c r="A97" s="179">
        <v>4</v>
      </c>
      <c r="B97" s="189" t="s">
        <v>591</v>
      </c>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6"/>
      <c r="AH97" s="186"/>
      <c r="AI97" s="186"/>
      <c r="AJ97" s="186"/>
      <c r="AK97" s="186"/>
    </row>
    <row r="98" spans="1:37" s="205" customFormat="1" ht="13.5" customHeight="1" x14ac:dyDescent="0.15">
      <c r="A98" s="179"/>
      <c r="B98" s="666" t="s">
        <v>795</v>
      </c>
      <c r="C98" s="666"/>
      <c r="D98" s="666"/>
      <c r="E98" s="666"/>
      <c r="F98" s="666"/>
      <c r="G98" s="666"/>
      <c r="H98" s="666"/>
      <c r="I98" s="666"/>
      <c r="J98" s="666"/>
      <c r="K98" s="666"/>
      <c r="L98" s="666"/>
      <c r="M98" s="666"/>
      <c r="N98" s="666"/>
      <c r="O98" s="666"/>
      <c r="P98" s="666"/>
      <c r="Q98" s="666"/>
      <c r="R98" s="666"/>
      <c r="S98" s="666"/>
      <c r="T98" s="666"/>
      <c r="U98" s="666"/>
      <c r="V98" s="666"/>
      <c r="W98" s="666"/>
      <c r="X98" s="666"/>
      <c r="Y98" s="666"/>
      <c r="Z98" s="666"/>
      <c r="AA98" s="666"/>
      <c r="AB98" s="666"/>
      <c r="AC98" s="666"/>
      <c r="AD98" s="666"/>
      <c r="AE98" s="666"/>
      <c r="AF98" s="666"/>
      <c r="AG98" s="666"/>
      <c r="AH98" s="666"/>
      <c r="AI98" s="666"/>
      <c r="AJ98" s="666"/>
      <c r="AK98" s="666"/>
    </row>
    <row r="99" spans="1:37" s="205" customFormat="1" x14ac:dyDescent="0.15">
      <c r="B99" s="685" t="s">
        <v>1017</v>
      </c>
      <c r="C99" s="685"/>
      <c r="D99" s="685"/>
      <c r="E99" s="685"/>
      <c r="F99" s="685"/>
      <c r="G99" s="685"/>
      <c r="H99" s="685"/>
      <c r="I99" s="685"/>
      <c r="J99" s="685"/>
      <c r="K99" s="685"/>
      <c r="L99" s="685"/>
      <c r="M99" s="685"/>
      <c r="N99" s="685"/>
      <c r="O99" s="685"/>
      <c r="P99" s="685"/>
      <c r="Q99" s="685"/>
      <c r="R99" s="685"/>
      <c r="S99" s="685"/>
      <c r="T99" s="685"/>
      <c r="U99" s="685"/>
      <c r="V99" s="685"/>
      <c r="W99" s="685"/>
      <c r="X99" s="685"/>
      <c r="Y99" s="685"/>
      <c r="Z99" s="685"/>
      <c r="AA99" s="685"/>
      <c r="AB99" s="685"/>
      <c r="AC99" s="685"/>
      <c r="AD99" s="685"/>
      <c r="AE99" s="685"/>
      <c r="AF99" s="685"/>
      <c r="AG99" s="685"/>
      <c r="AH99" s="685"/>
      <c r="AI99" s="685"/>
      <c r="AJ99" s="685"/>
      <c r="AK99" s="685"/>
    </row>
    <row r="100" spans="1:37" s="483" customFormat="1" x14ac:dyDescent="0.15">
      <c r="B100" s="672" t="s">
        <v>1025</v>
      </c>
      <c r="C100" s="672"/>
      <c r="D100" s="672"/>
      <c r="E100" s="672"/>
      <c r="F100" s="672"/>
      <c r="G100" s="672"/>
      <c r="H100" s="672"/>
      <c r="I100" s="672"/>
      <c r="J100" s="672"/>
      <c r="K100" s="672"/>
      <c r="L100" s="672"/>
      <c r="M100" s="672"/>
      <c r="N100" s="672"/>
      <c r="O100" s="672"/>
      <c r="P100" s="672"/>
      <c r="Q100" s="672"/>
      <c r="R100" s="672"/>
      <c r="S100" s="672"/>
      <c r="T100" s="672"/>
      <c r="U100" s="672"/>
      <c r="V100" s="672"/>
      <c r="W100" s="672"/>
      <c r="X100" s="672"/>
      <c r="Y100" s="672"/>
      <c r="Z100" s="672"/>
      <c r="AA100" s="672"/>
      <c r="AB100" s="672"/>
      <c r="AC100" s="672"/>
      <c r="AD100" s="672"/>
      <c r="AE100" s="672"/>
      <c r="AF100" s="672"/>
      <c r="AG100" s="672"/>
      <c r="AH100" s="672"/>
      <c r="AI100" s="672"/>
      <c r="AJ100" s="672"/>
      <c r="AK100" s="672"/>
    </row>
    <row r="101" spans="1:37" s="485" customFormat="1" x14ac:dyDescent="0.15">
      <c r="B101" s="672"/>
      <c r="C101" s="672"/>
      <c r="D101" s="672"/>
      <c r="E101" s="672"/>
      <c r="F101" s="672"/>
      <c r="G101" s="672"/>
      <c r="H101" s="672"/>
      <c r="I101" s="672"/>
      <c r="J101" s="672"/>
      <c r="K101" s="672"/>
      <c r="L101" s="672"/>
      <c r="M101" s="672"/>
      <c r="N101" s="672"/>
      <c r="O101" s="672"/>
      <c r="P101" s="672"/>
      <c r="Q101" s="672"/>
      <c r="R101" s="672"/>
      <c r="S101" s="672"/>
      <c r="T101" s="672"/>
      <c r="U101" s="672"/>
      <c r="V101" s="672"/>
      <c r="W101" s="672"/>
      <c r="X101" s="672"/>
      <c r="Y101" s="672"/>
      <c r="Z101" s="672"/>
      <c r="AA101" s="672"/>
      <c r="AB101" s="672"/>
      <c r="AC101" s="672"/>
      <c r="AD101" s="672"/>
      <c r="AE101" s="672"/>
      <c r="AF101" s="672"/>
      <c r="AG101" s="672"/>
      <c r="AH101" s="672"/>
      <c r="AI101" s="672"/>
      <c r="AJ101" s="672"/>
      <c r="AK101" s="672"/>
    </row>
    <row r="102" spans="1:37" s="483" customFormat="1" ht="14.25" thickBot="1" x14ac:dyDescent="0.2">
      <c r="B102" s="686"/>
      <c r="C102" s="686"/>
      <c r="D102" s="686"/>
      <c r="E102" s="686"/>
      <c r="F102" s="686"/>
      <c r="G102" s="686"/>
      <c r="H102" s="686"/>
      <c r="I102" s="686"/>
      <c r="J102" s="686"/>
      <c r="K102" s="686"/>
      <c r="L102" s="686"/>
      <c r="M102" s="686"/>
      <c r="N102" s="686"/>
      <c r="O102" s="686"/>
      <c r="P102" s="686"/>
      <c r="Q102" s="686"/>
      <c r="R102" s="686"/>
      <c r="S102" s="686"/>
      <c r="T102" s="686"/>
      <c r="U102" s="686"/>
      <c r="V102" s="686"/>
      <c r="W102" s="686"/>
      <c r="X102" s="686"/>
      <c r="Y102" s="686"/>
      <c r="Z102" s="686"/>
      <c r="AA102" s="686"/>
      <c r="AB102" s="686"/>
      <c r="AC102" s="686"/>
      <c r="AD102" s="686"/>
      <c r="AE102" s="686"/>
      <c r="AF102" s="686"/>
      <c r="AG102" s="686"/>
      <c r="AH102" s="686"/>
      <c r="AI102" s="686"/>
      <c r="AJ102" s="686"/>
      <c r="AK102" s="686"/>
    </row>
    <row r="103" spans="1:37" s="205" customFormat="1" ht="13.5" customHeight="1" x14ac:dyDescent="0.15">
      <c r="A103" s="179"/>
      <c r="B103" s="687" t="s">
        <v>1031</v>
      </c>
      <c r="C103" s="688"/>
      <c r="D103" s="688"/>
      <c r="E103" s="688"/>
      <c r="F103" s="688"/>
      <c r="G103" s="688"/>
      <c r="H103" s="688"/>
      <c r="I103" s="688"/>
      <c r="J103" s="688"/>
      <c r="K103" s="688"/>
      <c r="L103" s="688"/>
      <c r="M103" s="688"/>
      <c r="N103" s="688"/>
      <c r="O103" s="688"/>
      <c r="P103" s="688"/>
      <c r="Q103" s="688"/>
      <c r="R103" s="688"/>
      <c r="S103" s="688"/>
      <c r="T103" s="688"/>
      <c r="U103" s="688"/>
      <c r="V103" s="688"/>
      <c r="W103" s="688"/>
      <c r="X103" s="688"/>
      <c r="Y103" s="688"/>
      <c r="Z103" s="688"/>
      <c r="AA103" s="688"/>
      <c r="AB103" s="688"/>
      <c r="AC103" s="688"/>
      <c r="AD103" s="688"/>
      <c r="AE103" s="688"/>
      <c r="AF103" s="688"/>
      <c r="AG103" s="688"/>
      <c r="AH103" s="688"/>
      <c r="AI103" s="688"/>
      <c r="AJ103" s="688"/>
      <c r="AK103" s="689"/>
    </row>
    <row r="104" spans="1:37" s="205" customFormat="1" ht="13.5" customHeight="1" x14ac:dyDescent="0.15">
      <c r="A104" s="445"/>
      <c r="B104" s="690"/>
      <c r="C104" s="691"/>
      <c r="D104" s="691"/>
      <c r="E104" s="691"/>
      <c r="F104" s="691"/>
      <c r="G104" s="691"/>
      <c r="H104" s="691"/>
      <c r="I104" s="691"/>
      <c r="J104" s="691"/>
      <c r="K104" s="691"/>
      <c r="L104" s="691"/>
      <c r="M104" s="691"/>
      <c r="N104" s="691"/>
      <c r="O104" s="691"/>
      <c r="P104" s="691"/>
      <c r="Q104" s="691"/>
      <c r="R104" s="691"/>
      <c r="S104" s="691"/>
      <c r="T104" s="691"/>
      <c r="U104" s="691"/>
      <c r="V104" s="691"/>
      <c r="W104" s="691"/>
      <c r="X104" s="691"/>
      <c r="Y104" s="691"/>
      <c r="Z104" s="691"/>
      <c r="AA104" s="691"/>
      <c r="AB104" s="691"/>
      <c r="AC104" s="691"/>
      <c r="AD104" s="691"/>
      <c r="AE104" s="691"/>
      <c r="AF104" s="691"/>
      <c r="AG104" s="691"/>
      <c r="AH104" s="691"/>
      <c r="AI104" s="691"/>
      <c r="AJ104" s="691"/>
      <c r="AK104" s="692"/>
    </row>
    <row r="105" spans="1:37" s="419" customFormat="1" ht="13.5" customHeight="1" x14ac:dyDescent="0.15">
      <c r="A105" s="445"/>
      <c r="B105" s="693"/>
      <c r="C105" s="694"/>
      <c r="D105" s="694"/>
      <c r="E105" s="694"/>
      <c r="F105" s="694"/>
      <c r="G105" s="694"/>
      <c r="H105" s="694"/>
      <c r="I105" s="694"/>
      <c r="J105" s="694"/>
      <c r="K105" s="694"/>
      <c r="L105" s="694"/>
      <c r="M105" s="694"/>
      <c r="N105" s="694"/>
      <c r="O105" s="694"/>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5"/>
    </row>
    <row r="106" spans="1:37" s="434" customFormat="1" ht="13.5" customHeight="1" x14ac:dyDescent="0.15">
      <c r="A106" s="445"/>
      <c r="B106" s="693"/>
      <c r="C106" s="694"/>
      <c r="D106" s="694"/>
      <c r="E106" s="694"/>
      <c r="F106" s="694"/>
      <c r="G106" s="694"/>
      <c r="H106" s="694"/>
      <c r="I106" s="694"/>
      <c r="J106" s="694"/>
      <c r="K106" s="694"/>
      <c r="L106" s="694"/>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5"/>
    </row>
    <row r="107" spans="1:37" s="205" customFormat="1" ht="13.5" customHeight="1" x14ac:dyDescent="0.15">
      <c r="A107" s="445"/>
      <c r="B107" s="693"/>
      <c r="C107" s="694"/>
      <c r="D107" s="694"/>
      <c r="E107" s="694"/>
      <c r="F107" s="694"/>
      <c r="G107" s="694"/>
      <c r="H107" s="694"/>
      <c r="I107" s="694"/>
      <c r="J107" s="694"/>
      <c r="K107" s="694"/>
      <c r="L107" s="694"/>
      <c r="M107" s="694"/>
      <c r="N107" s="694"/>
      <c r="O107" s="694"/>
      <c r="P107" s="694"/>
      <c r="Q107" s="694"/>
      <c r="R107" s="694"/>
      <c r="S107" s="694"/>
      <c r="T107" s="694"/>
      <c r="U107" s="694"/>
      <c r="V107" s="694"/>
      <c r="W107" s="694"/>
      <c r="X107" s="694"/>
      <c r="Y107" s="694"/>
      <c r="Z107" s="694"/>
      <c r="AA107" s="694"/>
      <c r="AB107" s="694"/>
      <c r="AC107" s="694"/>
      <c r="AD107" s="694"/>
      <c r="AE107" s="694"/>
      <c r="AF107" s="694"/>
      <c r="AG107" s="694"/>
      <c r="AH107" s="694"/>
      <c r="AI107" s="694"/>
      <c r="AJ107" s="694"/>
      <c r="AK107" s="695"/>
    </row>
    <row r="108" spans="1:37" s="205" customFormat="1" ht="13.5" customHeight="1" x14ac:dyDescent="0.15">
      <c r="A108" s="445"/>
      <c r="B108" s="696"/>
      <c r="C108" s="697"/>
      <c r="D108" s="697"/>
      <c r="E108" s="697"/>
      <c r="F108" s="697"/>
      <c r="G108" s="697"/>
      <c r="H108" s="697"/>
      <c r="I108" s="697"/>
      <c r="J108" s="697"/>
      <c r="K108" s="697"/>
      <c r="L108" s="697"/>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8"/>
    </row>
    <row r="109" spans="1:37" s="205" customFormat="1" ht="13.5" customHeight="1" x14ac:dyDescent="0.15">
      <c r="A109" s="179"/>
      <c r="B109" s="699" t="s">
        <v>1032</v>
      </c>
      <c r="C109" s="700"/>
      <c r="D109" s="700"/>
      <c r="E109" s="700"/>
      <c r="F109" s="700"/>
      <c r="G109" s="700"/>
      <c r="H109" s="700"/>
      <c r="I109" s="700"/>
      <c r="J109" s="700"/>
      <c r="K109" s="700"/>
      <c r="L109" s="700"/>
      <c r="M109" s="700"/>
      <c r="N109" s="700"/>
      <c r="O109" s="700"/>
      <c r="P109" s="700"/>
      <c r="Q109" s="700"/>
      <c r="R109" s="700"/>
      <c r="S109" s="700"/>
      <c r="T109" s="700"/>
      <c r="U109" s="700"/>
      <c r="V109" s="700"/>
      <c r="W109" s="700"/>
      <c r="X109" s="700"/>
      <c r="Y109" s="700"/>
      <c r="Z109" s="700"/>
      <c r="AA109" s="700"/>
      <c r="AB109" s="700"/>
      <c r="AC109" s="700"/>
      <c r="AD109" s="700"/>
      <c r="AE109" s="700"/>
      <c r="AF109" s="700"/>
      <c r="AG109" s="700"/>
      <c r="AH109" s="700"/>
      <c r="AI109" s="700"/>
      <c r="AJ109" s="700"/>
      <c r="AK109" s="701"/>
    </row>
    <row r="110" spans="1:37" s="205" customFormat="1" ht="13.5" customHeight="1" x14ac:dyDescent="0.15">
      <c r="A110" s="179"/>
      <c r="B110" s="693"/>
      <c r="C110" s="694"/>
      <c r="D110" s="694"/>
      <c r="E110" s="694"/>
      <c r="F110" s="694"/>
      <c r="G110" s="694"/>
      <c r="H110" s="694"/>
      <c r="I110" s="694"/>
      <c r="J110" s="694"/>
      <c r="K110" s="694"/>
      <c r="L110" s="694"/>
      <c r="M110" s="694"/>
      <c r="N110" s="694"/>
      <c r="O110" s="694"/>
      <c r="P110" s="694"/>
      <c r="Q110" s="694"/>
      <c r="R110" s="694"/>
      <c r="S110" s="694"/>
      <c r="T110" s="694"/>
      <c r="U110" s="694"/>
      <c r="V110" s="694"/>
      <c r="W110" s="694"/>
      <c r="X110" s="694"/>
      <c r="Y110" s="694"/>
      <c r="Z110" s="694"/>
      <c r="AA110" s="694"/>
      <c r="AB110" s="694"/>
      <c r="AC110" s="694"/>
      <c r="AD110" s="694"/>
      <c r="AE110" s="694"/>
      <c r="AF110" s="694"/>
      <c r="AG110" s="694"/>
      <c r="AH110" s="694"/>
      <c r="AI110" s="694"/>
      <c r="AJ110" s="694"/>
      <c r="AK110" s="695"/>
    </row>
    <row r="111" spans="1:37" s="419" customFormat="1" ht="13.5" customHeight="1" x14ac:dyDescent="0.15">
      <c r="A111" s="179"/>
      <c r="B111" s="693"/>
      <c r="C111" s="694"/>
      <c r="D111" s="694"/>
      <c r="E111" s="694"/>
      <c r="F111" s="694"/>
      <c r="G111" s="694"/>
      <c r="H111" s="694"/>
      <c r="I111" s="694"/>
      <c r="J111" s="694"/>
      <c r="K111" s="694"/>
      <c r="L111" s="694"/>
      <c r="M111" s="694"/>
      <c r="N111" s="694"/>
      <c r="O111" s="694"/>
      <c r="P111" s="694"/>
      <c r="Q111" s="694"/>
      <c r="R111" s="694"/>
      <c r="S111" s="694"/>
      <c r="T111" s="694"/>
      <c r="U111" s="694"/>
      <c r="V111" s="694"/>
      <c r="W111" s="694"/>
      <c r="X111" s="694"/>
      <c r="Y111" s="694"/>
      <c r="Z111" s="694"/>
      <c r="AA111" s="694"/>
      <c r="AB111" s="694"/>
      <c r="AC111" s="694"/>
      <c r="AD111" s="694"/>
      <c r="AE111" s="694"/>
      <c r="AF111" s="694"/>
      <c r="AG111" s="694"/>
      <c r="AH111" s="694"/>
      <c r="AI111" s="694"/>
      <c r="AJ111" s="694"/>
      <c r="AK111" s="695"/>
    </row>
    <row r="112" spans="1:37" s="434" customFormat="1" ht="13.5" customHeight="1" x14ac:dyDescent="0.15">
      <c r="A112" s="179"/>
      <c r="B112" s="693"/>
      <c r="C112" s="694"/>
      <c r="D112" s="694"/>
      <c r="E112" s="694"/>
      <c r="F112" s="694"/>
      <c r="G112" s="694"/>
      <c r="H112" s="694"/>
      <c r="I112" s="694"/>
      <c r="J112" s="694"/>
      <c r="K112" s="694"/>
      <c r="L112" s="694"/>
      <c r="M112" s="694"/>
      <c r="N112" s="694"/>
      <c r="O112" s="694"/>
      <c r="P112" s="694"/>
      <c r="Q112" s="694"/>
      <c r="R112" s="694"/>
      <c r="S112" s="694"/>
      <c r="T112" s="694"/>
      <c r="U112" s="694"/>
      <c r="V112" s="694"/>
      <c r="W112" s="694"/>
      <c r="X112" s="694"/>
      <c r="Y112" s="694"/>
      <c r="Z112" s="694"/>
      <c r="AA112" s="694"/>
      <c r="AB112" s="694"/>
      <c r="AC112" s="694"/>
      <c r="AD112" s="694"/>
      <c r="AE112" s="694"/>
      <c r="AF112" s="694"/>
      <c r="AG112" s="694"/>
      <c r="AH112" s="694"/>
      <c r="AI112" s="694"/>
      <c r="AJ112" s="694"/>
      <c r="AK112" s="695"/>
    </row>
    <row r="113" spans="1:37" s="205" customFormat="1" ht="13.5" customHeight="1" x14ac:dyDescent="0.15">
      <c r="A113" s="179"/>
      <c r="B113" s="693"/>
      <c r="C113" s="694"/>
      <c r="D113" s="694"/>
      <c r="E113" s="694"/>
      <c r="F113" s="694"/>
      <c r="G113" s="694"/>
      <c r="H113" s="694"/>
      <c r="I113" s="694"/>
      <c r="J113" s="694"/>
      <c r="K113" s="694"/>
      <c r="L113" s="694"/>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5"/>
    </row>
    <row r="114" spans="1:37" s="205" customFormat="1" ht="13.5" customHeight="1" thickBot="1" x14ac:dyDescent="0.2">
      <c r="A114" s="179"/>
      <c r="B114" s="702"/>
      <c r="C114" s="703"/>
      <c r="D114" s="703"/>
      <c r="E114" s="703"/>
      <c r="F114" s="703"/>
      <c r="G114" s="703"/>
      <c r="H114" s="703"/>
      <c r="I114" s="703"/>
      <c r="J114" s="703"/>
      <c r="K114" s="703"/>
      <c r="L114" s="703"/>
      <c r="M114" s="703"/>
      <c r="N114" s="703"/>
      <c r="O114" s="703"/>
      <c r="P114" s="703"/>
      <c r="Q114" s="703"/>
      <c r="R114" s="703"/>
      <c r="S114" s="703"/>
      <c r="T114" s="703"/>
      <c r="U114" s="703"/>
      <c r="V114" s="703"/>
      <c r="W114" s="703"/>
      <c r="X114" s="703"/>
      <c r="Y114" s="703"/>
      <c r="Z114" s="703"/>
      <c r="AA114" s="703"/>
      <c r="AB114" s="703"/>
      <c r="AC114" s="703"/>
      <c r="AD114" s="703"/>
      <c r="AE114" s="703"/>
      <c r="AF114" s="703"/>
      <c r="AG114" s="703"/>
      <c r="AH114" s="703"/>
      <c r="AI114" s="703"/>
      <c r="AJ114" s="703"/>
      <c r="AK114" s="704"/>
    </row>
    <row r="115" spans="1:37" s="388" customFormat="1" ht="13.5" customHeight="1" x14ac:dyDescent="0.15">
      <c r="A115" s="179"/>
      <c r="B115" s="396"/>
      <c r="C115" s="394"/>
      <c r="D115" s="395"/>
      <c r="E115" s="395"/>
      <c r="F115" s="395"/>
      <c r="G115" s="395"/>
      <c r="H115" s="395"/>
      <c r="I115" s="395"/>
      <c r="J115" s="395"/>
      <c r="K115" s="395"/>
      <c r="L115" s="395"/>
      <c r="M115" s="395"/>
      <c r="N115" s="395"/>
      <c r="O115" s="395"/>
      <c r="P115" s="395"/>
      <c r="Q115" s="395"/>
      <c r="R115" s="395"/>
      <c r="S115" s="395"/>
      <c r="T115" s="395"/>
      <c r="U115" s="395"/>
      <c r="V115" s="395"/>
      <c r="W115" s="395"/>
      <c r="X115" s="395"/>
      <c r="Y115" s="395"/>
      <c r="Z115" s="395"/>
      <c r="AA115" s="395"/>
      <c r="AB115" s="395"/>
      <c r="AC115" s="395"/>
      <c r="AD115" s="395"/>
      <c r="AE115" s="395"/>
      <c r="AF115" s="395"/>
      <c r="AG115" s="395"/>
      <c r="AH115" s="395"/>
      <c r="AI115" s="395"/>
      <c r="AJ115" s="395"/>
      <c r="AK115" s="395"/>
    </row>
    <row r="116" spans="1:37" s="205" customFormat="1" ht="13.5" customHeight="1" x14ac:dyDescent="0.15">
      <c r="A116" s="179"/>
      <c r="B116" s="672" t="s">
        <v>761</v>
      </c>
      <c r="C116" s="672"/>
      <c r="D116" s="672"/>
      <c r="E116" s="672"/>
      <c r="F116" s="672"/>
      <c r="G116" s="672"/>
      <c r="H116" s="672"/>
      <c r="I116" s="672"/>
      <c r="J116" s="672"/>
      <c r="K116" s="672"/>
      <c r="L116" s="672"/>
      <c r="M116" s="672"/>
      <c r="N116" s="672"/>
      <c r="O116" s="672"/>
      <c r="P116" s="672"/>
      <c r="Q116" s="672"/>
      <c r="R116" s="672"/>
      <c r="S116" s="672"/>
      <c r="T116" s="672"/>
      <c r="U116" s="672"/>
      <c r="V116" s="672"/>
      <c r="W116" s="672"/>
      <c r="X116" s="672"/>
      <c r="Y116" s="672"/>
      <c r="Z116" s="672"/>
      <c r="AA116" s="672"/>
      <c r="AB116" s="672"/>
      <c r="AC116" s="672"/>
      <c r="AD116" s="672"/>
      <c r="AE116" s="672"/>
      <c r="AF116" s="672"/>
      <c r="AG116" s="672"/>
      <c r="AH116" s="672"/>
      <c r="AI116" s="672"/>
      <c r="AJ116" s="672"/>
      <c r="AK116" s="672"/>
    </row>
    <row r="117" spans="1:37" s="205" customFormat="1" ht="13.9" customHeight="1" thickBot="1" x14ac:dyDescent="0.2">
      <c r="B117" s="672"/>
      <c r="C117" s="672"/>
      <c r="D117" s="672"/>
      <c r="E117" s="672"/>
      <c r="F117" s="672"/>
      <c r="G117" s="672"/>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672"/>
    </row>
    <row r="118" spans="1:37" s="205" customFormat="1" ht="13.5" customHeight="1" x14ac:dyDescent="0.15">
      <c r="A118" s="179"/>
      <c r="B118" s="673" t="s">
        <v>592</v>
      </c>
      <c r="C118" s="674"/>
      <c r="D118" s="674"/>
      <c r="E118" s="674"/>
      <c r="F118" s="674"/>
      <c r="G118" s="674"/>
      <c r="H118" s="674"/>
      <c r="I118" s="674"/>
      <c r="J118" s="674"/>
      <c r="K118" s="674"/>
      <c r="L118" s="674"/>
      <c r="M118" s="674"/>
      <c r="N118" s="674"/>
      <c r="O118" s="674"/>
      <c r="P118" s="674"/>
      <c r="Q118" s="674"/>
      <c r="R118" s="674"/>
      <c r="S118" s="674"/>
      <c r="T118" s="674"/>
      <c r="U118" s="674"/>
      <c r="V118" s="674"/>
      <c r="W118" s="674"/>
      <c r="X118" s="674"/>
      <c r="Y118" s="674"/>
      <c r="Z118" s="674"/>
      <c r="AA118" s="674"/>
      <c r="AB118" s="674"/>
      <c r="AC118" s="674"/>
      <c r="AD118" s="674"/>
      <c r="AE118" s="674"/>
      <c r="AF118" s="674"/>
      <c r="AG118" s="674"/>
      <c r="AH118" s="674"/>
      <c r="AI118" s="674"/>
      <c r="AJ118" s="674"/>
      <c r="AK118" s="675"/>
    </row>
    <row r="119" spans="1:37" s="205" customFormat="1" ht="13.5" customHeight="1" x14ac:dyDescent="0.15">
      <c r="A119" s="179"/>
      <c r="B119" s="676"/>
      <c r="C119" s="566"/>
      <c r="D119" s="566"/>
      <c r="E119" s="566"/>
      <c r="F119" s="566"/>
      <c r="G119" s="566"/>
      <c r="H119" s="566"/>
      <c r="I119" s="566"/>
      <c r="J119" s="566"/>
      <c r="K119" s="566"/>
      <c r="L119" s="566"/>
      <c r="M119" s="566"/>
      <c r="N119" s="566"/>
      <c r="O119" s="566"/>
      <c r="P119" s="566"/>
      <c r="Q119" s="566"/>
      <c r="R119" s="566"/>
      <c r="S119" s="566"/>
      <c r="T119" s="566"/>
      <c r="U119" s="566"/>
      <c r="V119" s="566"/>
      <c r="W119" s="566"/>
      <c r="X119" s="566"/>
      <c r="Y119" s="566"/>
      <c r="Z119" s="566"/>
      <c r="AA119" s="566"/>
      <c r="AB119" s="566"/>
      <c r="AC119" s="566"/>
      <c r="AD119" s="566"/>
      <c r="AE119" s="566"/>
      <c r="AF119" s="566"/>
      <c r="AG119" s="566"/>
      <c r="AH119" s="566"/>
      <c r="AI119" s="566"/>
      <c r="AJ119" s="566"/>
      <c r="AK119" s="567"/>
    </row>
    <row r="120" spans="1:37" s="419" customFormat="1" ht="13.5" customHeight="1" x14ac:dyDescent="0.15">
      <c r="A120" s="179"/>
      <c r="B120" s="676"/>
      <c r="C120" s="566"/>
      <c r="D120" s="566"/>
      <c r="E120" s="566"/>
      <c r="F120" s="566"/>
      <c r="G120" s="566"/>
      <c r="H120" s="566"/>
      <c r="I120" s="566"/>
      <c r="J120" s="566"/>
      <c r="K120" s="566"/>
      <c r="L120" s="566"/>
      <c r="M120" s="566"/>
      <c r="N120" s="566"/>
      <c r="O120" s="566"/>
      <c r="P120" s="566"/>
      <c r="Q120" s="566"/>
      <c r="R120" s="566"/>
      <c r="S120" s="566"/>
      <c r="T120" s="566"/>
      <c r="U120" s="566"/>
      <c r="V120" s="566"/>
      <c r="W120" s="566"/>
      <c r="X120" s="566"/>
      <c r="Y120" s="566"/>
      <c r="Z120" s="566"/>
      <c r="AA120" s="566"/>
      <c r="AB120" s="566"/>
      <c r="AC120" s="566"/>
      <c r="AD120" s="566"/>
      <c r="AE120" s="566"/>
      <c r="AF120" s="566"/>
      <c r="AG120" s="566"/>
      <c r="AH120" s="566"/>
      <c r="AI120" s="566"/>
      <c r="AJ120" s="566"/>
      <c r="AK120" s="567"/>
    </row>
    <row r="121" spans="1:37" s="434" customFormat="1" ht="13.5" customHeight="1" x14ac:dyDescent="0.15">
      <c r="A121" s="179"/>
      <c r="B121" s="676"/>
      <c r="C121" s="566"/>
      <c r="D121" s="566"/>
      <c r="E121" s="566"/>
      <c r="F121" s="566"/>
      <c r="G121" s="566"/>
      <c r="H121" s="566"/>
      <c r="I121" s="566"/>
      <c r="J121" s="566"/>
      <c r="K121" s="566"/>
      <c r="L121" s="566"/>
      <c r="M121" s="566"/>
      <c r="N121" s="566"/>
      <c r="O121" s="566"/>
      <c r="P121" s="566"/>
      <c r="Q121" s="566"/>
      <c r="R121" s="566"/>
      <c r="S121" s="566"/>
      <c r="T121" s="566"/>
      <c r="U121" s="566"/>
      <c r="V121" s="566"/>
      <c r="W121" s="566"/>
      <c r="X121" s="566"/>
      <c r="Y121" s="566"/>
      <c r="Z121" s="566"/>
      <c r="AA121" s="566"/>
      <c r="AB121" s="566"/>
      <c r="AC121" s="566"/>
      <c r="AD121" s="566"/>
      <c r="AE121" s="566"/>
      <c r="AF121" s="566"/>
      <c r="AG121" s="566"/>
      <c r="AH121" s="566"/>
      <c r="AI121" s="566"/>
      <c r="AJ121" s="566"/>
      <c r="AK121" s="567"/>
    </row>
    <row r="122" spans="1:37" s="205" customFormat="1" ht="13.5" customHeight="1" x14ac:dyDescent="0.15">
      <c r="A122" s="179"/>
      <c r="B122" s="676"/>
      <c r="C122" s="566"/>
      <c r="D122" s="566"/>
      <c r="E122" s="566"/>
      <c r="F122" s="566"/>
      <c r="G122" s="566"/>
      <c r="H122" s="566"/>
      <c r="I122" s="566"/>
      <c r="J122" s="566"/>
      <c r="K122" s="566"/>
      <c r="L122" s="566"/>
      <c r="M122" s="566"/>
      <c r="N122" s="566"/>
      <c r="O122" s="566"/>
      <c r="P122" s="566"/>
      <c r="Q122" s="566"/>
      <c r="R122" s="566"/>
      <c r="S122" s="566"/>
      <c r="T122" s="566"/>
      <c r="U122" s="566"/>
      <c r="V122" s="566"/>
      <c r="W122" s="566"/>
      <c r="X122" s="566"/>
      <c r="Y122" s="566"/>
      <c r="Z122" s="566"/>
      <c r="AA122" s="566"/>
      <c r="AB122" s="566"/>
      <c r="AC122" s="566"/>
      <c r="AD122" s="566"/>
      <c r="AE122" s="566"/>
      <c r="AF122" s="566"/>
      <c r="AG122" s="566"/>
      <c r="AH122" s="566"/>
      <c r="AI122" s="566"/>
      <c r="AJ122" s="566"/>
      <c r="AK122" s="567"/>
    </row>
    <row r="123" spans="1:37" s="205" customFormat="1" ht="13.5" customHeight="1" x14ac:dyDescent="0.15">
      <c r="A123" s="179"/>
      <c r="B123" s="677"/>
      <c r="C123" s="575"/>
      <c r="D123" s="575"/>
      <c r="E123" s="575"/>
      <c r="F123" s="575"/>
      <c r="G123" s="575"/>
      <c r="H123" s="575"/>
      <c r="I123" s="575"/>
      <c r="J123" s="575"/>
      <c r="K123" s="575"/>
      <c r="L123" s="575"/>
      <c r="M123" s="575"/>
      <c r="N123" s="575"/>
      <c r="O123" s="575"/>
      <c r="P123" s="575"/>
      <c r="Q123" s="575"/>
      <c r="R123" s="575"/>
      <c r="S123" s="575"/>
      <c r="T123" s="575"/>
      <c r="U123" s="575"/>
      <c r="V123" s="575"/>
      <c r="W123" s="575"/>
      <c r="X123" s="575"/>
      <c r="Y123" s="575"/>
      <c r="Z123" s="575"/>
      <c r="AA123" s="575"/>
      <c r="AB123" s="575"/>
      <c r="AC123" s="575"/>
      <c r="AD123" s="575"/>
      <c r="AE123" s="575"/>
      <c r="AF123" s="575"/>
      <c r="AG123" s="575"/>
      <c r="AH123" s="575"/>
      <c r="AI123" s="575"/>
      <c r="AJ123" s="575"/>
      <c r="AK123" s="576"/>
    </row>
    <row r="124" spans="1:37" s="205" customFormat="1" ht="13.5" customHeight="1" x14ac:dyDescent="0.15">
      <c r="A124" s="179"/>
      <c r="B124" s="678" t="s">
        <v>593</v>
      </c>
      <c r="C124" s="679"/>
      <c r="D124" s="679"/>
      <c r="E124" s="679"/>
      <c r="F124" s="679"/>
      <c r="G124" s="679"/>
      <c r="H124" s="679"/>
      <c r="I124" s="679"/>
      <c r="J124" s="679"/>
      <c r="K124" s="679"/>
      <c r="L124" s="679"/>
      <c r="M124" s="679"/>
      <c r="N124" s="679"/>
      <c r="O124" s="679"/>
      <c r="P124" s="679"/>
      <c r="Q124" s="679"/>
      <c r="R124" s="679"/>
      <c r="S124" s="679"/>
      <c r="T124" s="679"/>
      <c r="U124" s="679"/>
      <c r="V124" s="679"/>
      <c r="W124" s="679"/>
      <c r="X124" s="679"/>
      <c r="Y124" s="679"/>
      <c r="Z124" s="679"/>
      <c r="AA124" s="679"/>
      <c r="AB124" s="679"/>
      <c r="AC124" s="679"/>
      <c r="AD124" s="679"/>
      <c r="AE124" s="679"/>
      <c r="AF124" s="679"/>
      <c r="AG124" s="679"/>
      <c r="AH124" s="679"/>
      <c r="AI124" s="679"/>
      <c r="AJ124" s="679"/>
      <c r="AK124" s="680"/>
    </row>
    <row r="125" spans="1:37" s="205" customFormat="1" ht="13.5" customHeight="1" x14ac:dyDescent="0.15">
      <c r="A125" s="179"/>
      <c r="B125" s="681"/>
      <c r="C125" s="590"/>
      <c r="D125" s="590"/>
      <c r="E125" s="590"/>
      <c r="F125" s="590"/>
      <c r="G125" s="590"/>
      <c r="H125" s="590"/>
      <c r="I125" s="590"/>
      <c r="J125" s="590"/>
      <c r="K125" s="590"/>
      <c r="L125" s="590"/>
      <c r="M125" s="590"/>
      <c r="N125" s="590"/>
      <c r="O125" s="590"/>
      <c r="P125" s="590"/>
      <c r="Q125" s="590"/>
      <c r="R125" s="590"/>
      <c r="S125" s="590"/>
      <c r="T125" s="590"/>
      <c r="U125" s="590"/>
      <c r="V125" s="590"/>
      <c r="W125" s="590"/>
      <c r="X125" s="590"/>
      <c r="Y125" s="590"/>
      <c r="Z125" s="590"/>
      <c r="AA125" s="590"/>
      <c r="AB125" s="590"/>
      <c r="AC125" s="590"/>
      <c r="AD125" s="590"/>
      <c r="AE125" s="590"/>
      <c r="AF125" s="590"/>
      <c r="AG125" s="590"/>
      <c r="AH125" s="590"/>
      <c r="AI125" s="590"/>
      <c r="AJ125" s="590"/>
      <c r="AK125" s="591"/>
    </row>
    <row r="126" spans="1:37" s="434" customFormat="1" ht="13.5" customHeight="1" x14ac:dyDescent="0.15">
      <c r="A126" s="179"/>
      <c r="B126" s="676"/>
      <c r="C126" s="566"/>
      <c r="D126" s="566"/>
      <c r="E126" s="566"/>
      <c r="F126" s="566"/>
      <c r="G126" s="566"/>
      <c r="H126" s="566"/>
      <c r="I126" s="566"/>
      <c r="J126" s="566"/>
      <c r="K126" s="566"/>
      <c r="L126" s="566"/>
      <c r="M126" s="566"/>
      <c r="N126" s="566"/>
      <c r="O126" s="566"/>
      <c r="P126" s="566"/>
      <c r="Q126" s="566"/>
      <c r="R126" s="566"/>
      <c r="S126" s="566"/>
      <c r="T126" s="566"/>
      <c r="U126" s="566"/>
      <c r="V126" s="566"/>
      <c r="W126" s="566"/>
      <c r="X126" s="566"/>
      <c r="Y126" s="566"/>
      <c r="Z126" s="566"/>
      <c r="AA126" s="566"/>
      <c r="AB126" s="566"/>
      <c r="AC126" s="566"/>
      <c r="AD126" s="566"/>
      <c r="AE126" s="566"/>
      <c r="AF126" s="566"/>
      <c r="AG126" s="566"/>
      <c r="AH126" s="566"/>
      <c r="AI126" s="566"/>
      <c r="AJ126" s="566"/>
      <c r="AK126" s="567"/>
    </row>
    <row r="127" spans="1:37" s="419" customFormat="1" ht="13.5" customHeight="1" x14ac:dyDescent="0.15">
      <c r="A127" s="179"/>
      <c r="B127" s="676"/>
      <c r="C127" s="566"/>
      <c r="D127" s="566"/>
      <c r="E127" s="566"/>
      <c r="F127" s="566"/>
      <c r="G127" s="566"/>
      <c r="H127" s="566"/>
      <c r="I127" s="566"/>
      <c r="J127" s="566"/>
      <c r="K127" s="566"/>
      <c r="L127" s="566"/>
      <c r="M127" s="566"/>
      <c r="N127" s="566"/>
      <c r="O127" s="566"/>
      <c r="P127" s="566"/>
      <c r="Q127" s="566"/>
      <c r="R127" s="566"/>
      <c r="S127" s="566"/>
      <c r="T127" s="566"/>
      <c r="U127" s="566"/>
      <c r="V127" s="566"/>
      <c r="W127" s="566"/>
      <c r="X127" s="566"/>
      <c r="Y127" s="566"/>
      <c r="Z127" s="566"/>
      <c r="AA127" s="566"/>
      <c r="AB127" s="566"/>
      <c r="AC127" s="566"/>
      <c r="AD127" s="566"/>
      <c r="AE127" s="566"/>
      <c r="AF127" s="566"/>
      <c r="AG127" s="566"/>
      <c r="AH127" s="566"/>
      <c r="AI127" s="566"/>
      <c r="AJ127" s="566"/>
      <c r="AK127" s="567"/>
    </row>
    <row r="128" spans="1:37" s="205" customFormat="1" ht="13.5" customHeight="1" x14ac:dyDescent="0.15">
      <c r="A128" s="179"/>
      <c r="B128" s="676"/>
      <c r="C128" s="566"/>
      <c r="D128" s="566"/>
      <c r="E128" s="566"/>
      <c r="F128" s="566"/>
      <c r="G128" s="566"/>
      <c r="H128" s="566"/>
      <c r="I128" s="566"/>
      <c r="J128" s="566"/>
      <c r="K128" s="566"/>
      <c r="L128" s="566"/>
      <c r="M128" s="566"/>
      <c r="N128" s="566"/>
      <c r="O128" s="566"/>
      <c r="P128" s="566"/>
      <c r="Q128" s="566"/>
      <c r="R128" s="566"/>
      <c r="S128" s="566"/>
      <c r="T128" s="566"/>
      <c r="U128" s="566"/>
      <c r="V128" s="566"/>
      <c r="W128" s="566"/>
      <c r="X128" s="566"/>
      <c r="Y128" s="566"/>
      <c r="Z128" s="566"/>
      <c r="AA128" s="566"/>
      <c r="AB128" s="566"/>
      <c r="AC128" s="566"/>
      <c r="AD128" s="566"/>
      <c r="AE128" s="566"/>
      <c r="AF128" s="566"/>
      <c r="AG128" s="566"/>
      <c r="AH128" s="566"/>
      <c r="AI128" s="566"/>
      <c r="AJ128" s="566"/>
      <c r="AK128" s="567"/>
    </row>
    <row r="129" spans="1:37" s="205" customFormat="1" ht="13.5" customHeight="1" x14ac:dyDescent="0.15">
      <c r="A129" s="179"/>
      <c r="B129" s="677"/>
      <c r="C129" s="575"/>
      <c r="D129" s="575"/>
      <c r="E129" s="575"/>
      <c r="F129" s="575"/>
      <c r="G129" s="575"/>
      <c r="H129" s="575"/>
      <c r="I129" s="575"/>
      <c r="J129" s="575"/>
      <c r="K129" s="575"/>
      <c r="L129" s="575"/>
      <c r="M129" s="575"/>
      <c r="N129" s="575"/>
      <c r="O129" s="575"/>
      <c r="P129" s="575"/>
      <c r="Q129" s="575"/>
      <c r="R129" s="575"/>
      <c r="S129" s="575"/>
      <c r="T129" s="575"/>
      <c r="U129" s="575"/>
      <c r="V129" s="575"/>
      <c r="W129" s="575"/>
      <c r="X129" s="575"/>
      <c r="Y129" s="575"/>
      <c r="Z129" s="575"/>
      <c r="AA129" s="575"/>
      <c r="AB129" s="575"/>
      <c r="AC129" s="575"/>
      <c r="AD129" s="575"/>
      <c r="AE129" s="575"/>
      <c r="AF129" s="575"/>
      <c r="AG129" s="575"/>
      <c r="AH129" s="575"/>
      <c r="AI129" s="575"/>
      <c r="AJ129" s="575"/>
      <c r="AK129" s="576"/>
    </row>
    <row r="130" spans="1:37" s="205" customFormat="1" ht="13.5" customHeight="1" x14ac:dyDescent="0.15">
      <c r="A130" s="179"/>
      <c r="B130" s="682" t="s">
        <v>594</v>
      </c>
      <c r="C130" s="683"/>
      <c r="D130" s="683"/>
      <c r="E130" s="683"/>
      <c r="F130" s="683"/>
      <c r="G130" s="683"/>
      <c r="H130" s="683"/>
      <c r="I130" s="683"/>
      <c r="J130" s="683"/>
      <c r="K130" s="683"/>
      <c r="L130" s="683"/>
      <c r="M130" s="683"/>
      <c r="N130" s="683"/>
      <c r="O130" s="683"/>
      <c r="P130" s="683"/>
      <c r="Q130" s="683"/>
      <c r="R130" s="683"/>
      <c r="S130" s="683"/>
      <c r="T130" s="683"/>
      <c r="U130" s="683"/>
      <c r="V130" s="683"/>
      <c r="W130" s="683"/>
      <c r="X130" s="683"/>
      <c r="Y130" s="683"/>
      <c r="Z130" s="683"/>
      <c r="AA130" s="683"/>
      <c r="AB130" s="683"/>
      <c r="AC130" s="683"/>
      <c r="AD130" s="683"/>
      <c r="AE130" s="683"/>
      <c r="AF130" s="683"/>
      <c r="AG130" s="683"/>
      <c r="AH130" s="683"/>
      <c r="AI130" s="683"/>
      <c r="AJ130" s="683"/>
      <c r="AK130" s="684"/>
    </row>
    <row r="131" spans="1:37" s="205" customFormat="1" ht="13.5" customHeight="1" x14ac:dyDescent="0.15">
      <c r="A131" s="179"/>
      <c r="B131" s="676"/>
      <c r="C131" s="566"/>
      <c r="D131" s="566"/>
      <c r="E131" s="566"/>
      <c r="F131" s="566"/>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7"/>
    </row>
    <row r="132" spans="1:37" s="434" customFormat="1" ht="13.5" customHeight="1" x14ac:dyDescent="0.15">
      <c r="A132" s="179"/>
      <c r="B132" s="676"/>
      <c r="C132" s="566"/>
      <c r="D132" s="566"/>
      <c r="E132" s="566"/>
      <c r="F132" s="566"/>
      <c r="G132" s="566"/>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7"/>
    </row>
    <row r="133" spans="1:37" s="434" customFormat="1" ht="13.5" customHeight="1" x14ac:dyDescent="0.15">
      <c r="A133" s="179"/>
      <c r="B133" s="676"/>
      <c r="C133" s="566"/>
      <c r="D133" s="566"/>
      <c r="E133" s="566"/>
      <c r="F133" s="566"/>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7"/>
    </row>
    <row r="134" spans="1:37" s="419" customFormat="1" ht="13.5" customHeight="1" x14ac:dyDescent="0.15">
      <c r="A134" s="179"/>
      <c r="B134" s="676"/>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66"/>
      <c r="AK134" s="567"/>
    </row>
    <row r="135" spans="1:37" s="205" customFormat="1" ht="13.5" customHeight="1" thickBot="1" x14ac:dyDescent="0.2">
      <c r="A135" s="179"/>
      <c r="B135" s="712"/>
      <c r="C135" s="713"/>
      <c r="D135" s="713"/>
      <c r="E135" s="713"/>
      <c r="F135" s="713"/>
      <c r="G135" s="713"/>
      <c r="H135" s="713"/>
      <c r="I135" s="713"/>
      <c r="J135" s="713"/>
      <c r="K135" s="713"/>
      <c r="L135" s="713"/>
      <c r="M135" s="713"/>
      <c r="N135" s="713"/>
      <c r="O135" s="713"/>
      <c r="P135" s="713"/>
      <c r="Q135" s="713"/>
      <c r="R135" s="713"/>
      <c r="S135" s="713"/>
      <c r="T135" s="713"/>
      <c r="U135" s="713"/>
      <c r="V135" s="713"/>
      <c r="W135" s="713"/>
      <c r="X135" s="713"/>
      <c r="Y135" s="713"/>
      <c r="Z135" s="713"/>
      <c r="AA135" s="713"/>
      <c r="AB135" s="713"/>
      <c r="AC135" s="713"/>
      <c r="AD135" s="713"/>
      <c r="AE135" s="713"/>
      <c r="AF135" s="713"/>
      <c r="AG135" s="713"/>
      <c r="AH135" s="713"/>
      <c r="AI135" s="713"/>
      <c r="AJ135" s="713"/>
      <c r="AK135" s="714"/>
    </row>
    <row r="136" spans="1:37" s="388" customFormat="1" ht="13.5" customHeight="1" x14ac:dyDescent="0.15">
      <c r="A136" s="179"/>
      <c r="B136" s="395"/>
      <c r="C136" s="395"/>
      <c r="D136" s="395"/>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c r="AJ136" s="395"/>
      <c r="AK136" s="395"/>
    </row>
    <row r="137" spans="1:37" s="205" customFormat="1" ht="13.15" customHeight="1" thickBot="1" x14ac:dyDescent="0.2">
      <c r="B137" s="715" t="s">
        <v>595</v>
      </c>
      <c r="C137" s="715"/>
      <c r="D137" s="715"/>
      <c r="E137" s="715"/>
      <c r="F137" s="715"/>
      <c r="G137" s="715"/>
      <c r="H137" s="715"/>
      <c r="I137" s="715"/>
      <c r="J137" s="715"/>
      <c r="K137" s="715"/>
      <c r="L137" s="715"/>
      <c r="M137" s="715"/>
      <c r="N137" s="715"/>
      <c r="O137" s="715"/>
      <c r="P137" s="715"/>
      <c r="Q137" s="715"/>
      <c r="R137" s="715"/>
      <c r="S137" s="715"/>
      <c r="T137" s="715"/>
      <c r="U137" s="715"/>
      <c r="V137" s="715"/>
      <c r="W137" s="715"/>
      <c r="X137" s="715"/>
      <c r="Y137" s="715"/>
      <c r="Z137" s="715"/>
      <c r="AA137" s="715"/>
      <c r="AB137" s="715"/>
      <c r="AC137" s="715"/>
      <c r="AD137" s="715"/>
      <c r="AE137" s="715"/>
      <c r="AF137" s="715"/>
      <c r="AG137" s="715"/>
      <c r="AH137" s="715"/>
      <c r="AI137" s="715"/>
      <c r="AJ137" s="715"/>
      <c r="AK137" s="715"/>
    </row>
    <row r="138" spans="1:37" s="205" customFormat="1" ht="13.15" customHeight="1" x14ac:dyDescent="0.15">
      <c r="A138" s="179"/>
      <c r="B138" s="716" t="s">
        <v>596</v>
      </c>
      <c r="C138" s="717"/>
      <c r="D138" s="717"/>
      <c r="E138" s="717"/>
      <c r="F138" s="717"/>
      <c r="G138" s="717"/>
      <c r="H138" s="717"/>
      <c r="I138" s="717"/>
      <c r="J138" s="717"/>
      <c r="K138" s="717"/>
      <c r="L138" s="717"/>
      <c r="M138" s="718"/>
      <c r="N138" s="719"/>
      <c r="O138" s="720"/>
      <c r="P138" s="717" t="s">
        <v>597</v>
      </c>
      <c r="Q138" s="717"/>
      <c r="R138" s="717"/>
      <c r="S138" s="717"/>
      <c r="T138" s="717"/>
      <c r="U138" s="717"/>
      <c r="V138" s="720"/>
      <c r="W138" s="720"/>
      <c r="X138" s="717" t="s">
        <v>598</v>
      </c>
      <c r="Y138" s="717"/>
      <c r="Z138" s="717"/>
      <c r="AA138" s="717"/>
      <c r="AB138" s="717"/>
      <c r="AC138" s="717"/>
      <c r="AD138" s="717"/>
      <c r="AE138" s="717"/>
      <c r="AF138" s="206"/>
      <c r="AG138" s="206"/>
      <c r="AH138" s="206"/>
      <c r="AI138" s="206"/>
      <c r="AJ138" s="206"/>
      <c r="AK138" s="207"/>
    </row>
    <row r="139" spans="1:37" s="205" customFormat="1" ht="13.5" customHeight="1" x14ac:dyDescent="0.15">
      <c r="A139" s="179"/>
      <c r="B139" s="682" t="s">
        <v>599</v>
      </c>
      <c r="C139" s="683"/>
      <c r="D139" s="683"/>
      <c r="E139" s="683"/>
      <c r="F139" s="683"/>
      <c r="G139" s="683"/>
      <c r="H139" s="683"/>
      <c r="I139" s="683"/>
      <c r="J139" s="683"/>
      <c r="K139" s="683"/>
      <c r="L139" s="683"/>
      <c r="M139" s="683"/>
      <c r="N139" s="683"/>
      <c r="O139" s="683"/>
      <c r="P139" s="683"/>
      <c r="Q139" s="683"/>
      <c r="R139" s="683"/>
      <c r="S139" s="683"/>
      <c r="T139" s="683"/>
      <c r="U139" s="683"/>
      <c r="V139" s="683"/>
      <c r="W139" s="683"/>
      <c r="X139" s="683"/>
      <c r="Y139" s="683"/>
      <c r="Z139" s="683"/>
      <c r="AA139" s="683"/>
      <c r="AB139" s="683"/>
      <c r="AC139" s="683"/>
      <c r="AD139" s="683"/>
      <c r="AE139" s="683"/>
      <c r="AF139" s="683"/>
      <c r="AG139" s="683"/>
      <c r="AH139" s="683"/>
      <c r="AI139" s="683"/>
      <c r="AJ139" s="683"/>
      <c r="AK139" s="684"/>
    </row>
    <row r="140" spans="1:37" s="419" customFormat="1" ht="13.5" customHeight="1" x14ac:dyDescent="0.15">
      <c r="A140" s="179"/>
      <c r="B140" s="693"/>
      <c r="C140" s="694"/>
      <c r="D140" s="694"/>
      <c r="E140" s="694"/>
      <c r="F140" s="694"/>
      <c r="G140" s="694"/>
      <c r="H140" s="694"/>
      <c r="I140" s="694"/>
      <c r="J140" s="694"/>
      <c r="K140" s="694"/>
      <c r="L140" s="694"/>
      <c r="M140" s="694"/>
      <c r="N140" s="694"/>
      <c r="O140" s="694"/>
      <c r="P140" s="694"/>
      <c r="Q140" s="694"/>
      <c r="R140" s="694"/>
      <c r="S140" s="694"/>
      <c r="T140" s="694"/>
      <c r="U140" s="694"/>
      <c r="V140" s="694"/>
      <c r="W140" s="694"/>
      <c r="X140" s="694"/>
      <c r="Y140" s="694"/>
      <c r="Z140" s="694"/>
      <c r="AA140" s="694"/>
      <c r="AB140" s="694"/>
      <c r="AC140" s="694"/>
      <c r="AD140" s="694"/>
      <c r="AE140" s="694"/>
      <c r="AF140" s="694"/>
      <c r="AG140" s="694"/>
      <c r="AH140" s="694"/>
      <c r="AI140" s="694"/>
      <c r="AJ140" s="694"/>
      <c r="AK140" s="695"/>
    </row>
    <row r="141" spans="1:37" s="434" customFormat="1" ht="13.5" customHeight="1" x14ac:dyDescent="0.15">
      <c r="A141" s="179"/>
      <c r="B141" s="693"/>
      <c r="C141" s="694"/>
      <c r="D141" s="694"/>
      <c r="E141" s="694"/>
      <c r="F141" s="694"/>
      <c r="G141" s="694"/>
      <c r="H141" s="694"/>
      <c r="I141" s="694"/>
      <c r="J141" s="694"/>
      <c r="K141" s="694"/>
      <c r="L141" s="694"/>
      <c r="M141" s="694"/>
      <c r="N141" s="694"/>
      <c r="O141" s="694"/>
      <c r="P141" s="694"/>
      <c r="Q141" s="694"/>
      <c r="R141" s="694"/>
      <c r="S141" s="694"/>
      <c r="T141" s="694"/>
      <c r="U141" s="694"/>
      <c r="V141" s="694"/>
      <c r="W141" s="694"/>
      <c r="X141" s="694"/>
      <c r="Y141" s="694"/>
      <c r="Z141" s="694"/>
      <c r="AA141" s="694"/>
      <c r="AB141" s="694"/>
      <c r="AC141" s="694"/>
      <c r="AD141" s="694"/>
      <c r="AE141" s="694"/>
      <c r="AF141" s="694"/>
      <c r="AG141" s="694"/>
      <c r="AH141" s="694"/>
      <c r="AI141" s="694"/>
      <c r="AJ141" s="694"/>
      <c r="AK141" s="695"/>
    </row>
    <row r="142" spans="1:37" s="434" customFormat="1" ht="13.5" customHeight="1" x14ac:dyDescent="0.15">
      <c r="A142" s="179"/>
      <c r="B142" s="693"/>
      <c r="C142" s="694"/>
      <c r="D142" s="694"/>
      <c r="E142" s="694"/>
      <c r="F142" s="694"/>
      <c r="G142" s="694"/>
      <c r="H142" s="694"/>
      <c r="I142" s="694"/>
      <c r="J142" s="694"/>
      <c r="K142" s="694"/>
      <c r="L142" s="694"/>
      <c r="M142" s="694"/>
      <c r="N142" s="694"/>
      <c r="O142" s="694"/>
      <c r="P142" s="694"/>
      <c r="Q142" s="694"/>
      <c r="R142" s="694"/>
      <c r="S142" s="694"/>
      <c r="T142" s="694"/>
      <c r="U142" s="694"/>
      <c r="V142" s="694"/>
      <c r="W142" s="694"/>
      <c r="X142" s="694"/>
      <c r="Y142" s="694"/>
      <c r="Z142" s="694"/>
      <c r="AA142" s="694"/>
      <c r="AB142" s="694"/>
      <c r="AC142" s="694"/>
      <c r="AD142" s="694"/>
      <c r="AE142" s="694"/>
      <c r="AF142" s="694"/>
      <c r="AG142" s="694"/>
      <c r="AH142" s="694"/>
      <c r="AI142" s="694"/>
      <c r="AJ142" s="694"/>
      <c r="AK142" s="695"/>
    </row>
    <row r="143" spans="1:37" s="205" customFormat="1" ht="13.5" customHeight="1" x14ac:dyDescent="0.15">
      <c r="A143" s="179"/>
      <c r="B143" s="693"/>
      <c r="C143" s="694"/>
      <c r="D143" s="694"/>
      <c r="E143" s="694"/>
      <c r="F143" s="694"/>
      <c r="G143" s="694"/>
      <c r="H143" s="694"/>
      <c r="I143" s="694"/>
      <c r="J143" s="694"/>
      <c r="K143" s="694"/>
      <c r="L143" s="694"/>
      <c r="M143" s="694"/>
      <c r="N143" s="694"/>
      <c r="O143" s="694"/>
      <c r="P143" s="694"/>
      <c r="Q143" s="694"/>
      <c r="R143" s="694"/>
      <c r="S143" s="694"/>
      <c r="T143" s="694"/>
      <c r="U143" s="694"/>
      <c r="V143" s="694"/>
      <c r="W143" s="694"/>
      <c r="X143" s="694"/>
      <c r="Y143" s="694"/>
      <c r="Z143" s="694"/>
      <c r="AA143" s="694"/>
      <c r="AB143" s="694"/>
      <c r="AC143" s="694"/>
      <c r="AD143" s="694"/>
      <c r="AE143" s="694"/>
      <c r="AF143" s="694"/>
      <c r="AG143" s="694"/>
      <c r="AH143" s="694"/>
      <c r="AI143" s="694"/>
      <c r="AJ143" s="694"/>
      <c r="AK143" s="695"/>
    </row>
    <row r="144" spans="1:37" s="205" customFormat="1" ht="13.5" customHeight="1" x14ac:dyDescent="0.15">
      <c r="A144" s="179"/>
      <c r="B144" s="696"/>
      <c r="C144" s="697"/>
      <c r="D144" s="697"/>
      <c r="E144" s="697"/>
      <c r="F144" s="697"/>
      <c r="G144" s="697"/>
      <c r="H144" s="697"/>
      <c r="I144" s="697"/>
      <c r="J144" s="697"/>
      <c r="K144" s="697"/>
      <c r="L144" s="697"/>
      <c r="M144" s="697"/>
      <c r="N144" s="697"/>
      <c r="O144" s="697"/>
      <c r="P144" s="697"/>
      <c r="Q144" s="697"/>
      <c r="R144" s="697"/>
      <c r="S144" s="697"/>
      <c r="T144" s="697"/>
      <c r="U144" s="697"/>
      <c r="V144" s="697"/>
      <c r="W144" s="697"/>
      <c r="X144" s="697"/>
      <c r="Y144" s="697"/>
      <c r="Z144" s="697"/>
      <c r="AA144" s="697"/>
      <c r="AB144" s="697"/>
      <c r="AC144" s="697"/>
      <c r="AD144" s="697"/>
      <c r="AE144" s="697"/>
      <c r="AF144" s="697"/>
      <c r="AG144" s="697"/>
      <c r="AH144" s="697"/>
      <c r="AI144" s="697"/>
      <c r="AJ144" s="697"/>
      <c r="AK144" s="698"/>
    </row>
    <row r="145" spans="1:37" s="205" customFormat="1" ht="13.5" customHeight="1" x14ac:dyDescent="0.15">
      <c r="A145" s="179"/>
      <c r="B145" s="682" t="s">
        <v>600</v>
      </c>
      <c r="C145" s="683"/>
      <c r="D145" s="683"/>
      <c r="E145" s="683"/>
      <c r="F145" s="683"/>
      <c r="G145" s="683"/>
      <c r="H145" s="683"/>
      <c r="I145" s="683"/>
      <c r="J145" s="683"/>
      <c r="K145" s="683"/>
      <c r="L145" s="683"/>
      <c r="M145" s="683"/>
      <c r="N145" s="683"/>
      <c r="O145" s="683"/>
      <c r="P145" s="683"/>
      <c r="Q145" s="683"/>
      <c r="R145" s="683"/>
      <c r="S145" s="683"/>
      <c r="T145" s="683"/>
      <c r="U145" s="683"/>
      <c r="V145" s="683"/>
      <c r="W145" s="683"/>
      <c r="X145" s="683"/>
      <c r="Y145" s="683"/>
      <c r="Z145" s="683"/>
      <c r="AA145" s="683"/>
      <c r="AB145" s="683"/>
      <c r="AC145" s="683"/>
      <c r="AD145" s="683"/>
      <c r="AE145" s="683"/>
      <c r="AF145" s="683"/>
      <c r="AG145" s="683"/>
      <c r="AH145" s="683"/>
      <c r="AI145" s="683"/>
      <c r="AJ145" s="683"/>
      <c r="AK145" s="684"/>
    </row>
    <row r="146" spans="1:37" s="205" customFormat="1" ht="13.5" customHeight="1" x14ac:dyDescent="0.15">
      <c r="A146" s="179"/>
      <c r="B146" s="676"/>
      <c r="C146" s="566"/>
      <c r="D146" s="566"/>
      <c r="E146" s="566"/>
      <c r="F146" s="566"/>
      <c r="G146" s="566"/>
      <c r="H146" s="566"/>
      <c r="I146" s="566"/>
      <c r="J146" s="566"/>
      <c r="K146" s="566"/>
      <c r="L146" s="566"/>
      <c r="M146" s="566"/>
      <c r="N146" s="566"/>
      <c r="O146" s="566"/>
      <c r="P146" s="566"/>
      <c r="Q146" s="566"/>
      <c r="R146" s="566"/>
      <c r="S146" s="566"/>
      <c r="T146" s="566"/>
      <c r="U146" s="566"/>
      <c r="V146" s="566"/>
      <c r="W146" s="566"/>
      <c r="X146" s="566"/>
      <c r="Y146" s="566"/>
      <c r="Z146" s="566"/>
      <c r="AA146" s="566"/>
      <c r="AB146" s="566"/>
      <c r="AC146" s="566"/>
      <c r="AD146" s="566"/>
      <c r="AE146" s="566"/>
      <c r="AF146" s="566"/>
      <c r="AG146" s="566"/>
      <c r="AH146" s="566"/>
      <c r="AI146" s="566"/>
      <c r="AJ146" s="566"/>
      <c r="AK146" s="567"/>
    </row>
    <row r="147" spans="1:37" s="434" customFormat="1" ht="13.5" customHeight="1" x14ac:dyDescent="0.15">
      <c r="A147" s="179"/>
      <c r="B147" s="676"/>
      <c r="C147" s="566"/>
      <c r="D147" s="566"/>
      <c r="E147" s="566"/>
      <c r="F147" s="566"/>
      <c r="G147" s="566"/>
      <c r="H147" s="566"/>
      <c r="I147" s="566"/>
      <c r="J147" s="566"/>
      <c r="K147" s="566"/>
      <c r="L147" s="566"/>
      <c r="M147" s="566"/>
      <c r="N147" s="566"/>
      <c r="O147" s="566"/>
      <c r="P147" s="566"/>
      <c r="Q147" s="566"/>
      <c r="R147" s="566"/>
      <c r="S147" s="566"/>
      <c r="T147" s="566"/>
      <c r="U147" s="566"/>
      <c r="V147" s="566"/>
      <c r="W147" s="566"/>
      <c r="X147" s="566"/>
      <c r="Y147" s="566"/>
      <c r="Z147" s="566"/>
      <c r="AA147" s="566"/>
      <c r="AB147" s="566"/>
      <c r="AC147" s="566"/>
      <c r="AD147" s="566"/>
      <c r="AE147" s="566"/>
      <c r="AF147" s="566"/>
      <c r="AG147" s="566"/>
      <c r="AH147" s="566"/>
      <c r="AI147" s="566"/>
      <c r="AJ147" s="566"/>
      <c r="AK147" s="567"/>
    </row>
    <row r="148" spans="1:37" s="434" customFormat="1" ht="13.5" customHeight="1" x14ac:dyDescent="0.15">
      <c r="A148" s="179"/>
      <c r="B148" s="676"/>
      <c r="C148" s="566"/>
      <c r="D148" s="566"/>
      <c r="E148" s="566"/>
      <c r="F148" s="566"/>
      <c r="G148" s="566"/>
      <c r="H148" s="566"/>
      <c r="I148" s="566"/>
      <c r="J148" s="566"/>
      <c r="K148" s="566"/>
      <c r="L148" s="566"/>
      <c r="M148" s="566"/>
      <c r="N148" s="566"/>
      <c r="O148" s="566"/>
      <c r="P148" s="566"/>
      <c r="Q148" s="566"/>
      <c r="R148" s="566"/>
      <c r="S148" s="566"/>
      <c r="T148" s="566"/>
      <c r="U148" s="566"/>
      <c r="V148" s="566"/>
      <c r="W148" s="566"/>
      <c r="X148" s="566"/>
      <c r="Y148" s="566"/>
      <c r="Z148" s="566"/>
      <c r="AA148" s="566"/>
      <c r="AB148" s="566"/>
      <c r="AC148" s="566"/>
      <c r="AD148" s="566"/>
      <c r="AE148" s="566"/>
      <c r="AF148" s="566"/>
      <c r="AG148" s="566"/>
      <c r="AH148" s="566"/>
      <c r="AI148" s="566"/>
      <c r="AJ148" s="566"/>
      <c r="AK148" s="567"/>
    </row>
    <row r="149" spans="1:37" s="205" customFormat="1" ht="13.5" customHeight="1" x14ac:dyDescent="0.15">
      <c r="A149" s="179"/>
      <c r="B149" s="676"/>
      <c r="C149" s="566"/>
      <c r="D149" s="566"/>
      <c r="E149" s="566"/>
      <c r="F149" s="566"/>
      <c r="G149" s="566"/>
      <c r="H149" s="566"/>
      <c r="I149" s="566"/>
      <c r="J149" s="566"/>
      <c r="K149" s="566"/>
      <c r="L149" s="566"/>
      <c r="M149" s="566"/>
      <c r="N149" s="566"/>
      <c r="O149" s="566"/>
      <c r="P149" s="566"/>
      <c r="Q149" s="566"/>
      <c r="R149" s="566"/>
      <c r="S149" s="566"/>
      <c r="T149" s="566"/>
      <c r="U149" s="566"/>
      <c r="V149" s="566"/>
      <c r="W149" s="566"/>
      <c r="X149" s="566"/>
      <c r="Y149" s="566"/>
      <c r="Z149" s="566"/>
      <c r="AA149" s="566"/>
      <c r="AB149" s="566"/>
      <c r="AC149" s="566"/>
      <c r="AD149" s="566"/>
      <c r="AE149" s="566"/>
      <c r="AF149" s="566"/>
      <c r="AG149" s="566"/>
      <c r="AH149" s="566"/>
      <c r="AI149" s="566"/>
      <c r="AJ149" s="566"/>
      <c r="AK149" s="567"/>
    </row>
    <row r="150" spans="1:37" s="205" customFormat="1" ht="13.5" customHeight="1" thickBot="1" x14ac:dyDescent="0.2">
      <c r="A150" s="179"/>
      <c r="B150" s="705"/>
      <c r="C150" s="569"/>
      <c r="D150" s="569"/>
      <c r="E150" s="569"/>
      <c r="F150" s="569"/>
      <c r="G150" s="569"/>
      <c r="H150" s="569"/>
      <c r="I150" s="569"/>
      <c r="J150" s="569"/>
      <c r="K150" s="569"/>
      <c r="L150" s="569"/>
      <c r="M150" s="569"/>
      <c r="N150" s="569"/>
      <c r="O150" s="569"/>
      <c r="P150" s="569"/>
      <c r="Q150" s="569"/>
      <c r="R150" s="569"/>
      <c r="S150" s="569"/>
      <c r="T150" s="569"/>
      <c r="U150" s="569"/>
      <c r="V150" s="569"/>
      <c r="W150" s="569"/>
      <c r="X150" s="569"/>
      <c r="Y150" s="569"/>
      <c r="Z150" s="569"/>
      <c r="AA150" s="569"/>
      <c r="AB150" s="569"/>
      <c r="AC150" s="569"/>
      <c r="AD150" s="569"/>
      <c r="AE150" s="569"/>
      <c r="AF150" s="569"/>
      <c r="AG150" s="569"/>
      <c r="AH150" s="569"/>
      <c r="AI150" s="569"/>
      <c r="AJ150" s="569"/>
      <c r="AK150" s="570"/>
    </row>
    <row r="151" spans="1:37" s="205" customFormat="1" ht="12" customHeight="1" x14ac:dyDescent="0.15">
      <c r="A151" s="181"/>
      <c r="B151" s="204"/>
      <c r="C151" s="204"/>
      <c r="D151" s="204"/>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204"/>
      <c r="AA151" s="204"/>
      <c r="AB151" s="204"/>
      <c r="AC151" s="204"/>
      <c r="AD151" s="204"/>
      <c r="AE151" s="204"/>
      <c r="AF151" s="204"/>
      <c r="AG151" s="186"/>
      <c r="AH151" s="186"/>
      <c r="AI151" s="186"/>
      <c r="AJ151" s="186"/>
      <c r="AK151" s="186"/>
    </row>
    <row r="152" spans="1:37" s="205" customFormat="1" ht="13.5" customHeight="1" x14ac:dyDescent="0.15">
      <c r="A152" s="182">
        <v>5</v>
      </c>
      <c r="B152" s="188" t="s">
        <v>582</v>
      </c>
      <c r="C152" s="188"/>
      <c r="D152" s="188"/>
      <c r="E152" s="188"/>
      <c r="F152" s="188"/>
      <c r="G152" s="188"/>
      <c r="H152" s="188"/>
      <c r="I152" s="203"/>
      <c r="J152" s="203"/>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167"/>
      <c r="AH152" s="167"/>
      <c r="AI152" s="167"/>
      <c r="AJ152" s="167"/>
      <c r="AK152" s="167"/>
    </row>
    <row r="153" spans="1:37" s="205" customFormat="1" ht="13.5" customHeight="1" x14ac:dyDescent="0.15">
      <c r="A153" s="182"/>
      <c r="B153" s="631" t="s">
        <v>762</v>
      </c>
      <c r="C153" s="631"/>
      <c r="D153" s="631"/>
      <c r="E153" s="631"/>
      <c r="F153" s="631"/>
      <c r="G153" s="631"/>
      <c r="H153" s="631"/>
      <c r="I153" s="631"/>
      <c r="J153" s="631"/>
      <c r="K153" s="631"/>
      <c r="L153" s="631"/>
      <c r="M153" s="631"/>
      <c r="N153" s="631"/>
      <c r="O153" s="631"/>
      <c r="P153" s="631"/>
      <c r="Q153" s="631"/>
      <c r="R153" s="631"/>
      <c r="S153" s="631"/>
      <c r="T153" s="631"/>
      <c r="U153" s="631"/>
      <c r="V153" s="631"/>
      <c r="W153" s="631"/>
      <c r="X153" s="631"/>
      <c r="Y153" s="631"/>
      <c r="Z153" s="631"/>
      <c r="AA153" s="631"/>
      <c r="AB153" s="631"/>
      <c r="AC153" s="631"/>
      <c r="AD153" s="631"/>
      <c r="AE153" s="631"/>
      <c r="AF153" s="631"/>
      <c r="AG153" s="631"/>
      <c r="AH153" s="631"/>
      <c r="AI153" s="631"/>
      <c r="AJ153" s="631"/>
      <c r="AK153" s="631"/>
    </row>
    <row r="154" spans="1:37" s="205" customFormat="1" ht="13.5" customHeight="1" x14ac:dyDescent="0.15">
      <c r="A154" s="182"/>
      <c r="B154" s="631"/>
      <c r="C154" s="631"/>
      <c r="D154" s="631"/>
      <c r="E154" s="631"/>
      <c r="F154" s="631"/>
      <c r="G154" s="631"/>
      <c r="H154" s="631"/>
      <c r="I154" s="631"/>
      <c r="J154" s="631"/>
      <c r="K154" s="631"/>
      <c r="L154" s="631"/>
      <c r="M154" s="631"/>
      <c r="N154" s="631"/>
      <c r="O154" s="631"/>
      <c r="P154" s="631"/>
      <c r="Q154" s="631"/>
      <c r="R154" s="631"/>
      <c r="S154" s="631"/>
      <c r="T154" s="631"/>
      <c r="U154" s="631"/>
      <c r="V154" s="631"/>
      <c r="W154" s="631"/>
      <c r="X154" s="631"/>
      <c r="Y154" s="631"/>
      <c r="Z154" s="631"/>
      <c r="AA154" s="631"/>
      <c r="AB154" s="631"/>
      <c r="AC154" s="631"/>
      <c r="AD154" s="631"/>
      <c r="AE154" s="631"/>
      <c r="AF154" s="631"/>
      <c r="AG154" s="631"/>
      <c r="AH154" s="631"/>
      <c r="AI154" s="631"/>
      <c r="AJ154" s="631"/>
      <c r="AK154" s="631"/>
    </row>
    <row r="155" spans="1:37" s="205" customFormat="1" ht="13.5" customHeight="1" x14ac:dyDescent="0.15">
      <c r="A155" s="182"/>
      <c r="B155" s="631"/>
      <c r="C155" s="631"/>
      <c r="D155" s="631"/>
      <c r="E155" s="631"/>
      <c r="F155" s="631"/>
      <c r="G155" s="631"/>
      <c r="H155" s="631"/>
      <c r="I155" s="631"/>
      <c r="J155" s="631"/>
      <c r="K155" s="631"/>
      <c r="L155" s="631"/>
      <c r="M155" s="631"/>
      <c r="N155" s="631"/>
      <c r="O155" s="631"/>
      <c r="P155" s="631"/>
      <c r="Q155" s="631"/>
      <c r="R155" s="631"/>
      <c r="S155" s="631"/>
      <c r="T155" s="631"/>
      <c r="U155" s="631"/>
      <c r="V155" s="631"/>
      <c r="W155" s="631"/>
      <c r="X155" s="631"/>
      <c r="Y155" s="631"/>
      <c r="Z155" s="631"/>
      <c r="AA155" s="631"/>
      <c r="AB155" s="631"/>
      <c r="AC155" s="631"/>
      <c r="AD155" s="631"/>
      <c r="AE155" s="631"/>
      <c r="AF155" s="631"/>
      <c r="AG155" s="631"/>
      <c r="AH155" s="631"/>
      <c r="AI155" s="631"/>
      <c r="AJ155" s="631"/>
      <c r="AK155" s="631"/>
    </row>
    <row r="156" spans="1:37" s="205" customFormat="1" ht="13.5" customHeight="1" thickBot="1" x14ac:dyDescent="0.2">
      <c r="A156" s="152"/>
      <c r="B156" s="171" t="s">
        <v>583</v>
      </c>
      <c r="C156" s="171"/>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71"/>
      <c r="AE156" s="171"/>
      <c r="AF156" s="171"/>
      <c r="AG156" s="167"/>
      <c r="AH156" s="167"/>
      <c r="AI156" s="167"/>
      <c r="AJ156" s="167"/>
      <c r="AK156" s="167"/>
    </row>
    <row r="157" spans="1:37" s="205" customFormat="1" ht="13.5" customHeight="1" x14ac:dyDescent="0.15">
      <c r="A157" s="181"/>
      <c r="B157" s="491" t="s">
        <v>584</v>
      </c>
      <c r="C157" s="488"/>
      <c r="D157" s="488"/>
      <c r="E157" s="488"/>
      <c r="F157" s="488"/>
      <c r="G157" s="488"/>
      <c r="H157" s="488"/>
      <c r="I157" s="488"/>
      <c r="J157" s="488"/>
      <c r="K157" s="488"/>
      <c r="L157" s="488"/>
      <c r="M157" s="488"/>
      <c r="N157" s="488"/>
      <c r="O157" s="488"/>
      <c r="P157" s="488"/>
      <c r="Q157" s="488"/>
      <c r="R157" s="488"/>
      <c r="S157" s="488"/>
      <c r="T157" s="488"/>
      <c r="U157" s="488"/>
      <c r="V157" s="488"/>
      <c r="W157" s="488"/>
      <c r="X157" s="488"/>
      <c r="Y157" s="488"/>
      <c r="Z157" s="488"/>
      <c r="AA157" s="488"/>
      <c r="AB157" s="488"/>
      <c r="AC157" s="488"/>
      <c r="AD157" s="488"/>
      <c r="AE157" s="488"/>
      <c r="AF157" s="488"/>
      <c r="AG157" s="489"/>
      <c r="AH157" s="489"/>
      <c r="AI157" s="489"/>
      <c r="AJ157" s="489"/>
      <c r="AK157" s="490"/>
    </row>
    <row r="158" spans="1:37" s="419" customFormat="1" ht="13.5" customHeight="1" x14ac:dyDescent="0.15">
      <c r="A158" s="181"/>
      <c r="B158" s="706"/>
      <c r="C158" s="707"/>
      <c r="D158" s="707"/>
      <c r="E158" s="707"/>
      <c r="F158" s="707"/>
      <c r="G158" s="707"/>
      <c r="H158" s="707"/>
      <c r="I158" s="707"/>
      <c r="J158" s="707"/>
      <c r="K158" s="707"/>
      <c r="L158" s="707"/>
      <c r="M158" s="707"/>
      <c r="N158" s="707"/>
      <c r="O158" s="707"/>
      <c r="P158" s="707"/>
      <c r="Q158" s="707"/>
      <c r="R158" s="707"/>
      <c r="S158" s="707"/>
      <c r="T158" s="707"/>
      <c r="U158" s="707"/>
      <c r="V158" s="707"/>
      <c r="W158" s="707"/>
      <c r="X158" s="707"/>
      <c r="Y158" s="707"/>
      <c r="Z158" s="707"/>
      <c r="AA158" s="707"/>
      <c r="AB158" s="707"/>
      <c r="AC158" s="707"/>
      <c r="AD158" s="707"/>
      <c r="AE158" s="707"/>
      <c r="AF158" s="707"/>
      <c r="AG158" s="707"/>
      <c r="AH158" s="707"/>
      <c r="AI158" s="707"/>
      <c r="AJ158" s="707"/>
      <c r="AK158" s="708"/>
    </row>
    <row r="159" spans="1:37" s="434" customFormat="1" ht="13.5" customHeight="1" x14ac:dyDescent="0.15">
      <c r="A159" s="181"/>
      <c r="B159" s="706"/>
      <c r="C159" s="707"/>
      <c r="D159" s="707"/>
      <c r="E159" s="707"/>
      <c r="F159" s="707"/>
      <c r="G159" s="707"/>
      <c r="H159" s="707"/>
      <c r="I159" s="707"/>
      <c r="J159" s="707"/>
      <c r="K159" s="707"/>
      <c r="L159" s="707"/>
      <c r="M159" s="707"/>
      <c r="N159" s="707"/>
      <c r="O159" s="707"/>
      <c r="P159" s="707"/>
      <c r="Q159" s="707"/>
      <c r="R159" s="707"/>
      <c r="S159" s="707"/>
      <c r="T159" s="707"/>
      <c r="U159" s="707"/>
      <c r="V159" s="707"/>
      <c r="W159" s="707"/>
      <c r="X159" s="707"/>
      <c r="Y159" s="707"/>
      <c r="Z159" s="707"/>
      <c r="AA159" s="707"/>
      <c r="AB159" s="707"/>
      <c r="AC159" s="707"/>
      <c r="AD159" s="707"/>
      <c r="AE159" s="707"/>
      <c r="AF159" s="707"/>
      <c r="AG159" s="707"/>
      <c r="AH159" s="707"/>
      <c r="AI159" s="707"/>
      <c r="AJ159" s="707"/>
      <c r="AK159" s="708"/>
    </row>
    <row r="160" spans="1:37" s="419" customFormat="1" ht="13.5" customHeight="1" x14ac:dyDescent="0.15">
      <c r="A160" s="181"/>
      <c r="B160" s="706"/>
      <c r="C160" s="707"/>
      <c r="D160" s="707"/>
      <c r="E160" s="707"/>
      <c r="F160" s="707"/>
      <c r="G160" s="707"/>
      <c r="H160" s="707"/>
      <c r="I160" s="707"/>
      <c r="J160" s="707"/>
      <c r="K160" s="707"/>
      <c r="L160" s="707"/>
      <c r="M160" s="707"/>
      <c r="N160" s="707"/>
      <c r="O160" s="707"/>
      <c r="P160" s="707"/>
      <c r="Q160" s="707"/>
      <c r="R160" s="707"/>
      <c r="S160" s="707"/>
      <c r="T160" s="707"/>
      <c r="U160" s="707"/>
      <c r="V160" s="707"/>
      <c r="W160" s="707"/>
      <c r="X160" s="707"/>
      <c r="Y160" s="707"/>
      <c r="Z160" s="707"/>
      <c r="AA160" s="707"/>
      <c r="AB160" s="707"/>
      <c r="AC160" s="707"/>
      <c r="AD160" s="707"/>
      <c r="AE160" s="707"/>
      <c r="AF160" s="707"/>
      <c r="AG160" s="707"/>
      <c r="AH160" s="707"/>
      <c r="AI160" s="707"/>
      <c r="AJ160" s="707"/>
      <c r="AK160" s="708"/>
    </row>
    <row r="161" spans="1:37" s="205" customFormat="1" ht="13.5" customHeight="1" x14ac:dyDescent="0.15">
      <c r="A161" s="181"/>
      <c r="B161" s="706"/>
      <c r="C161" s="707"/>
      <c r="D161" s="707"/>
      <c r="E161" s="707"/>
      <c r="F161" s="707"/>
      <c r="G161" s="707"/>
      <c r="H161" s="707"/>
      <c r="I161" s="707"/>
      <c r="J161" s="707"/>
      <c r="K161" s="707"/>
      <c r="L161" s="707"/>
      <c r="M161" s="707"/>
      <c r="N161" s="707"/>
      <c r="O161" s="707"/>
      <c r="P161" s="707"/>
      <c r="Q161" s="707"/>
      <c r="R161" s="707"/>
      <c r="S161" s="707"/>
      <c r="T161" s="707"/>
      <c r="U161" s="707"/>
      <c r="V161" s="707"/>
      <c r="W161" s="707"/>
      <c r="X161" s="707"/>
      <c r="Y161" s="707"/>
      <c r="Z161" s="707"/>
      <c r="AA161" s="707"/>
      <c r="AB161" s="707"/>
      <c r="AC161" s="707"/>
      <c r="AD161" s="707"/>
      <c r="AE161" s="707"/>
      <c r="AF161" s="707"/>
      <c r="AG161" s="707"/>
      <c r="AH161" s="707"/>
      <c r="AI161" s="707"/>
      <c r="AJ161" s="707"/>
      <c r="AK161" s="708"/>
    </row>
    <row r="162" spans="1:37" s="205" customFormat="1" ht="13.5" customHeight="1" thickBot="1" x14ac:dyDescent="0.2">
      <c r="A162" s="181"/>
      <c r="B162" s="709"/>
      <c r="C162" s="710"/>
      <c r="D162" s="710"/>
      <c r="E162" s="710"/>
      <c r="F162" s="710"/>
      <c r="G162" s="710"/>
      <c r="H162" s="710"/>
      <c r="I162" s="710"/>
      <c r="J162" s="710"/>
      <c r="K162" s="710"/>
      <c r="L162" s="710"/>
      <c r="M162" s="710"/>
      <c r="N162" s="710"/>
      <c r="O162" s="710"/>
      <c r="P162" s="710"/>
      <c r="Q162" s="710"/>
      <c r="R162" s="710"/>
      <c r="S162" s="710"/>
      <c r="T162" s="710"/>
      <c r="U162" s="710"/>
      <c r="V162" s="710"/>
      <c r="W162" s="710"/>
      <c r="X162" s="710"/>
      <c r="Y162" s="710"/>
      <c r="Z162" s="710"/>
      <c r="AA162" s="710"/>
      <c r="AB162" s="710"/>
      <c r="AC162" s="710"/>
      <c r="AD162" s="710"/>
      <c r="AE162" s="710"/>
      <c r="AF162" s="710"/>
      <c r="AG162" s="710"/>
      <c r="AH162" s="710"/>
      <c r="AI162" s="710"/>
      <c r="AJ162" s="710"/>
      <c r="AK162" s="711"/>
    </row>
    <row r="163" spans="1:37" s="205" customFormat="1" ht="12.75" customHeight="1" x14ac:dyDescent="0.15">
      <c r="A163" s="181"/>
      <c r="B163" s="204"/>
      <c r="C163" s="204"/>
      <c r="D163" s="204"/>
      <c r="E163" s="204"/>
      <c r="F163" s="204"/>
      <c r="G163" s="204"/>
      <c r="H163" s="204"/>
      <c r="I163" s="204"/>
      <c r="J163" s="204"/>
      <c r="K163" s="204"/>
      <c r="L163" s="204"/>
      <c r="M163" s="204"/>
      <c r="N163" s="204"/>
      <c r="O163" s="204"/>
      <c r="P163" s="204"/>
      <c r="Q163" s="204"/>
      <c r="R163" s="204"/>
      <c r="S163" s="204"/>
      <c r="T163" s="204"/>
      <c r="U163" s="204"/>
      <c r="V163" s="204"/>
      <c r="W163" s="204"/>
      <c r="X163" s="204"/>
      <c r="Y163" s="204"/>
      <c r="Z163" s="204"/>
      <c r="AA163" s="204"/>
      <c r="AB163" s="204"/>
      <c r="AC163" s="204"/>
      <c r="AD163" s="204"/>
      <c r="AE163" s="204"/>
      <c r="AF163" s="204"/>
      <c r="AG163" s="167"/>
      <c r="AH163" s="167"/>
      <c r="AI163" s="167"/>
      <c r="AJ163" s="167"/>
      <c r="AK163" s="167"/>
    </row>
    <row r="164" spans="1:37" s="205" customFormat="1" ht="13.5" customHeight="1" thickBot="1" x14ac:dyDescent="0.2">
      <c r="A164" s="152"/>
      <c r="B164" s="171" t="s">
        <v>585</v>
      </c>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67"/>
      <c r="AH164" s="167"/>
      <c r="AI164" s="167"/>
      <c r="AJ164" s="167"/>
      <c r="AK164" s="167"/>
    </row>
    <row r="165" spans="1:37" s="205" customFormat="1" ht="13.5" customHeight="1" x14ac:dyDescent="0.15">
      <c r="A165" s="181"/>
      <c r="B165" s="491" t="s">
        <v>584</v>
      </c>
      <c r="C165" s="488"/>
      <c r="D165" s="488"/>
      <c r="E165" s="488"/>
      <c r="F165" s="488"/>
      <c r="G165" s="488"/>
      <c r="H165" s="488"/>
      <c r="I165" s="488"/>
      <c r="J165" s="488"/>
      <c r="K165" s="488"/>
      <c r="L165" s="488"/>
      <c r="M165" s="488"/>
      <c r="N165" s="488"/>
      <c r="O165" s="488"/>
      <c r="P165" s="488"/>
      <c r="Q165" s="488"/>
      <c r="R165" s="488"/>
      <c r="S165" s="488"/>
      <c r="T165" s="488"/>
      <c r="U165" s="488"/>
      <c r="V165" s="488"/>
      <c r="W165" s="488"/>
      <c r="X165" s="488"/>
      <c r="Y165" s="488"/>
      <c r="Z165" s="488"/>
      <c r="AA165" s="488"/>
      <c r="AB165" s="488"/>
      <c r="AC165" s="488"/>
      <c r="AD165" s="488"/>
      <c r="AE165" s="488"/>
      <c r="AF165" s="488"/>
      <c r="AG165" s="489"/>
      <c r="AH165" s="489"/>
      <c r="AI165" s="489"/>
      <c r="AJ165" s="489"/>
      <c r="AK165" s="490"/>
    </row>
    <row r="166" spans="1:37" s="127" customFormat="1" ht="13.5" customHeight="1" x14ac:dyDescent="0.15">
      <c r="A166" s="181"/>
      <c r="B166" s="706"/>
      <c r="C166" s="707"/>
      <c r="D166" s="707"/>
      <c r="E166" s="707"/>
      <c r="F166" s="707"/>
      <c r="G166" s="707"/>
      <c r="H166" s="707"/>
      <c r="I166" s="707"/>
      <c r="J166" s="707"/>
      <c r="K166" s="707"/>
      <c r="L166" s="707"/>
      <c r="M166" s="707"/>
      <c r="N166" s="707"/>
      <c r="O166" s="707"/>
      <c r="P166" s="707"/>
      <c r="Q166" s="707"/>
      <c r="R166" s="707"/>
      <c r="S166" s="707"/>
      <c r="T166" s="707"/>
      <c r="U166" s="707"/>
      <c r="V166" s="707"/>
      <c r="W166" s="707"/>
      <c r="X166" s="707"/>
      <c r="Y166" s="707"/>
      <c r="Z166" s="707"/>
      <c r="AA166" s="707"/>
      <c r="AB166" s="707"/>
      <c r="AC166" s="707"/>
      <c r="AD166" s="707"/>
      <c r="AE166" s="707"/>
      <c r="AF166" s="707"/>
      <c r="AG166" s="707"/>
      <c r="AH166" s="707"/>
      <c r="AI166" s="707"/>
      <c r="AJ166" s="707"/>
      <c r="AK166" s="708"/>
    </row>
    <row r="167" spans="1:37" s="127" customFormat="1" ht="13.5" customHeight="1" x14ac:dyDescent="0.15">
      <c r="A167" s="181"/>
      <c r="B167" s="706"/>
      <c r="C167" s="707"/>
      <c r="D167" s="707"/>
      <c r="E167" s="707"/>
      <c r="F167" s="707"/>
      <c r="G167" s="707"/>
      <c r="H167" s="707"/>
      <c r="I167" s="707"/>
      <c r="J167" s="707"/>
      <c r="K167" s="707"/>
      <c r="L167" s="707"/>
      <c r="M167" s="707"/>
      <c r="N167" s="707"/>
      <c r="O167" s="707"/>
      <c r="P167" s="707"/>
      <c r="Q167" s="707"/>
      <c r="R167" s="707"/>
      <c r="S167" s="707"/>
      <c r="T167" s="707"/>
      <c r="U167" s="707"/>
      <c r="V167" s="707"/>
      <c r="W167" s="707"/>
      <c r="X167" s="707"/>
      <c r="Y167" s="707"/>
      <c r="Z167" s="707"/>
      <c r="AA167" s="707"/>
      <c r="AB167" s="707"/>
      <c r="AC167" s="707"/>
      <c r="AD167" s="707"/>
      <c r="AE167" s="707"/>
      <c r="AF167" s="707"/>
      <c r="AG167" s="707"/>
      <c r="AH167" s="707"/>
      <c r="AI167" s="707"/>
      <c r="AJ167" s="707"/>
      <c r="AK167" s="708"/>
    </row>
    <row r="168" spans="1:37" s="127" customFormat="1" ht="13.5" customHeight="1" x14ac:dyDescent="0.15">
      <c r="A168" s="181"/>
      <c r="B168" s="706"/>
      <c r="C168" s="707"/>
      <c r="D168" s="707"/>
      <c r="E168" s="707"/>
      <c r="F168" s="707"/>
      <c r="G168" s="707"/>
      <c r="H168" s="707"/>
      <c r="I168" s="707"/>
      <c r="J168" s="707"/>
      <c r="K168" s="707"/>
      <c r="L168" s="707"/>
      <c r="M168" s="707"/>
      <c r="N168" s="707"/>
      <c r="O168" s="707"/>
      <c r="P168" s="707"/>
      <c r="Q168" s="707"/>
      <c r="R168" s="707"/>
      <c r="S168" s="707"/>
      <c r="T168" s="707"/>
      <c r="U168" s="707"/>
      <c r="V168" s="707"/>
      <c r="W168" s="707"/>
      <c r="X168" s="707"/>
      <c r="Y168" s="707"/>
      <c r="Z168" s="707"/>
      <c r="AA168" s="707"/>
      <c r="AB168" s="707"/>
      <c r="AC168" s="707"/>
      <c r="AD168" s="707"/>
      <c r="AE168" s="707"/>
      <c r="AF168" s="707"/>
      <c r="AG168" s="707"/>
      <c r="AH168" s="707"/>
      <c r="AI168" s="707"/>
      <c r="AJ168" s="707"/>
      <c r="AK168" s="708"/>
    </row>
    <row r="169" spans="1:37" s="127" customFormat="1" ht="13.5" customHeight="1" x14ac:dyDescent="0.15">
      <c r="A169" s="181"/>
      <c r="B169" s="706"/>
      <c r="C169" s="707"/>
      <c r="D169" s="707"/>
      <c r="E169" s="707"/>
      <c r="F169" s="707"/>
      <c r="G169" s="707"/>
      <c r="H169" s="707"/>
      <c r="I169" s="707"/>
      <c r="J169" s="707"/>
      <c r="K169" s="707"/>
      <c r="L169" s="707"/>
      <c r="M169" s="707"/>
      <c r="N169" s="707"/>
      <c r="O169" s="707"/>
      <c r="P169" s="707"/>
      <c r="Q169" s="707"/>
      <c r="R169" s="707"/>
      <c r="S169" s="707"/>
      <c r="T169" s="707"/>
      <c r="U169" s="707"/>
      <c r="V169" s="707"/>
      <c r="W169" s="707"/>
      <c r="X169" s="707"/>
      <c r="Y169" s="707"/>
      <c r="Z169" s="707"/>
      <c r="AA169" s="707"/>
      <c r="AB169" s="707"/>
      <c r="AC169" s="707"/>
      <c r="AD169" s="707"/>
      <c r="AE169" s="707"/>
      <c r="AF169" s="707"/>
      <c r="AG169" s="707"/>
      <c r="AH169" s="707"/>
      <c r="AI169" s="707"/>
      <c r="AJ169" s="707"/>
      <c r="AK169" s="708"/>
    </row>
    <row r="170" spans="1:37" s="127" customFormat="1" ht="13.5" customHeight="1" thickBot="1" x14ac:dyDescent="0.2">
      <c r="A170" s="181"/>
      <c r="B170" s="735"/>
      <c r="C170" s="736"/>
      <c r="D170" s="736"/>
      <c r="E170" s="736"/>
      <c r="F170" s="736"/>
      <c r="G170" s="736"/>
      <c r="H170" s="736"/>
      <c r="I170" s="736"/>
      <c r="J170" s="736"/>
      <c r="K170" s="736"/>
      <c r="L170" s="736"/>
      <c r="M170" s="736"/>
      <c r="N170" s="736"/>
      <c r="O170" s="736"/>
      <c r="P170" s="736"/>
      <c r="Q170" s="736"/>
      <c r="R170" s="736"/>
      <c r="S170" s="736"/>
      <c r="T170" s="736"/>
      <c r="U170" s="736"/>
      <c r="V170" s="736"/>
      <c r="W170" s="736"/>
      <c r="X170" s="736"/>
      <c r="Y170" s="736"/>
      <c r="Z170" s="736"/>
      <c r="AA170" s="736"/>
      <c r="AB170" s="736"/>
      <c r="AC170" s="736"/>
      <c r="AD170" s="736"/>
      <c r="AE170" s="736"/>
      <c r="AF170" s="736"/>
      <c r="AG170" s="736"/>
      <c r="AH170" s="736"/>
      <c r="AI170" s="736"/>
      <c r="AJ170" s="736"/>
      <c r="AK170" s="737"/>
    </row>
    <row r="171" spans="1:37" s="194" customFormat="1" ht="12" customHeight="1" x14ac:dyDescent="0.15">
      <c r="A171" s="181"/>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86"/>
      <c r="AH171" s="186"/>
      <c r="AI171" s="186"/>
      <c r="AJ171" s="186"/>
      <c r="AK171" s="186"/>
    </row>
    <row r="172" spans="1:37" s="194" customFormat="1" ht="13.5" customHeight="1" thickBot="1" x14ac:dyDescent="0.2">
      <c r="A172" s="152"/>
      <c r="B172" s="171" t="s">
        <v>586</v>
      </c>
      <c r="C172" s="171"/>
      <c r="D172" s="171"/>
      <c r="E172" s="171"/>
      <c r="F172" s="171"/>
      <c r="G172" s="171"/>
      <c r="H172" s="171"/>
      <c r="I172" s="171"/>
      <c r="J172" s="171"/>
      <c r="K172" s="171"/>
      <c r="L172" s="171"/>
      <c r="M172" s="171"/>
      <c r="N172" s="171"/>
      <c r="O172" s="171"/>
      <c r="P172" s="171"/>
      <c r="Q172" s="171"/>
      <c r="R172" s="171"/>
      <c r="S172" s="171"/>
      <c r="T172" s="171"/>
      <c r="U172" s="171"/>
      <c r="V172" s="171"/>
      <c r="W172" s="171"/>
      <c r="X172" s="171"/>
      <c r="Y172" s="171"/>
      <c r="Z172" s="171"/>
      <c r="AA172" s="171"/>
      <c r="AB172" s="171"/>
      <c r="AC172" s="171"/>
      <c r="AD172" s="171"/>
      <c r="AE172" s="171"/>
      <c r="AF172" s="171"/>
      <c r="AG172" s="186"/>
      <c r="AH172" s="186"/>
      <c r="AI172" s="186"/>
      <c r="AJ172" s="186"/>
      <c r="AK172" s="186"/>
    </row>
    <row r="173" spans="1:37" s="194" customFormat="1" ht="13.5" customHeight="1" x14ac:dyDescent="0.15">
      <c r="A173" s="181"/>
      <c r="B173" s="491" t="s">
        <v>570</v>
      </c>
      <c r="C173" s="488"/>
      <c r="D173" s="488"/>
      <c r="E173" s="488"/>
      <c r="F173" s="488"/>
      <c r="G173" s="488"/>
      <c r="H173" s="488"/>
      <c r="I173" s="488"/>
      <c r="J173" s="488"/>
      <c r="K173" s="488"/>
      <c r="L173" s="488"/>
      <c r="M173" s="488"/>
      <c r="N173" s="488"/>
      <c r="O173" s="488"/>
      <c r="P173" s="488"/>
      <c r="Q173" s="488"/>
      <c r="R173" s="488"/>
      <c r="S173" s="488"/>
      <c r="T173" s="488"/>
      <c r="U173" s="488"/>
      <c r="V173" s="488"/>
      <c r="W173" s="488"/>
      <c r="X173" s="488"/>
      <c r="Y173" s="488"/>
      <c r="Z173" s="488"/>
      <c r="AA173" s="488"/>
      <c r="AB173" s="488"/>
      <c r="AC173" s="488"/>
      <c r="AD173" s="488"/>
      <c r="AE173" s="488"/>
      <c r="AF173" s="488"/>
      <c r="AG173" s="489"/>
      <c r="AH173" s="489"/>
      <c r="AI173" s="489"/>
      <c r="AJ173" s="489"/>
      <c r="AK173" s="490"/>
    </row>
    <row r="174" spans="1:37" s="419" customFormat="1" ht="13.5" customHeight="1" x14ac:dyDescent="0.15">
      <c r="A174" s="181"/>
      <c r="B174" s="706"/>
      <c r="C174" s="707"/>
      <c r="D174" s="707"/>
      <c r="E174" s="707"/>
      <c r="F174" s="707"/>
      <c r="G174" s="707"/>
      <c r="H174" s="707"/>
      <c r="I174" s="707"/>
      <c r="J174" s="707"/>
      <c r="K174" s="707"/>
      <c r="L174" s="707"/>
      <c r="M174" s="707"/>
      <c r="N174" s="707"/>
      <c r="O174" s="707"/>
      <c r="P174" s="707"/>
      <c r="Q174" s="707"/>
      <c r="R174" s="707"/>
      <c r="S174" s="707"/>
      <c r="T174" s="707"/>
      <c r="U174" s="707"/>
      <c r="V174" s="707"/>
      <c r="W174" s="707"/>
      <c r="X174" s="707"/>
      <c r="Y174" s="707"/>
      <c r="Z174" s="707"/>
      <c r="AA174" s="707"/>
      <c r="AB174" s="707"/>
      <c r="AC174" s="707"/>
      <c r="AD174" s="707"/>
      <c r="AE174" s="707"/>
      <c r="AF174" s="707"/>
      <c r="AG174" s="707"/>
      <c r="AH174" s="707"/>
      <c r="AI174" s="707"/>
      <c r="AJ174" s="707"/>
      <c r="AK174" s="708"/>
    </row>
    <row r="175" spans="1:37" s="434" customFormat="1" ht="13.5" customHeight="1" x14ac:dyDescent="0.15">
      <c r="A175" s="181"/>
      <c r="B175" s="706"/>
      <c r="C175" s="707"/>
      <c r="D175" s="707"/>
      <c r="E175" s="707"/>
      <c r="F175" s="707"/>
      <c r="G175" s="707"/>
      <c r="H175" s="707"/>
      <c r="I175" s="707"/>
      <c r="J175" s="707"/>
      <c r="K175" s="707"/>
      <c r="L175" s="707"/>
      <c r="M175" s="707"/>
      <c r="N175" s="707"/>
      <c r="O175" s="707"/>
      <c r="P175" s="707"/>
      <c r="Q175" s="707"/>
      <c r="R175" s="707"/>
      <c r="S175" s="707"/>
      <c r="T175" s="707"/>
      <c r="U175" s="707"/>
      <c r="V175" s="707"/>
      <c r="W175" s="707"/>
      <c r="X175" s="707"/>
      <c r="Y175" s="707"/>
      <c r="Z175" s="707"/>
      <c r="AA175" s="707"/>
      <c r="AB175" s="707"/>
      <c r="AC175" s="707"/>
      <c r="AD175" s="707"/>
      <c r="AE175" s="707"/>
      <c r="AF175" s="707"/>
      <c r="AG175" s="707"/>
      <c r="AH175" s="707"/>
      <c r="AI175" s="707"/>
      <c r="AJ175" s="707"/>
      <c r="AK175" s="708"/>
    </row>
    <row r="176" spans="1:37" s="419" customFormat="1" ht="13.5" customHeight="1" x14ac:dyDescent="0.15">
      <c r="A176" s="181"/>
      <c r="B176" s="706"/>
      <c r="C176" s="707"/>
      <c r="D176" s="707"/>
      <c r="E176" s="707"/>
      <c r="F176" s="707"/>
      <c r="G176" s="707"/>
      <c r="H176" s="707"/>
      <c r="I176" s="707"/>
      <c r="J176" s="707"/>
      <c r="K176" s="707"/>
      <c r="L176" s="707"/>
      <c r="M176" s="707"/>
      <c r="N176" s="707"/>
      <c r="O176" s="707"/>
      <c r="P176" s="707"/>
      <c r="Q176" s="707"/>
      <c r="R176" s="707"/>
      <c r="S176" s="707"/>
      <c r="T176" s="707"/>
      <c r="U176" s="707"/>
      <c r="V176" s="707"/>
      <c r="W176" s="707"/>
      <c r="X176" s="707"/>
      <c r="Y176" s="707"/>
      <c r="Z176" s="707"/>
      <c r="AA176" s="707"/>
      <c r="AB176" s="707"/>
      <c r="AC176" s="707"/>
      <c r="AD176" s="707"/>
      <c r="AE176" s="707"/>
      <c r="AF176" s="707"/>
      <c r="AG176" s="707"/>
      <c r="AH176" s="707"/>
      <c r="AI176" s="707"/>
      <c r="AJ176" s="707"/>
      <c r="AK176" s="708"/>
    </row>
    <row r="177" spans="1:37" s="194" customFormat="1" ht="13.5" customHeight="1" x14ac:dyDescent="0.15">
      <c r="A177" s="181"/>
      <c r="B177" s="706"/>
      <c r="C177" s="707"/>
      <c r="D177" s="707"/>
      <c r="E177" s="707"/>
      <c r="F177" s="707"/>
      <c r="G177" s="707"/>
      <c r="H177" s="707"/>
      <c r="I177" s="707"/>
      <c r="J177" s="707"/>
      <c r="K177" s="707"/>
      <c r="L177" s="707"/>
      <c r="M177" s="707"/>
      <c r="N177" s="707"/>
      <c r="O177" s="707"/>
      <c r="P177" s="707"/>
      <c r="Q177" s="707"/>
      <c r="R177" s="707"/>
      <c r="S177" s="707"/>
      <c r="T177" s="707"/>
      <c r="U177" s="707"/>
      <c r="V177" s="707"/>
      <c r="W177" s="707"/>
      <c r="X177" s="707"/>
      <c r="Y177" s="707"/>
      <c r="Z177" s="707"/>
      <c r="AA177" s="707"/>
      <c r="AB177" s="707"/>
      <c r="AC177" s="707"/>
      <c r="AD177" s="707"/>
      <c r="AE177" s="707"/>
      <c r="AF177" s="707"/>
      <c r="AG177" s="707"/>
      <c r="AH177" s="707"/>
      <c r="AI177" s="707"/>
      <c r="AJ177" s="707"/>
      <c r="AK177" s="708"/>
    </row>
    <row r="178" spans="1:37" s="194" customFormat="1" ht="13.5" customHeight="1" thickBot="1" x14ac:dyDescent="0.2">
      <c r="A178" s="181"/>
      <c r="B178" s="709"/>
      <c r="C178" s="710"/>
      <c r="D178" s="710"/>
      <c r="E178" s="710"/>
      <c r="F178" s="710"/>
      <c r="G178" s="710"/>
      <c r="H178" s="710"/>
      <c r="I178" s="710"/>
      <c r="J178" s="710"/>
      <c r="K178" s="710"/>
      <c r="L178" s="710"/>
      <c r="M178" s="710"/>
      <c r="N178" s="710"/>
      <c r="O178" s="710"/>
      <c r="P178" s="710"/>
      <c r="Q178" s="710"/>
      <c r="R178" s="710"/>
      <c r="S178" s="710"/>
      <c r="T178" s="710"/>
      <c r="U178" s="710"/>
      <c r="V178" s="710"/>
      <c r="W178" s="710"/>
      <c r="X178" s="710"/>
      <c r="Y178" s="710"/>
      <c r="Z178" s="710"/>
      <c r="AA178" s="710"/>
      <c r="AB178" s="710"/>
      <c r="AC178" s="710"/>
      <c r="AD178" s="710"/>
      <c r="AE178" s="710"/>
      <c r="AF178" s="710"/>
      <c r="AG178" s="710"/>
      <c r="AH178" s="710"/>
      <c r="AI178" s="710"/>
      <c r="AJ178" s="710"/>
      <c r="AK178" s="711"/>
    </row>
    <row r="179" spans="1:37" s="194" customFormat="1" ht="13.5" customHeight="1" x14ac:dyDescent="0.15">
      <c r="A179" s="152"/>
      <c r="B179" s="192"/>
      <c r="C179" s="192"/>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85"/>
      <c r="AH179" s="185"/>
      <c r="AI179" s="185"/>
      <c r="AJ179" s="185"/>
      <c r="AK179" s="185"/>
    </row>
    <row r="180" spans="1:37" s="178" customFormat="1" ht="13.5" customHeight="1" x14ac:dyDescent="0.15">
      <c r="A180" s="179">
        <v>6</v>
      </c>
      <c r="B180" s="189" t="s">
        <v>571</v>
      </c>
      <c r="C180" s="189"/>
      <c r="D180" s="189"/>
      <c r="E180" s="189"/>
      <c r="F180" s="189"/>
      <c r="G180" s="189"/>
      <c r="H180" s="189"/>
      <c r="I180" s="189"/>
      <c r="J180" s="189"/>
      <c r="K180" s="189"/>
      <c r="L180" s="189"/>
      <c r="M180" s="189"/>
      <c r="N180" s="189"/>
      <c r="O180" s="189"/>
      <c r="P180" s="189"/>
      <c r="Q180" s="189"/>
      <c r="R180" s="189"/>
      <c r="S180" s="189"/>
      <c r="T180" s="189"/>
      <c r="U180" s="189"/>
      <c r="V180" s="189"/>
      <c r="W180" s="189"/>
      <c r="X180" s="189"/>
      <c r="Y180" s="189"/>
      <c r="Z180" s="189"/>
      <c r="AA180" s="189"/>
      <c r="AB180" s="189"/>
      <c r="AC180" s="189"/>
      <c r="AD180" s="189"/>
      <c r="AE180" s="189"/>
      <c r="AF180" s="189"/>
      <c r="AG180" s="186"/>
      <c r="AH180" s="186"/>
      <c r="AI180" s="186"/>
      <c r="AJ180" s="186"/>
      <c r="AK180" s="186"/>
    </row>
    <row r="181" spans="1:37" s="178" customFormat="1" ht="18.600000000000001" customHeight="1" x14ac:dyDescent="0.15">
      <c r="A181" s="179"/>
      <c r="B181" s="666" t="s">
        <v>937</v>
      </c>
      <c r="C181" s="666"/>
      <c r="D181" s="666"/>
      <c r="E181" s="666"/>
      <c r="F181" s="666"/>
      <c r="G181" s="666"/>
      <c r="H181" s="666"/>
      <c r="I181" s="666"/>
      <c r="J181" s="666"/>
      <c r="K181" s="666"/>
      <c r="L181" s="666"/>
      <c r="M181" s="666"/>
      <c r="N181" s="666"/>
      <c r="O181" s="666"/>
      <c r="P181" s="666"/>
      <c r="Q181" s="666"/>
      <c r="R181" s="666"/>
      <c r="S181" s="666"/>
      <c r="T181" s="666"/>
      <c r="U181" s="666"/>
      <c r="V181" s="666"/>
      <c r="W181" s="666"/>
      <c r="X181" s="666"/>
      <c r="Y181" s="666"/>
      <c r="Z181" s="666"/>
      <c r="AA181" s="666"/>
      <c r="AB181" s="666"/>
      <c r="AC181" s="666"/>
      <c r="AD181" s="666"/>
      <c r="AE181" s="666"/>
      <c r="AF181" s="666"/>
      <c r="AG181" s="666"/>
      <c r="AH181" s="666"/>
      <c r="AI181" s="666"/>
      <c r="AJ181" s="666"/>
      <c r="AK181" s="666"/>
    </row>
    <row r="182" spans="1:37" s="178" customFormat="1" ht="24" customHeight="1" thickBot="1" x14ac:dyDescent="0.2">
      <c r="A182" s="179"/>
      <c r="B182" s="738"/>
      <c r="C182" s="738"/>
      <c r="D182" s="738"/>
      <c r="E182" s="738"/>
      <c r="F182" s="738"/>
      <c r="G182" s="738"/>
      <c r="H182" s="738"/>
      <c r="I182" s="738"/>
      <c r="J182" s="738"/>
      <c r="K182" s="738"/>
      <c r="L182" s="738"/>
      <c r="M182" s="738"/>
      <c r="N182" s="738"/>
      <c r="O182" s="738"/>
      <c r="P182" s="738"/>
      <c r="Q182" s="738"/>
      <c r="R182" s="738"/>
      <c r="S182" s="738"/>
      <c r="T182" s="738"/>
      <c r="U182" s="738"/>
      <c r="V182" s="738"/>
      <c r="W182" s="738"/>
      <c r="X182" s="738"/>
      <c r="Y182" s="738"/>
      <c r="Z182" s="738"/>
      <c r="AA182" s="738"/>
      <c r="AB182" s="738"/>
      <c r="AC182" s="738"/>
      <c r="AD182" s="738"/>
      <c r="AE182" s="738"/>
      <c r="AF182" s="738"/>
      <c r="AG182" s="738"/>
      <c r="AH182" s="738"/>
      <c r="AI182" s="738"/>
      <c r="AJ182" s="738"/>
      <c r="AK182" s="738"/>
    </row>
    <row r="183" spans="1:37" s="178" customFormat="1" ht="13.15" customHeight="1" x14ac:dyDescent="0.15">
      <c r="A183" s="179"/>
      <c r="B183" s="739">
        <v>1</v>
      </c>
      <c r="C183" s="742" t="s">
        <v>902</v>
      </c>
      <c r="D183" s="742"/>
      <c r="E183" s="742"/>
      <c r="F183" s="742"/>
      <c r="G183" s="742"/>
      <c r="H183" s="742"/>
      <c r="I183" s="742"/>
      <c r="J183" s="742"/>
      <c r="K183" s="742"/>
      <c r="L183" s="742"/>
      <c r="M183" s="742"/>
      <c r="N183" s="743"/>
      <c r="O183" s="744" t="s">
        <v>588</v>
      </c>
      <c r="P183" s="745"/>
      <c r="Q183" s="745"/>
      <c r="R183" s="745"/>
      <c r="S183" s="745"/>
      <c r="T183" s="745"/>
      <c r="U183" s="745"/>
      <c r="V183" s="745"/>
      <c r="W183" s="745"/>
      <c r="X183" s="745"/>
      <c r="Y183" s="745"/>
      <c r="Z183" s="745"/>
      <c r="AA183" s="745"/>
      <c r="AB183" s="745"/>
      <c r="AC183" s="745"/>
      <c r="AD183" s="745"/>
      <c r="AE183" s="745"/>
      <c r="AF183" s="745"/>
      <c r="AG183" s="745"/>
      <c r="AH183" s="745"/>
      <c r="AI183" s="745"/>
      <c r="AJ183" s="745"/>
      <c r="AK183" s="746"/>
    </row>
    <row r="184" spans="1:37" s="178" customFormat="1" ht="13.5" customHeight="1" x14ac:dyDescent="0.15">
      <c r="A184" s="179"/>
      <c r="B184" s="740"/>
      <c r="C184" s="590"/>
      <c r="D184" s="590"/>
      <c r="E184" s="590"/>
      <c r="F184" s="590"/>
      <c r="G184" s="590"/>
      <c r="H184" s="590"/>
      <c r="I184" s="590"/>
      <c r="J184" s="590"/>
      <c r="K184" s="590"/>
      <c r="L184" s="590"/>
      <c r="M184" s="590"/>
      <c r="N184" s="590"/>
      <c r="O184" s="590"/>
      <c r="P184" s="590"/>
      <c r="Q184" s="590"/>
      <c r="R184" s="590"/>
      <c r="S184" s="590"/>
      <c r="T184" s="590"/>
      <c r="U184" s="590"/>
      <c r="V184" s="590"/>
      <c r="W184" s="590"/>
      <c r="X184" s="590"/>
      <c r="Y184" s="590"/>
      <c r="Z184" s="590"/>
      <c r="AA184" s="590"/>
      <c r="AB184" s="590"/>
      <c r="AC184" s="590"/>
      <c r="AD184" s="590"/>
      <c r="AE184" s="590"/>
      <c r="AF184" s="590"/>
      <c r="AG184" s="590"/>
      <c r="AH184" s="590"/>
      <c r="AI184" s="590"/>
      <c r="AJ184" s="590"/>
      <c r="AK184" s="591"/>
    </row>
    <row r="185" spans="1:37" s="434" customFormat="1" ht="13.5" customHeight="1" x14ac:dyDescent="0.15">
      <c r="A185" s="179"/>
      <c r="B185" s="740"/>
      <c r="C185" s="566"/>
      <c r="D185" s="566"/>
      <c r="E185" s="566"/>
      <c r="F185" s="566"/>
      <c r="G185" s="566"/>
      <c r="H185" s="566"/>
      <c r="I185" s="566"/>
      <c r="J185" s="566"/>
      <c r="K185" s="566"/>
      <c r="L185" s="566"/>
      <c r="M185" s="566"/>
      <c r="N185" s="566"/>
      <c r="O185" s="566"/>
      <c r="P185" s="566"/>
      <c r="Q185" s="566"/>
      <c r="R185" s="566"/>
      <c r="S185" s="566"/>
      <c r="T185" s="566"/>
      <c r="U185" s="566"/>
      <c r="V185" s="566"/>
      <c r="W185" s="566"/>
      <c r="X185" s="566"/>
      <c r="Y185" s="566"/>
      <c r="Z185" s="566"/>
      <c r="AA185" s="566"/>
      <c r="AB185" s="566"/>
      <c r="AC185" s="566"/>
      <c r="AD185" s="566"/>
      <c r="AE185" s="566"/>
      <c r="AF185" s="566"/>
      <c r="AG185" s="566"/>
      <c r="AH185" s="566"/>
      <c r="AI185" s="566"/>
      <c r="AJ185" s="566"/>
      <c r="AK185" s="567"/>
    </row>
    <row r="186" spans="1:37" s="419" customFormat="1" ht="13.5" customHeight="1" x14ac:dyDescent="0.15">
      <c r="A186" s="179"/>
      <c r="B186" s="740"/>
      <c r="C186" s="566"/>
      <c r="D186" s="566"/>
      <c r="E186" s="566"/>
      <c r="F186" s="566"/>
      <c r="G186" s="566"/>
      <c r="H186" s="566"/>
      <c r="I186" s="566"/>
      <c r="J186" s="566"/>
      <c r="K186" s="566"/>
      <c r="L186" s="566"/>
      <c r="M186" s="566"/>
      <c r="N186" s="566"/>
      <c r="O186" s="566"/>
      <c r="P186" s="566"/>
      <c r="Q186" s="566"/>
      <c r="R186" s="566"/>
      <c r="S186" s="566"/>
      <c r="T186" s="566"/>
      <c r="U186" s="566"/>
      <c r="V186" s="566"/>
      <c r="W186" s="566"/>
      <c r="X186" s="566"/>
      <c r="Y186" s="566"/>
      <c r="Z186" s="566"/>
      <c r="AA186" s="566"/>
      <c r="AB186" s="566"/>
      <c r="AC186" s="566"/>
      <c r="AD186" s="566"/>
      <c r="AE186" s="566"/>
      <c r="AF186" s="566"/>
      <c r="AG186" s="566"/>
      <c r="AH186" s="566"/>
      <c r="AI186" s="566"/>
      <c r="AJ186" s="566"/>
      <c r="AK186" s="567"/>
    </row>
    <row r="187" spans="1:37" s="178" customFormat="1" ht="13.5" customHeight="1" x14ac:dyDescent="0.15">
      <c r="A187" s="179"/>
      <c r="B187" s="740"/>
      <c r="C187" s="575"/>
      <c r="D187" s="575"/>
      <c r="E187" s="575"/>
      <c r="F187" s="575"/>
      <c r="G187" s="575"/>
      <c r="H187" s="575"/>
      <c r="I187" s="575"/>
      <c r="J187" s="575"/>
      <c r="K187" s="575"/>
      <c r="L187" s="575"/>
      <c r="M187" s="575"/>
      <c r="N187" s="575"/>
      <c r="O187" s="575"/>
      <c r="P187" s="575"/>
      <c r="Q187" s="575"/>
      <c r="R187" s="575"/>
      <c r="S187" s="575"/>
      <c r="T187" s="575"/>
      <c r="U187" s="575"/>
      <c r="V187" s="575"/>
      <c r="W187" s="575"/>
      <c r="X187" s="575"/>
      <c r="Y187" s="575"/>
      <c r="Z187" s="575"/>
      <c r="AA187" s="575"/>
      <c r="AB187" s="575"/>
      <c r="AC187" s="575"/>
      <c r="AD187" s="575"/>
      <c r="AE187" s="575"/>
      <c r="AF187" s="575"/>
      <c r="AG187" s="575"/>
      <c r="AH187" s="575"/>
      <c r="AI187" s="575"/>
      <c r="AJ187" s="575"/>
      <c r="AK187" s="576"/>
    </row>
    <row r="188" spans="1:37" s="448" customFormat="1" ht="13.5" customHeight="1" x14ac:dyDescent="0.15">
      <c r="A188" s="179"/>
      <c r="B188" s="740"/>
      <c r="C188" s="724" t="s">
        <v>935</v>
      </c>
      <c r="D188" s="725"/>
      <c r="E188" s="725"/>
      <c r="F188" s="725"/>
      <c r="G188" s="725"/>
      <c r="H188" s="725"/>
      <c r="I188" s="725"/>
      <c r="J188" s="725"/>
      <c r="K188" s="725"/>
      <c r="L188" s="725"/>
      <c r="M188" s="725"/>
      <c r="N188" s="725"/>
      <c r="O188" s="747" t="s">
        <v>936</v>
      </c>
      <c r="P188" s="748"/>
      <c r="Q188" s="748"/>
      <c r="R188" s="748"/>
      <c r="S188" s="748"/>
      <c r="T188" s="748"/>
      <c r="U188" s="748"/>
      <c r="V188" s="748"/>
      <c r="W188" s="748"/>
      <c r="X188" s="748"/>
      <c r="Y188" s="748"/>
      <c r="Z188" s="748"/>
      <c r="AA188" s="748"/>
      <c r="AB188" s="748"/>
      <c r="AC188" s="748"/>
      <c r="AD188" s="748"/>
      <c r="AE188" s="748"/>
      <c r="AF188" s="748"/>
      <c r="AG188" s="748"/>
      <c r="AH188" s="748"/>
      <c r="AI188" s="748"/>
      <c r="AJ188" s="748"/>
      <c r="AK188" s="749"/>
    </row>
    <row r="189" spans="1:37" s="448" customFormat="1" ht="13.5" customHeight="1" x14ac:dyDescent="0.15">
      <c r="A189" s="179"/>
      <c r="B189" s="740"/>
      <c r="C189" s="750"/>
      <c r="D189" s="751"/>
      <c r="E189" s="751"/>
      <c r="F189" s="751"/>
      <c r="G189" s="751"/>
      <c r="H189" s="751"/>
      <c r="I189" s="751"/>
      <c r="J189" s="751"/>
      <c r="K189" s="751"/>
      <c r="L189" s="751"/>
      <c r="M189" s="751"/>
      <c r="N189" s="751"/>
      <c r="O189" s="751"/>
      <c r="P189" s="751"/>
      <c r="Q189" s="751"/>
      <c r="R189" s="751"/>
      <c r="S189" s="751"/>
      <c r="T189" s="751"/>
      <c r="U189" s="751"/>
      <c r="V189" s="751"/>
      <c r="W189" s="751"/>
      <c r="X189" s="751"/>
      <c r="Y189" s="751"/>
      <c r="Z189" s="751"/>
      <c r="AA189" s="751"/>
      <c r="AB189" s="751"/>
      <c r="AC189" s="751"/>
      <c r="AD189" s="751"/>
      <c r="AE189" s="751"/>
      <c r="AF189" s="751"/>
      <c r="AG189" s="751"/>
      <c r="AH189" s="751"/>
      <c r="AI189" s="751"/>
      <c r="AJ189" s="751"/>
      <c r="AK189" s="752"/>
    </row>
    <row r="190" spans="1:37" s="448" customFormat="1" ht="13.5" customHeight="1" x14ac:dyDescent="0.15">
      <c r="A190" s="179"/>
      <c r="B190" s="740"/>
      <c r="C190" s="753"/>
      <c r="D190" s="754"/>
      <c r="E190" s="754"/>
      <c r="F190" s="754"/>
      <c r="G190" s="754"/>
      <c r="H190" s="754"/>
      <c r="I190" s="754"/>
      <c r="J190" s="754"/>
      <c r="K190" s="754"/>
      <c r="L190" s="754"/>
      <c r="M190" s="754"/>
      <c r="N190" s="754"/>
      <c r="O190" s="754"/>
      <c r="P190" s="754"/>
      <c r="Q190" s="754"/>
      <c r="R190" s="754"/>
      <c r="S190" s="754"/>
      <c r="T190" s="754"/>
      <c r="U190" s="754"/>
      <c r="V190" s="754"/>
      <c r="W190" s="754"/>
      <c r="X190" s="754"/>
      <c r="Y190" s="754"/>
      <c r="Z190" s="754"/>
      <c r="AA190" s="754"/>
      <c r="AB190" s="754"/>
      <c r="AC190" s="754"/>
      <c r="AD190" s="754"/>
      <c r="AE190" s="754"/>
      <c r="AF190" s="754"/>
      <c r="AG190" s="754"/>
      <c r="AH190" s="754"/>
      <c r="AI190" s="754"/>
      <c r="AJ190" s="754"/>
      <c r="AK190" s="755"/>
    </row>
    <row r="191" spans="1:37" s="448" customFormat="1" ht="13.15" customHeight="1" x14ac:dyDescent="0.15">
      <c r="A191" s="179"/>
      <c r="B191" s="740"/>
      <c r="C191" s="753"/>
      <c r="D191" s="754"/>
      <c r="E191" s="754"/>
      <c r="F191" s="754"/>
      <c r="G191" s="754"/>
      <c r="H191" s="754"/>
      <c r="I191" s="754"/>
      <c r="J191" s="754"/>
      <c r="K191" s="754"/>
      <c r="L191" s="754"/>
      <c r="M191" s="754"/>
      <c r="N191" s="754"/>
      <c r="O191" s="754"/>
      <c r="P191" s="754"/>
      <c r="Q191" s="754"/>
      <c r="R191" s="754"/>
      <c r="S191" s="754"/>
      <c r="T191" s="754"/>
      <c r="U191" s="754"/>
      <c r="V191" s="754"/>
      <c r="W191" s="754"/>
      <c r="X191" s="754"/>
      <c r="Y191" s="754"/>
      <c r="Z191" s="754"/>
      <c r="AA191" s="754"/>
      <c r="AB191" s="754"/>
      <c r="AC191" s="754"/>
      <c r="AD191" s="754"/>
      <c r="AE191" s="754"/>
      <c r="AF191" s="754"/>
      <c r="AG191" s="754"/>
      <c r="AH191" s="754"/>
      <c r="AI191" s="754"/>
      <c r="AJ191" s="754"/>
      <c r="AK191" s="755"/>
    </row>
    <row r="192" spans="1:37" s="448" customFormat="1" ht="13.5" customHeight="1" x14ac:dyDescent="0.15">
      <c r="A192" s="179"/>
      <c r="B192" s="740"/>
      <c r="C192" s="756"/>
      <c r="D192" s="757"/>
      <c r="E192" s="757"/>
      <c r="F192" s="757"/>
      <c r="G192" s="757"/>
      <c r="H192" s="757"/>
      <c r="I192" s="757"/>
      <c r="J192" s="757"/>
      <c r="K192" s="757"/>
      <c r="L192" s="757"/>
      <c r="M192" s="757"/>
      <c r="N192" s="757"/>
      <c r="O192" s="757"/>
      <c r="P192" s="757"/>
      <c r="Q192" s="757"/>
      <c r="R192" s="757"/>
      <c r="S192" s="757"/>
      <c r="T192" s="757"/>
      <c r="U192" s="757"/>
      <c r="V192" s="757"/>
      <c r="W192" s="757"/>
      <c r="X192" s="757"/>
      <c r="Y192" s="757"/>
      <c r="Z192" s="757"/>
      <c r="AA192" s="757"/>
      <c r="AB192" s="757"/>
      <c r="AC192" s="757"/>
      <c r="AD192" s="757"/>
      <c r="AE192" s="757"/>
      <c r="AF192" s="757"/>
      <c r="AG192" s="757"/>
      <c r="AH192" s="757"/>
      <c r="AI192" s="757"/>
      <c r="AJ192" s="757"/>
      <c r="AK192" s="758"/>
    </row>
    <row r="193" spans="1:37" s="449" customFormat="1" ht="13.5" customHeight="1" x14ac:dyDescent="0.15">
      <c r="A193" s="179"/>
      <c r="B193" s="740"/>
      <c r="C193" s="721" t="s">
        <v>938</v>
      </c>
      <c r="D193" s="722"/>
      <c r="E193" s="722"/>
      <c r="F193" s="722"/>
      <c r="G193" s="722"/>
      <c r="H193" s="722"/>
      <c r="I193" s="722"/>
      <c r="J193" s="722"/>
      <c r="K193" s="722"/>
      <c r="L193" s="722"/>
      <c r="M193" s="722"/>
      <c r="N193" s="722"/>
      <c r="O193" s="722"/>
      <c r="P193" s="722"/>
      <c r="Q193" s="722"/>
      <c r="R193" s="722"/>
      <c r="S193" s="722"/>
      <c r="T193" s="722"/>
      <c r="U193" s="722"/>
      <c r="V193" s="722"/>
      <c r="W193" s="722"/>
      <c r="X193" s="722"/>
      <c r="Y193" s="722"/>
      <c r="Z193" s="722"/>
      <c r="AA193" s="722"/>
      <c r="AB193" s="722"/>
      <c r="AC193" s="722"/>
      <c r="AD193" s="722"/>
      <c r="AE193" s="722"/>
      <c r="AF193" s="722"/>
      <c r="AG193" s="722"/>
      <c r="AH193" s="722"/>
      <c r="AI193" s="722"/>
      <c r="AJ193" s="722"/>
      <c r="AK193" s="723"/>
    </row>
    <row r="194" spans="1:37" s="201" customFormat="1" ht="13.5" customHeight="1" x14ac:dyDescent="0.15">
      <c r="A194" s="179"/>
      <c r="B194" s="740"/>
      <c r="C194" s="724" t="s">
        <v>903</v>
      </c>
      <c r="D194" s="725"/>
      <c r="E194" s="725"/>
      <c r="F194" s="725"/>
      <c r="G194" s="725"/>
      <c r="H194" s="726"/>
      <c r="I194" s="727" t="s">
        <v>904</v>
      </c>
      <c r="J194" s="725"/>
      <c r="K194" s="725"/>
      <c r="L194" s="725"/>
      <c r="M194" s="725"/>
      <c r="N194" s="725"/>
      <c r="O194" s="725"/>
      <c r="P194" s="725"/>
      <c r="Q194" s="725"/>
      <c r="R194" s="725"/>
      <c r="S194" s="725"/>
      <c r="T194" s="725"/>
      <c r="U194" s="725"/>
      <c r="V194" s="726"/>
      <c r="W194" s="727" t="s">
        <v>915</v>
      </c>
      <c r="X194" s="725"/>
      <c r="Y194" s="725"/>
      <c r="Z194" s="725"/>
      <c r="AA194" s="725"/>
      <c r="AB194" s="725"/>
      <c r="AC194" s="725"/>
      <c r="AD194" s="725"/>
      <c r="AE194" s="725"/>
      <c r="AF194" s="725"/>
      <c r="AG194" s="725"/>
      <c r="AH194" s="725"/>
      <c r="AI194" s="725"/>
      <c r="AJ194" s="725"/>
      <c r="AK194" s="728"/>
    </row>
    <row r="195" spans="1:37" s="419" customFormat="1" ht="13.5" customHeight="1" x14ac:dyDescent="0.15">
      <c r="A195" s="179"/>
      <c r="B195" s="740"/>
      <c r="C195" s="729"/>
      <c r="D195" s="694"/>
      <c r="E195" s="694"/>
      <c r="F195" s="694"/>
      <c r="G195" s="694"/>
      <c r="H195" s="730"/>
      <c r="I195" s="733"/>
      <c r="J195" s="694"/>
      <c r="K195" s="694"/>
      <c r="L195" s="694"/>
      <c r="M195" s="694"/>
      <c r="N195" s="694"/>
      <c r="O195" s="694"/>
      <c r="P195" s="694"/>
      <c r="Q195" s="694"/>
      <c r="R195" s="694"/>
      <c r="S195" s="694"/>
      <c r="T195" s="694"/>
      <c r="U195" s="694"/>
      <c r="V195" s="730"/>
      <c r="W195" s="733"/>
      <c r="X195" s="694"/>
      <c r="Y195" s="694"/>
      <c r="Z195" s="694"/>
      <c r="AA195" s="694"/>
      <c r="AB195" s="694"/>
      <c r="AC195" s="694"/>
      <c r="AD195" s="694"/>
      <c r="AE195" s="694"/>
      <c r="AF195" s="694"/>
      <c r="AG195" s="694"/>
      <c r="AH195" s="694"/>
      <c r="AI195" s="694"/>
      <c r="AJ195" s="694"/>
      <c r="AK195" s="695"/>
    </row>
    <row r="196" spans="1:37" s="201" customFormat="1" ht="13.5" customHeight="1" x14ac:dyDescent="0.15">
      <c r="A196" s="179"/>
      <c r="B196" s="740"/>
      <c r="C196" s="729"/>
      <c r="D196" s="694"/>
      <c r="E196" s="694"/>
      <c r="F196" s="694"/>
      <c r="G196" s="694"/>
      <c r="H196" s="730"/>
      <c r="I196" s="733"/>
      <c r="J196" s="694"/>
      <c r="K196" s="694"/>
      <c r="L196" s="694"/>
      <c r="M196" s="694"/>
      <c r="N196" s="694"/>
      <c r="O196" s="694"/>
      <c r="P196" s="694"/>
      <c r="Q196" s="694"/>
      <c r="R196" s="694"/>
      <c r="S196" s="694"/>
      <c r="T196" s="694"/>
      <c r="U196" s="694"/>
      <c r="V196" s="730"/>
      <c r="W196" s="733"/>
      <c r="X196" s="694"/>
      <c r="Y196" s="694"/>
      <c r="Z196" s="694"/>
      <c r="AA196" s="694"/>
      <c r="AB196" s="694"/>
      <c r="AC196" s="694"/>
      <c r="AD196" s="694"/>
      <c r="AE196" s="694"/>
      <c r="AF196" s="694"/>
      <c r="AG196" s="694"/>
      <c r="AH196" s="694"/>
      <c r="AI196" s="694"/>
      <c r="AJ196" s="694"/>
      <c r="AK196" s="695"/>
    </row>
    <row r="197" spans="1:37" s="201" customFormat="1" ht="13.5" customHeight="1" thickBot="1" x14ac:dyDescent="0.2">
      <c r="A197" s="179"/>
      <c r="B197" s="741"/>
      <c r="C197" s="731"/>
      <c r="D197" s="697"/>
      <c r="E197" s="697"/>
      <c r="F197" s="697"/>
      <c r="G197" s="697"/>
      <c r="H197" s="732"/>
      <c r="I197" s="734"/>
      <c r="J197" s="697"/>
      <c r="K197" s="697"/>
      <c r="L197" s="697"/>
      <c r="M197" s="697"/>
      <c r="N197" s="697"/>
      <c r="O197" s="697"/>
      <c r="P197" s="697"/>
      <c r="Q197" s="697"/>
      <c r="R197" s="697"/>
      <c r="S197" s="697"/>
      <c r="T197" s="697"/>
      <c r="U197" s="697"/>
      <c r="V197" s="732"/>
      <c r="W197" s="734"/>
      <c r="X197" s="697"/>
      <c r="Y197" s="697"/>
      <c r="Z197" s="697"/>
      <c r="AA197" s="697"/>
      <c r="AB197" s="697"/>
      <c r="AC197" s="697"/>
      <c r="AD197" s="697"/>
      <c r="AE197" s="697"/>
      <c r="AF197" s="697"/>
      <c r="AG197" s="697"/>
      <c r="AH197" s="697"/>
      <c r="AI197" s="697"/>
      <c r="AJ197" s="697"/>
      <c r="AK197" s="698"/>
    </row>
    <row r="198" spans="1:37" s="450" customFormat="1" ht="13.15" customHeight="1" x14ac:dyDescent="0.15">
      <c r="A198" s="179"/>
      <c r="B198" s="739">
        <v>2</v>
      </c>
      <c r="C198" s="742" t="s">
        <v>902</v>
      </c>
      <c r="D198" s="742"/>
      <c r="E198" s="742"/>
      <c r="F198" s="742"/>
      <c r="G198" s="742"/>
      <c r="H198" s="742"/>
      <c r="I198" s="742"/>
      <c r="J198" s="742"/>
      <c r="K198" s="742"/>
      <c r="L198" s="742"/>
      <c r="M198" s="742"/>
      <c r="N198" s="743"/>
      <c r="O198" s="744" t="s">
        <v>588</v>
      </c>
      <c r="P198" s="745"/>
      <c r="Q198" s="745"/>
      <c r="R198" s="745"/>
      <c r="S198" s="745"/>
      <c r="T198" s="745"/>
      <c r="U198" s="745"/>
      <c r="V198" s="745"/>
      <c r="W198" s="745"/>
      <c r="X198" s="745"/>
      <c r="Y198" s="745"/>
      <c r="Z198" s="745"/>
      <c r="AA198" s="745"/>
      <c r="AB198" s="745"/>
      <c r="AC198" s="745"/>
      <c r="AD198" s="745"/>
      <c r="AE198" s="745"/>
      <c r="AF198" s="745"/>
      <c r="AG198" s="745"/>
      <c r="AH198" s="745"/>
      <c r="AI198" s="745"/>
      <c r="AJ198" s="745"/>
      <c r="AK198" s="746"/>
    </row>
    <row r="199" spans="1:37" s="450" customFormat="1" ht="13.5" customHeight="1" x14ac:dyDescent="0.15">
      <c r="A199" s="179"/>
      <c r="B199" s="740"/>
      <c r="C199" s="590"/>
      <c r="D199" s="590"/>
      <c r="E199" s="590"/>
      <c r="F199" s="590"/>
      <c r="G199" s="590"/>
      <c r="H199" s="590"/>
      <c r="I199" s="590"/>
      <c r="J199" s="590"/>
      <c r="K199" s="590"/>
      <c r="L199" s="590"/>
      <c r="M199" s="590"/>
      <c r="N199" s="590"/>
      <c r="O199" s="590"/>
      <c r="P199" s="590"/>
      <c r="Q199" s="590"/>
      <c r="R199" s="590"/>
      <c r="S199" s="590"/>
      <c r="T199" s="590"/>
      <c r="U199" s="590"/>
      <c r="V199" s="590"/>
      <c r="W199" s="590"/>
      <c r="X199" s="590"/>
      <c r="Y199" s="590"/>
      <c r="Z199" s="590"/>
      <c r="AA199" s="590"/>
      <c r="AB199" s="590"/>
      <c r="AC199" s="590"/>
      <c r="AD199" s="590"/>
      <c r="AE199" s="590"/>
      <c r="AF199" s="590"/>
      <c r="AG199" s="590"/>
      <c r="AH199" s="590"/>
      <c r="AI199" s="590"/>
      <c r="AJ199" s="590"/>
      <c r="AK199" s="591"/>
    </row>
    <row r="200" spans="1:37" s="450" customFormat="1" ht="13.5" customHeight="1" x14ac:dyDescent="0.15">
      <c r="A200" s="179"/>
      <c r="B200" s="740"/>
      <c r="C200" s="566"/>
      <c r="D200" s="566"/>
      <c r="E200" s="566"/>
      <c r="F200" s="566"/>
      <c r="G200" s="566"/>
      <c r="H200" s="566"/>
      <c r="I200" s="566"/>
      <c r="J200" s="566"/>
      <c r="K200" s="566"/>
      <c r="L200" s="566"/>
      <c r="M200" s="566"/>
      <c r="N200" s="566"/>
      <c r="O200" s="566"/>
      <c r="P200" s="566"/>
      <c r="Q200" s="566"/>
      <c r="R200" s="566"/>
      <c r="S200" s="566"/>
      <c r="T200" s="566"/>
      <c r="U200" s="566"/>
      <c r="V200" s="566"/>
      <c r="W200" s="566"/>
      <c r="X200" s="566"/>
      <c r="Y200" s="566"/>
      <c r="Z200" s="566"/>
      <c r="AA200" s="566"/>
      <c r="AB200" s="566"/>
      <c r="AC200" s="566"/>
      <c r="AD200" s="566"/>
      <c r="AE200" s="566"/>
      <c r="AF200" s="566"/>
      <c r="AG200" s="566"/>
      <c r="AH200" s="566"/>
      <c r="AI200" s="566"/>
      <c r="AJ200" s="566"/>
      <c r="AK200" s="567"/>
    </row>
    <row r="201" spans="1:37" s="450" customFormat="1" ht="13.5" customHeight="1" x14ac:dyDescent="0.15">
      <c r="A201" s="179"/>
      <c r="B201" s="740"/>
      <c r="C201" s="566"/>
      <c r="D201" s="566"/>
      <c r="E201" s="566"/>
      <c r="F201" s="566"/>
      <c r="G201" s="566"/>
      <c r="H201" s="566"/>
      <c r="I201" s="566"/>
      <c r="J201" s="566"/>
      <c r="K201" s="566"/>
      <c r="L201" s="566"/>
      <c r="M201" s="566"/>
      <c r="N201" s="566"/>
      <c r="O201" s="566"/>
      <c r="P201" s="566"/>
      <c r="Q201" s="566"/>
      <c r="R201" s="566"/>
      <c r="S201" s="566"/>
      <c r="T201" s="566"/>
      <c r="U201" s="566"/>
      <c r="V201" s="566"/>
      <c r="W201" s="566"/>
      <c r="X201" s="566"/>
      <c r="Y201" s="566"/>
      <c r="Z201" s="566"/>
      <c r="AA201" s="566"/>
      <c r="AB201" s="566"/>
      <c r="AC201" s="566"/>
      <c r="AD201" s="566"/>
      <c r="AE201" s="566"/>
      <c r="AF201" s="566"/>
      <c r="AG201" s="566"/>
      <c r="AH201" s="566"/>
      <c r="AI201" s="566"/>
      <c r="AJ201" s="566"/>
      <c r="AK201" s="567"/>
    </row>
    <row r="202" spans="1:37" s="450" customFormat="1" ht="13.5" customHeight="1" x14ac:dyDescent="0.15">
      <c r="A202" s="179"/>
      <c r="B202" s="740"/>
      <c r="C202" s="575"/>
      <c r="D202" s="575"/>
      <c r="E202" s="575"/>
      <c r="F202" s="575"/>
      <c r="G202" s="575"/>
      <c r="H202" s="575"/>
      <c r="I202" s="575"/>
      <c r="J202" s="575"/>
      <c r="K202" s="575"/>
      <c r="L202" s="575"/>
      <c r="M202" s="575"/>
      <c r="N202" s="575"/>
      <c r="O202" s="575"/>
      <c r="P202" s="575"/>
      <c r="Q202" s="575"/>
      <c r="R202" s="575"/>
      <c r="S202" s="575"/>
      <c r="T202" s="575"/>
      <c r="U202" s="575"/>
      <c r="V202" s="575"/>
      <c r="W202" s="575"/>
      <c r="X202" s="575"/>
      <c r="Y202" s="575"/>
      <c r="Z202" s="575"/>
      <c r="AA202" s="575"/>
      <c r="AB202" s="575"/>
      <c r="AC202" s="575"/>
      <c r="AD202" s="575"/>
      <c r="AE202" s="575"/>
      <c r="AF202" s="575"/>
      <c r="AG202" s="575"/>
      <c r="AH202" s="575"/>
      <c r="AI202" s="575"/>
      <c r="AJ202" s="575"/>
      <c r="AK202" s="576"/>
    </row>
    <row r="203" spans="1:37" s="450" customFormat="1" ht="13.5" customHeight="1" x14ac:dyDescent="0.15">
      <c r="A203" s="179"/>
      <c r="B203" s="740"/>
      <c r="C203" s="724" t="s">
        <v>935</v>
      </c>
      <c r="D203" s="725"/>
      <c r="E203" s="725"/>
      <c r="F203" s="725"/>
      <c r="G203" s="725"/>
      <c r="H203" s="725"/>
      <c r="I203" s="725"/>
      <c r="J203" s="725"/>
      <c r="K203" s="725"/>
      <c r="L203" s="725"/>
      <c r="M203" s="725"/>
      <c r="N203" s="725"/>
      <c r="O203" s="747" t="s">
        <v>936</v>
      </c>
      <c r="P203" s="748"/>
      <c r="Q203" s="748"/>
      <c r="R203" s="748"/>
      <c r="S203" s="748"/>
      <c r="T203" s="748"/>
      <c r="U203" s="748"/>
      <c r="V203" s="748"/>
      <c r="W203" s="748"/>
      <c r="X203" s="748"/>
      <c r="Y203" s="748"/>
      <c r="Z203" s="748"/>
      <c r="AA203" s="748"/>
      <c r="AB203" s="748"/>
      <c r="AC203" s="748"/>
      <c r="AD203" s="748"/>
      <c r="AE203" s="748"/>
      <c r="AF203" s="748"/>
      <c r="AG203" s="748"/>
      <c r="AH203" s="748"/>
      <c r="AI203" s="748"/>
      <c r="AJ203" s="748"/>
      <c r="AK203" s="749"/>
    </row>
    <row r="204" spans="1:37" s="450" customFormat="1" ht="13.5" customHeight="1" x14ac:dyDescent="0.15">
      <c r="A204" s="179"/>
      <c r="B204" s="740"/>
      <c r="C204" s="750"/>
      <c r="D204" s="751"/>
      <c r="E204" s="751"/>
      <c r="F204" s="751"/>
      <c r="G204" s="751"/>
      <c r="H204" s="751"/>
      <c r="I204" s="751"/>
      <c r="J204" s="751"/>
      <c r="K204" s="751"/>
      <c r="L204" s="751"/>
      <c r="M204" s="751"/>
      <c r="N204" s="751"/>
      <c r="O204" s="751"/>
      <c r="P204" s="751"/>
      <c r="Q204" s="751"/>
      <c r="R204" s="751"/>
      <c r="S204" s="751"/>
      <c r="T204" s="751"/>
      <c r="U204" s="751"/>
      <c r="V204" s="751"/>
      <c r="W204" s="751"/>
      <c r="X204" s="751"/>
      <c r="Y204" s="751"/>
      <c r="Z204" s="751"/>
      <c r="AA204" s="751"/>
      <c r="AB204" s="751"/>
      <c r="AC204" s="751"/>
      <c r="AD204" s="751"/>
      <c r="AE204" s="751"/>
      <c r="AF204" s="751"/>
      <c r="AG204" s="751"/>
      <c r="AH204" s="751"/>
      <c r="AI204" s="751"/>
      <c r="AJ204" s="751"/>
      <c r="AK204" s="752"/>
    </row>
    <row r="205" spans="1:37" s="450" customFormat="1" ht="13.15" customHeight="1" x14ac:dyDescent="0.15">
      <c r="A205" s="179"/>
      <c r="B205" s="740"/>
      <c r="C205" s="753"/>
      <c r="D205" s="754"/>
      <c r="E205" s="754"/>
      <c r="F205" s="754"/>
      <c r="G205" s="754"/>
      <c r="H205" s="754"/>
      <c r="I205" s="754"/>
      <c r="J205" s="754"/>
      <c r="K205" s="754"/>
      <c r="L205" s="754"/>
      <c r="M205" s="754"/>
      <c r="N205" s="754"/>
      <c r="O205" s="754"/>
      <c r="P205" s="754"/>
      <c r="Q205" s="754"/>
      <c r="R205" s="754"/>
      <c r="S205" s="754"/>
      <c r="T205" s="754"/>
      <c r="U205" s="754"/>
      <c r="V205" s="754"/>
      <c r="W205" s="754"/>
      <c r="X205" s="754"/>
      <c r="Y205" s="754"/>
      <c r="Z205" s="754"/>
      <c r="AA205" s="754"/>
      <c r="AB205" s="754"/>
      <c r="AC205" s="754"/>
      <c r="AD205" s="754"/>
      <c r="AE205" s="754"/>
      <c r="AF205" s="754"/>
      <c r="AG205" s="754"/>
      <c r="AH205" s="754"/>
      <c r="AI205" s="754"/>
      <c r="AJ205" s="754"/>
      <c r="AK205" s="755"/>
    </row>
    <row r="206" spans="1:37" s="450" customFormat="1" ht="13.15" customHeight="1" x14ac:dyDescent="0.15">
      <c r="A206" s="179"/>
      <c r="B206" s="740"/>
      <c r="C206" s="753"/>
      <c r="D206" s="754"/>
      <c r="E206" s="754"/>
      <c r="F206" s="754"/>
      <c r="G206" s="754"/>
      <c r="H206" s="754"/>
      <c r="I206" s="754"/>
      <c r="J206" s="754"/>
      <c r="K206" s="754"/>
      <c r="L206" s="754"/>
      <c r="M206" s="754"/>
      <c r="N206" s="754"/>
      <c r="O206" s="754"/>
      <c r="P206" s="754"/>
      <c r="Q206" s="754"/>
      <c r="R206" s="754"/>
      <c r="S206" s="754"/>
      <c r="T206" s="754"/>
      <c r="U206" s="754"/>
      <c r="V206" s="754"/>
      <c r="W206" s="754"/>
      <c r="X206" s="754"/>
      <c r="Y206" s="754"/>
      <c r="Z206" s="754"/>
      <c r="AA206" s="754"/>
      <c r="AB206" s="754"/>
      <c r="AC206" s="754"/>
      <c r="AD206" s="754"/>
      <c r="AE206" s="754"/>
      <c r="AF206" s="754"/>
      <c r="AG206" s="754"/>
      <c r="AH206" s="754"/>
      <c r="AI206" s="754"/>
      <c r="AJ206" s="754"/>
      <c r="AK206" s="755"/>
    </row>
    <row r="207" spans="1:37" s="450" customFormat="1" ht="13.5" customHeight="1" x14ac:dyDescent="0.15">
      <c r="A207" s="179"/>
      <c r="B207" s="740"/>
      <c r="C207" s="756"/>
      <c r="D207" s="757"/>
      <c r="E207" s="757"/>
      <c r="F207" s="757"/>
      <c r="G207" s="757"/>
      <c r="H207" s="757"/>
      <c r="I207" s="757"/>
      <c r="J207" s="757"/>
      <c r="K207" s="757"/>
      <c r="L207" s="757"/>
      <c r="M207" s="757"/>
      <c r="N207" s="757"/>
      <c r="O207" s="757"/>
      <c r="P207" s="757"/>
      <c r="Q207" s="757"/>
      <c r="R207" s="757"/>
      <c r="S207" s="757"/>
      <c r="T207" s="757"/>
      <c r="U207" s="757"/>
      <c r="V207" s="757"/>
      <c r="W207" s="757"/>
      <c r="X207" s="757"/>
      <c r="Y207" s="757"/>
      <c r="Z207" s="757"/>
      <c r="AA207" s="757"/>
      <c r="AB207" s="757"/>
      <c r="AC207" s="757"/>
      <c r="AD207" s="757"/>
      <c r="AE207" s="757"/>
      <c r="AF207" s="757"/>
      <c r="AG207" s="757"/>
      <c r="AH207" s="757"/>
      <c r="AI207" s="757"/>
      <c r="AJ207" s="757"/>
      <c r="AK207" s="758"/>
    </row>
    <row r="208" spans="1:37" s="450" customFormat="1" ht="13.5" customHeight="1" x14ac:dyDescent="0.15">
      <c r="A208" s="179"/>
      <c r="B208" s="740"/>
      <c r="C208" s="721" t="s">
        <v>938</v>
      </c>
      <c r="D208" s="722"/>
      <c r="E208" s="722"/>
      <c r="F208" s="722"/>
      <c r="G208" s="722"/>
      <c r="H208" s="722"/>
      <c r="I208" s="722"/>
      <c r="J208" s="722"/>
      <c r="K208" s="722"/>
      <c r="L208" s="722"/>
      <c r="M208" s="722"/>
      <c r="N208" s="722"/>
      <c r="O208" s="722"/>
      <c r="P208" s="722"/>
      <c r="Q208" s="722"/>
      <c r="R208" s="722"/>
      <c r="S208" s="722"/>
      <c r="T208" s="722"/>
      <c r="U208" s="722"/>
      <c r="V208" s="722"/>
      <c r="W208" s="722"/>
      <c r="X208" s="722"/>
      <c r="Y208" s="722"/>
      <c r="Z208" s="722"/>
      <c r="AA208" s="722"/>
      <c r="AB208" s="722"/>
      <c r="AC208" s="722"/>
      <c r="AD208" s="722"/>
      <c r="AE208" s="722"/>
      <c r="AF208" s="722"/>
      <c r="AG208" s="722"/>
      <c r="AH208" s="722"/>
      <c r="AI208" s="722"/>
      <c r="AJ208" s="722"/>
      <c r="AK208" s="723"/>
    </row>
    <row r="209" spans="1:38" s="450" customFormat="1" ht="13.5" customHeight="1" x14ac:dyDescent="0.15">
      <c r="A209" s="179"/>
      <c r="B209" s="740"/>
      <c r="C209" s="724" t="s">
        <v>903</v>
      </c>
      <c r="D209" s="725"/>
      <c r="E209" s="725"/>
      <c r="F209" s="725"/>
      <c r="G209" s="725"/>
      <c r="H209" s="726"/>
      <c r="I209" s="727" t="s">
        <v>904</v>
      </c>
      <c r="J209" s="725"/>
      <c r="K209" s="725"/>
      <c r="L209" s="725"/>
      <c r="M209" s="725"/>
      <c r="N209" s="725"/>
      <c r="O209" s="725"/>
      <c r="P209" s="725"/>
      <c r="Q209" s="725"/>
      <c r="R209" s="725"/>
      <c r="S209" s="725"/>
      <c r="T209" s="725"/>
      <c r="U209" s="725"/>
      <c r="V209" s="726"/>
      <c r="W209" s="727" t="s">
        <v>915</v>
      </c>
      <c r="X209" s="725"/>
      <c r="Y209" s="725"/>
      <c r="Z209" s="725"/>
      <c r="AA209" s="725"/>
      <c r="AB209" s="725"/>
      <c r="AC209" s="725"/>
      <c r="AD209" s="725"/>
      <c r="AE209" s="725"/>
      <c r="AF209" s="725"/>
      <c r="AG209" s="725"/>
      <c r="AH209" s="725"/>
      <c r="AI209" s="725"/>
      <c r="AJ209" s="725"/>
      <c r="AK209" s="728"/>
    </row>
    <row r="210" spans="1:38" s="450" customFormat="1" ht="13.5" customHeight="1" x14ac:dyDescent="0.15">
      <c r="A210" s="179"/>
      <c r="B210" s="740"/>
      <c r="C210" s="729"/>
      <c r="D210" s="694"/>
      <c r="E210" s="694"/>
      <c r="F210" s="694"/>
      <c r="G210" s="694"/>
      <c r="H210" s="730"/>
      <c r="I210" s="733"/>
      <c r="J210" s="694"/>
      <c r="K210" s="694"/>
      <c r="L210" s="694"/>
      <c r="M210" s="694"/>
      <c r="N210" s="694"/>
      <c r="O210" s="694"/>
      <c r="P210" s="694"/>
      <c r="Q210" s="694"/>
      <c r="R210" s="694"/>
      <c r="S210" s="694"/>
      <c r="T210" s="694"/>
      <c r="U210" s="694"/>
      <c r="V210" s="730"/>
      <c r="W210" s="733"/>
      <c r="X210" s="694"/>
      <c r="Y210" s="694"/>
      <c r="Z210" s="694"/>
      <c r="AA210" s="694"/>
      <c r="AB210" s="694"/>
      <c r="AC210" s="694"/>
      <c r="AD210" s="694"/>
      <c r="AE210" s="694"/>
      <c r="AF210" s="694"/>
      <c r="AG210" s="694"/>
      <c r="AH210" s="694"/>
      <c r="AI210" s="694"/>
      <c r="AJ210" s="694"/>
      <c r="AK210" s="695"/>
    </row>
    <row r="211" spans="1:38" s="450" customFormat="1" ht="13.5" customHeight="1" x14ac:dyDescent="0.15">
      <c r="A211" s="179"/>
      <c r="B211" s="740"/>
      <c r="C211" s="729"/>
      <c r="D211" s="694"/>
      <c r="E211" s="694"/>
      <c r="F211" s="694"/>
      <c r="G211" s="694"/>
      <c r="H211" s="730"/>
      <c r="I211" s="733"/>
      <c r="J211" s="694"/>
      <c r="K211" s="694"/>
      <c r="L211" s="694"/>
      <c r="M211" s="694"/>
      <c r="N211" s="694"/>
      <c r="O211" s="694"/>
      <c r="P211" s="694"/>
      <c r="Q211" s="694"/>
      <c r="R211" s="694"/>
      <c r="S211" s="694"/>
      <c r="T211" s="694"/>
      <c r="U211" s="694"/>
      <c r="V211" s="730"/>
      <c r="W211" s="733"/>
      <c r="X211" s="694"/>
      <c r="Y211" s="694"/>
      <c r="Z211" s="694"/>
      <c r="AA211" s="694"/>
      <c r="AB211" s="694"/>
      <c r="AC211" s="694"/>
      <c r="AD211" s="694"/>
      <c r="AE211" s="694"/>
      <c r="AF211" s="694"/>
      <c r="AG211" s="694"/>
      <c r="AH211" s="694"/>
      <c r="AI211" s="694"/>
      <c r="AJ211" s="694"/>
      <c r="AK211" s="695"/>
    </row>
    <row r="212" spans="1:38" s="450" customFormat="1" ht="13.5" customHeight="1" x14ac:dyDescent="0.15">
      <c r="A212" s="179"/>
      <c r="B212" s="740"/>
      <c r="C212" s="731"/>
      <c r="D212" s="697"/>
      <c r="E212" s="697"/>
      <c r="F212" s="697"/>
      <c r="G212" s="697"/>
      <c r="H212" s="732"/>
      <c r="I212" s="734"/>
      <c r="J212" s="697"/>
      <c r="K212" s="697"/>
      <c r="L212" s="697"/>
      <c r="M212" s="697"/>
      <c r="N212" s="697"/>
      <c r="O212" s="697"/>
      <c r="P212" s="697"/>
      <c r="Q212" s="697"/>
      <c r="R212" s="697"/>
      <c r="S212" s="697"/>
      <c r="T212" s="697"/>
      <c r="U212" s="697"/>
      <c r="V212" s="732"/>
      <c r="W212" s="734"/>
      <c r="X212" s="697"/>
      <c r="Y212" s="697"/>
      <c r="Z212" s="697"/>
      <c r="AA212" s="697"/>
      <c r="AB212" s="697"/>
      <c r="AC212" s="697"/>
      <c r="AD212" s="697"/>
      <c r="AE212" s="697"/>
      <c r="AF212" s="697"/>
      <c r="AG212" s="697"/>
      <c r="AH212" s="697"/>
      <c r="AI212" s="697"/>
      <c r="AJ212" s="697"/>
      <c r="AK212" s="698"/>
    </row>
    <row r="213" spans="1:38" s="434" customFormat="1" ht="21" customHeight="1" thickBot="1" x14ac:dyDescent="0.2">
      <c r="A213" s="445"/>
      <c r="B213" s="759" t="s">
        <v>934</v>
      </c>
      <c r="C213" s="760"/>
      <c r="D213" s="760"/>
      <c r="E213" s="760"/>
      <c r="F213" s="760"/>
      <c r="G213" s="760"/>
      <c r="H213" s="760"/>
      <c r="I213" s="760"/>
      <c r="J213" s="760"/>
      <c r="K213" s="760"/>
      <c r="L213" s="760"/>
      <c r="M213" s="760"/>
      <c r="N213" s="760"/>
      <c r="O213" s="760"/>
      <c r="P213" s="760"/>
      <c r="Q213" s="760"/>
      <c r="R213" s="760"/>
      <c r="S213" s="760"/>
      <c r="T213" s="760"/>
      <c r="U213" s="760"/>
      <c r="V213" s="760"/>
      <c r="W213" s="760"/>
      <c r="X213" s="760"/>
      <c r="Y213" s="760"/>
      <c r="Z213" s="760"/>
      <c r="AA213" s="760"/>
      <c r="AB213" s="760"/>
      <c r="AC213" s="760"/>
      <c r="AD213" s="760"/>
      <c r="AE213" s="760"/>
      <c r="AF213" s="760"/>
      <c r="AG213" s="760"/>
      <c r="AH213" s="760"/>
      <c r="AI213" s="760"/>
      <c r="AJ213" s="760"/>
      <c r="AK213" s="761"/>
      <c r="AL213" s="26"/>
    </row>
    <row r="214" spans="1:38" s="388" customFormat="1" ht="13.9" customHeight="1" x14ac:dyDescent="0.15">
      <c r="A214" s="179"/>
      <c r="B214" s="397"/>
      <c r="C214" s="397"/>
      <c r="D214" s="397"/>
      <c r="E214" s="397"/>
      <c r="F214" s="397"/>
      <c r="G214" s="397"/>
      <c r="H214" s="397"/>
      <c r="I214" s="397"/>
      <c r="J214" s="397"/>
      <c r="K214" s="397"/>
      <c r="L214" s="397"/>
      <c r="M214" s="397"/>
      <c r="N214" s="397"/>
      <c r="O214" s="397"/>
      <c r="P214" s="397"/>
      <c r="Q214" s="397"/>
      <c r="R214" s="397"/>
      <c r="S214" s="397"/>
      <c r="T214" s="397"/>
      <c r="U214" s="397"/>
      <c r="V214" s="397"/>
      <c r="W214" s="397"/>
      <c r="X214" s="397"/>
      <c r="Y214" s="397"/>
      <c r="Z214" s="397"/>
      <c r="AA214" s="397"/>
      <c r="AB214" s="397"/>
      <c r="AC214" s="397"/>
      <c r="AD214" s="397"/>
      <c r="AE214" s="397"/>
      <c r="AF214" s="397"/>
      <c r="AG214" s="397"/>
      <c r="AH214" s="397"/>
      <c r="AI214" s="397"/>
      <c r="AJ214" s="397"/>
      <c r="AK214" s="397"/>
    </row>
    <row r="215" spans="1:38" s="201" customFormat="1" ht="13.5" customHeight="1" x14ac:dyDescent="0.15">
      <c r="A215" s="179">
        <v>7</v>
      </c>
      <c r="B215" s="189" t="s">
        <v>587</v>
      </c>
      <c r="C215" s="189"/>
      <c r="D215" s="189"/>
      <c r="E215" s="189"/>
      <c r="F215" s="189"/>
      <c r="G215" s="189"/>
      <c r="H215" s="189"/>
      <c r="I215" s="189"/>
      <c r="J215" s="189"/>
      <c r="K215" s="189"/>
      <c r="L215" s="189"/>
      <c r="M215" s="189"/>
      <c r="N215" s="189"/>
      <c r="O215" s="189"/>
      <c r="P215" s="189"/>
      <c r="Q215" s="189"/>
      <c r="R215" s="189"/>
      <c r="S215" s="189"/>
      <c r="T215" s="183"/>
      <c r="U215" s="183"/>
      <c r="V215" s="183"/>
      <c r="W215" s="183"/>
      <c r="X215" s="183"/>
      <c r="Y215" s="183"/>
      <c r="Z215" s="189"/>
      <c r="AA215" s="189"/>
      <c r="AB215" s="189"/>
      <c r="AC215" s="189"/>
      <c r="AD215" s="189"/>
      <c r="AE215" s="189"/>
      <c r="AF215" s="189"/>
      <c r="AG215" s="186"/>
      <c r="AH215" s="186"/>
      <c r="AI215" s="186"/>
      <c r="AJ215" s="186"/>
      <c r="AK215" s="186"/>
    </row>
    <row r="216" spans="1:38" s="201" customFormat="1" ht="13.5" customHeight="1" x14ac:dyDescent="0.15">
      <c r="A216" s="179"/>
      <c r="B216" s="666" t="s">
        <v>916</v>
      </c>
      <c r="C216" s="666"/>
      <c r="D216" s="666"/>
      <c r="E216" s="666"/>
      <c r="F216" s="666"/>
      <c r="G216" s="666"/>
      <c r="H216" s="666"/>
      <c r="I216" s="666"/>
      <c r="J216" s="666"/>
      <c r="K216" s="666"/>
      <c r="L216" s="666"/>
      <c r="M216" s="666"/>
      <c r="N216" s="666"/>
      <c r="O216" s="666"/>
      <c r="P216" s="666"/>
      <c r="Q216" s="666"/>
      <c r="R216" s="666"/>
      <c r="S216" s="666"/>
      <c r="T216" s="666"/>
      <c r="U216" s="666"/>
      <c r="V216" s="666"/>
      <c r="W216" s="666"/>
      <c r="X216" s="666"/>
      <c r="Y216" s="666"/>
      <c r="Z216" s="666"/>
      <c r="AA216" s="666"/>
      <c r="AB216" s="666"/>
      <c r="AC216" s="666"/>
      <c r="AD216" s="666"/>
      <c r="AE216" s="666"/>
      <c r="AF216" s="666"/>
      <c r="AG216" s="666"/>
      <c r="AH216" s="666"/>
      <c r="AI216" s="666"/>
      <c r="AJ216" s="666"/>
      <c r="AK216" s="666"/>
    </row>
    <row r="217" spans="1:38" s="200" customFormat="1" ht="13.5" customHeight="1" x14ac:dyDescent="0.15">
      <c r="A217" s="179"/>
      <c r="B217" s="666"/>
      <c r="C217" s="666"/>
      <c r="D217" s="666"/>
      <c r="E217" s="666"/>
      <c r="F217" s="666"/>
      <c r="G217" s="666"/>
      <c r="H217" s="666"/>
      <c r="I217" s="666"/>
      <c r="J217" s="666"/>
      <c r="K217" s="666"/>
      <c r="L217" s="666"/>
      <c r="M217" s="666"/>
      <c r="N217" s="666"/>
      <c r="O217" s="666"/>
      <c r="P217" s="666"/>
      <c r="Q217" s="666"/>
      <c r="R217" s="666"/>
      <c r="S217" s="666"/>
      <c r="T217" s="666"/>
      <c r="U217" s="666"/>
      <c r="V217" s="666"/>
      <c r="W217" s="666"/>
      <c r="X217" s="666"/>
      <c r="Y217" s="666"/>
      <c r="Z217" s="666"/>
      <c r="AA217" s="666"/>
      <c r="AB217" s="666"/>
      <c r="AC217" s="666"/>
      <c r="AD217" s="666"/>
      <c r="AE217" s="666"/>
      <c r="AF217" s="666"/>
      <c r="AG217" s="666"/>
      <c r="AH217" s="666"/>
      <c r="AI217" s="666"/>
      <c r="AJ217" s="666"/>
      <c r="AK217" s="666"/>
    </row>
    <row r="218" spans="1:38" s="448" customFormat="1" ht="13.5" customHeight="1" x14ac:dyDescent="0.15">
      <c r="A218" s="179"/>
      <c r="B218" s="666"/>
      <c r="C218" s="666"/>
      <c r="D218" s="666"/>
      <c r="E218" s="666"/>
      <c r="F218" s="666"/>
      <c r="G218" s="666"/>
      <c r="H218" s="666"/>
      <c r="I218" s="666"/>
      <c r="J218" s="666"/>
      <c r="K218" s="666"/>
      <c r="L218" s="666"/>
      <c r="M218" s="666"/>
      <c r="N218" s="666"/>
      <c r="O218" s="666"/>
      <c r="P218" s="666"/>
      <c r="Q218" s="666"/>
      <c r="R218" s="666"/>
      <c r="S218" s="666"/>
      <c r="T218" s="666"/>
      <c r="U218" s="666"/>
      <c r="V218" s="666"/>
      <c r="W218" s="666"/>
      <c r="X218" s="666"/>
      <c r="Y218" s="666"/>
      <c r="Z218" s="666"/>
      <c r="AA218" s="666"/>
      <c r="AB218" s="666"/>
      <c r="AC218" s="666"/>
      <c r="AD218" s="666"/>
      <c r="AE218" s="666"/>
      <c r="AF218" s="666"/>
      <c r="AG218" s="666"/>
      <c r="AH218" s="666"/>
      <c r="AI218" s="666"/>
      <c r="AJ218" s="666"/>
      <c r="AK218" s="666"/>
    </row>
    <row r="219" spans="1:38" s="200" customFormat="1" ht="13.5" customHeight="1" thickBot="1" x14ac:dyDescent="0.2">
      <c r="A219" s="179"/>
      <c r="B219" s="738"/>
      <c r="C219" s="738"/>
      <c r="D219" s="738"/>
      <c r="E219" s="738"/>
      <c r="F219" s="738"/>
      <c r="G219" s="738"/>
      <c r="H219" s="738"/>
      <c r="I219" s="738"/>
      <c r="J219" s="738"/>
      <c r="K219" s="738"/>
      <c r="L219" s="738"/>
      <c r="M219" s="738"/>
      <c r="N219" s="738"/>
      <c r="O219" s="738"/>
      <c r="P219" s="738"/>
      <c r="Q219" s="738"/>
      <c r="R219" s="738"/>
      <c r="S219" s="738"/>
      <c r="T219" s="738"/>
      <c r="U219" s="738"/>
      <c r="V219" s="738"/>
      <c r="W219" s="738"/>
      <c r="X219" s="738"/>
      <c r="Y219" s="738"/>
      <c r="Z219" s="738"/>
      <c r="AA219" s="738"/>
      <c r="AB219" s="738"/>
      <c r="AC219" s="738"/>
      <c r="AD219" s="738"/>
      <c r="AE219" s="738"/>
      <c r="AF219" s="738"/>
      <c r="AG219" s="738"/>
      <c r="AH219" s="738"/>
      <c r="AI219" s="738"/>
      <c r="AJ219" s="738"/>
      <c r="AK219" s="738"/>
    </row>
    <row r="220" spans="1:38" s="434" customFormat="1" ht="13.5" customHeight="1" x14ac:dyDescent="0.15">
      <c r="A220" s="179"/>
      <c r="B220" s="762">
        <v>1</v>
      </c>
      <c r="C220" s="765" t="s">
        <v>905</v>
      </c>
      <c r="D220" s="688"/>
      <c r="E220" s="688"/>
      <c r="F220" s="688"/>
      <c r="G220" s="688"/>
      <c r="H220" s="688"/>
      <c r="I220" s="688"/>
      <c r="J220" s="688"/>
      <c r="K220" s="688"/>
      <c r="L220" s="688"/>
      <c r="M220" s="688"/>
      <c r="N220" s="688"/>
      <c r="O220" s="688"/>
      <c r="P220" s="688"/>
      <c r="Q220" s="688"/>
      <c r="R220" s="688"/>
      <c r="S220" s="688"/>
      <c r="T220" s="688"/>
      <c r="U220" s="688"/>
      <c r="V220" s="688"/>
      <c r="W220" s="688"/>
      <c r="X220" s="688"/>
      <c r="Y220" s="688"/>
      <c r="Z220" s="688"/>
      <c r="AA220" s="688"/>
      <c r="AB220" s="688"/>
      <c r="AC220" s="688"/>
      <c r="AD220" s="688"/>
      <c r="AE220" s="688"/>
      <c r="AF220" s="688"/>
      <c r="AG220" s="688"/>
      <c r="AH220" s="688"/>
      <c r="AI220" s="688"/>
      <c r="AJ220" s="688"/>
      <c r="AK220" s="689"/>
    </row>
    <row r="221" spans="1:38" s="434" customFormat="1" ht="13.5" customHeight="1" x14ac:dyDescent="0.15">
      <c r="A221" s="179"/>
      <c r="B221" s="763"/>
      <c r="C221" s="766" t="s">
        <v>906</v>
      </c>
      <c r="D221" s="700"/>
      <c r="E221" s="700"/>
      <c r="F221" s="700"/>
      <c r="G221" s="700"/>
      <c r="H221" s="700"/>
      <c r="I221" s="700"/>
      <c r="J221" s="700"/>
      <c r="K221" s="700"/>
      <c r="L221" s="700"/>
      <c r="M221" s="700"/>
      <c r="N221" s="700"/>
      <c r="O221" s="700"/>
      <c r="P221" s="700"/>
      <c r="Q221" s="700"/>
      <c r="R221" s="700"/>
      <c r="S221" s="700"/>
      <c r="T221" s="700"/>
      <c r="U221" s="700"/>
      <c r="V221" s="700"/>
      <c r="W221" s="700"/>
      <c r="X221" s="700"/>
      <c r="Y221" s="700"/>
      <c r="Z221" s="700"/>
      <c r="AA221" s="700"/>
      <c r="AB221" s="700"/>
      <c r="AC221" s="700"/>
      <c r="AD221" s="700"/>
      <c r="AE221" s="700"/>
      <c r="AF221" s="700"/>
      <c r="AG221" s="700"/>
      <c r="AH221" s="700"/>
      <c r="AI221" s="700"/>
      <c r="AJ221" s="700"/>
      <c r="AK221" s="701"/>
    </row>
    <row r="222" spans="1:38" s="434" customFormat="1" ht="13.5" customHeight="1" x14ac:dyDescent="0.15">
      <c r="A222" s="179"/>
      <c r="B222" s="763"/>
      <c r="C222" s="767" t="s">
        <v>914</v>
      </c>
      <c r="D222" s="768"/>
      <c r="E222" s="768"/>
      <c r="F222" s="768"/>
      <c r="G222" s="768"/>
      <c r="H222" s="768"/>
      <c r="I222" s="768"/>
      <c r="J222" s="768"/>
      <c r="K222" s="768"/>
      <c r="L222" s="768"/>
      <c r="M222" s="768"/>
      <c r="N222" s="768"/>
      <c r="O222" s="768"/>
      <c r="P222" s="768"/>
      <c r="Q222" s="768"/>
      <c r="R222" s="768"/>
      <c r="S222" s="768"/>
      <c r="T222" s="768"/>
      <c r="U222" s="768"/>
      <c r="V222" s="768"/>
      <c r="W222" s="768"/>
      <c r="X222" s="768"/>
      <c r="Y222" s="768"/>
      <c r="Z222" s="768"/>
      <c r="AA222" s="768"/>
      <c r="AB222" s="768"/>
      <c r="AC222" s="768"/>
      <c r="AD222" s="768"/>
      <c r="AE222" s="768"/>
      <c r="AF222" s="768"/>
      <c r="AG222" s="768"/>
      <c r="AH222" s="768"/>
      <c r="AI222" s="768"/>
      <c r="AJ222" s="768"/>
      <c r="AK222" s="769"/>
    </row>
    <row r="223" spans="1:38" s="434" customFormat="1" ht="13.5" customHeight="1" x14ac:dyDescent="0.15">
      <c r="A223" s="179"/>
      <c r="B223" s="763"/>
      <c r="C223" s="565"/>
      <c r="D223" s="566"/>
      <c r="E223" s="566"/>
      <c r="F223" s="566"/>
      <c r="G223" s="566"/>
      <c r="H223" s="566"/>
      <c r="I223" s="566"/>
      <c r="J223" s="566"/>
      <c r="K223" s="566"/>
      <c r="L223" s="566"/>
      <c r="M223" s="566"/>
      <c r="N223" s="566"/>
      <c r="O223" s="566"/>
      <c r="P223" s="566"/>
      <c r="Q223" s="566"/>
      <c r="R223" s="566"/>
      <c r="S223" s="566"/>
      <c r="T223" s="566"/>
      <c r="U223" s="566"/>
      <c r="V223" s="566"/>
      <c r="W223" s="566"/>
      <c r="X223" s="566"/>
      <c r="Y223" s="566"/>
      <c r="Z223" s="566"/>
      <c r="AA223" s="566"/>
      <c r="AB223" s="566"/>
      <c r="AC223" s="566"/>
      <c r="AD223" s="566"/>
      <c r="AE223" s="566"/>
      <c r="AF223" s="566"/>
      <c r="AG223" s="566"/>
      <c r="AH223" s="566"/>
      <c r="AI223" s="566"/>
      <c r="AJ223" s="566"/>
      <c r="AK223" s="567"/>
    </row>
    <row r="224" spans="1:38" s="434" customFormat="1" ht="13.5" customHeight="1" x14ac:dyDescent="0.15">
      <c r="A224" s="179"/>
      <c r="B224" s="763"/>
      <c r="C224" s="565"/>
      <c r="D224" s="566"/>
      <c r="E224" s="566"/>
      <c r="F224" s="566"/>
      <c r="G224" s="566"/>
      <c r="H224" s="566"/>
      <c r="I224" s="566"/>
      <c r="J224" s="566"/>
      <c r="K224" s="566"/>
      <c r="L224" s="566"/>
      <c r="M224" s="566"/>
      <c r="N224" s="566"/>
      <c r="O224" s="566"/>
      <c r="P224" s="566"/>
      <c r="Q224" s="566"/>
      <c r="R224" s="566"/>
      <c r="S224" s="566"/>
      <c r="T224" s="566"/>
      <c r="U224" s="566"/>
      <c r="V224" s="566"/>
      <c r="W224" s="566"/>
      <c r="X224" s="566"/>
      <c r="Y224" s="566"/>
      <c r="Z224" s="566"/>
      <c r="AA224" s="566"/>
      <c r="AB224" s="566"/>
      <c r="AC224" s="566"/>
      <c r="AD224" s="566"/>
      <c r="AE224" s="566"/>
      <c r="AF224" s="566"/>
      <c r="AG224" s="566"/>
      <c r="AH224" s="566"/>
      <c r="AI224" s="566"/>
      <c r="AJ224" s="566"/>
      <c r="AK224" s="567"/>
    </row>
    <row r="225" spans="1:37" s="434" customFormat="1" ht="13.5" customHeight="1" x14ac:dyDescent="0.15">
      <c r="A225" s="179"/>
      <c r="B225" s="763"/>
      <c r="C225" s="565"/>
      <c r="D225" s="566"/>
      <c r="E225" s="566"/>
      <c r="F225" s="566"/>
      <c r="G225" s="566"/>
      <c r="H225" s="566"/>
      <c r="I225" s="566"/>
      <c r="J225" s="566"/>
      <c r="K225" s="566"/>
      <c r="L225" s="566"/>
      <c r="M225" s="566"/>
      <c r="N225" s="566"/>
      <c r="O225" s="566"/>
      <c r="P225" s="566"/>
      <c r="Q225" s="566"/>
      <c r="R225" s="566"/>
      <c r="S225" s="566"/>
      <c r="T225" s="566"/>
      <c r="U225" s="566"/>
      <c r="V225" s="566"/>
      <c r="W225" s="566"/>
      <c r="X225" s="566"/>
      <c r="Y225" s="566"/>
      <c r="Z225" s="566"/>
      <c r="AA225" s="566"/>
      <c r="AB225" s="566"/>
      <c r="AC225" s="566"/>
      <c r="AD225" s="566"/>
      <c r="AE225" s="566"/>
      <c r="AF225" s="566"/>
      <c r="AG225" s="566"/>
      <c r="AH225" s="566"/>
      <c r="AI225" s="566"/>
      <c r="AJ225" s="566"/>
      <c r="AK225" s="567"/>
    </row>
    <row r="226" spans="1:37" s="434" customFormat="1" ht="13.5" customHeight="1" x14ac:dyDescent="0.15">
      <c r="A226" s="179"/>
      <c r="B226" s="763"/>
      <c r="C226" s="565"/>
      <c r="D226" s="566"/>
      <c r="E226" s="566"/>
      <c r="F226" s="566"/>
      <c r="G226" s="566"/>
      <c r="H226" s="566"/>
      <c r="I226" s="566"/>
      <c r="J226" s="566"/>
      <c r="K226" s="566"/>
      <c r="L226" s="566"/>
      <c r="M226" s="566"/>
      <c r="N226" s="566"/>
      <c r="O226" s="566"/>
      <c r="P226" s="566"/>
      <c r="Q226" s="566"/>
      <c r="R226" s="566"/>
      <c r="S226" s="566"/>
      <c r="T226" s="566"/>
      <c r="U226" s="566"/>
      <c r="V226" s="566"/>
      <c r="W226" s="566"/>
      <c r="X226" s="566"/>
      <c r="Y226" s="566"/>
      <c r="Z226" s="566"/>
      <c r="AA226" s="566"/>
      <c r="AB226" s="566"/>
      <c r="AC226" s="566"/>
      <c r="AD226" s="566"/>
      <c r="AE226" s="566"/>
      <c r="AF226" s="566"/>
      <c r="AG226" s="566"/>
      <c r="AH226" s="566"/>
      <c r="AI226" s="566"/>
      <c r="AJ226" s="566"/>
      <c r="AK226" s="567"/>
    </row>
    <row r="227" spans="1:37" s="434" customFormat="1" ht="13.5" customHeight="1" x14ac:dyDescent="0.15">
      <c r="A227" s="179"/>
      <c r="B227" s="763"/>
      <c r="C227" s="574"/>
      <c r="D227" s="575"/>
      <c r="E227" s="575"/>
      <c r="F227" s="575"/>
      <c r="G227" s="575"/>
      <c r="H227" s="575"/>
      <c r="I227" s="575"/>
      <c r="J227" s="575"/>
      <c r="K227" s="575"/>
      <c r="L227" s="575"/>
      <c r="M227" s="575"/>
      <c r="N227" s="575"/>
      <c r="O227" s="575"/>
      <c r="P227" s="575"/>
      <c r="Q227" s="575"/>
      <c r="R227" s="575"/>
      <c r="S227" s="575"/>
      <c r="T227" s="575"/>
      <c r="U227" s="575"/>
      <c r="V227" s="575"/>
      <c r="W227" s="575"/>
      <c r="X227" s="575"/>
      <c r="Y227" s="575"/>
      <c r="Z227" s="575"/>
      <c r="AA227" s="575"/>
      <c r="AB227" s="575"/>
      <c r="AC227" s="575"/>
      <c r="AD227" s="575"/>
      <c r="AE227" s="575"/>
      <c r="AF227" s="575"/>
      <c r="AG227" s="575"/>
      <c r="AH227" s="575"/>
      <c r="AI227" s="575"/>
      <c r="AJ227" s="575"/>
      <c r="AK227" s="576"/>
    </row>
    <row r="228" spans="1:37" s="434" customFormat="1" ht="13.5" customHeight="1" x14ac:dyDescent="0.15">
      <c r="A228" s="179"/>
      <c r="B228" s="763"/>
      <c r="C228" s="770" t="s">
        <v>907</v>
      </c>
      <c r="D228" s="748"/>
      <c r="E228" s="748"/>
      <c r="F228" s="748"/>
      <c r="G228" s="748"/>
      <c r="H228" s="748"/>
      <c r="I228" s="748"/>
      <c r="J228" s="748"/>
      <c r="K228" s="748"/>
      <c r="L228" s="748"/>
      <c r="M228" s="748"/>
      <c r="N228" s="748"/>
      <c r="O228" s="748"/>
      <c r="P228" s="748"/>
      <c r="Q228" s="748"/>
      <c r="R228" s="748"/>
      <c r="S228" s="748"/>
      <c r="T228" s="748"/>
      <c r="U228" s="748"/>
      <c r="V228" s="748"/>
      <c r="W228" s="748"/>
      <c r="X228" s="748"/>
      <c r="Y228" s="748"/>
      <c r="Z228" s="748"/>
      <c r="AA228" s="748"/>
      <c r="AB228" s="748"/>
      <c r="AC228" s="748"/>
      <c r="AD228" s="748"/>
      <c r="AE228" s="748"/>
      <c r="AF228" s="748"/>
      <c r="AG228" s="748"/>
      <c r="AH228" s="748"/>
      <c r="AI228" s="748"/>
      <c r="AJ228" s="748"/>
      <c r="AK228" s="749"/>
    </row>
    <row r="229" spans="1:37" s="434" customFormat="1" ht="13.5" customHeight="1" x14ac:dyDescent="0.15">
      <c r="A229" s="179"/>
      <c r="B229" s="763"/>
      <c r="C229" s="565"/>
      <c r="D229" s="566"/>
      <c r="E229" s="566"/>
      <c r="F229" s="566"/>
      <c r="G229" s="566"/>
      <c r="H229" s="566"/>
      <c r="I229" s="566"/>
      <c r="J229" s="566"/>
      <c r="K229" s="566"/>
      <c r="L229" s="566"/>
      <c r="M229" s="566"/>
      <c r="N229" s="566"/>
      <c r="O229" s="566"/>
      <c r="P229" s="566"/>
      <c r="Q229" s="566"/>
      <c r="R229" s="566"/>
      <c r="S229" s="566"/>
      <c r="T229" s="566"/>
      <c r="U229" s="566"/>
      <c r="V229" s="566"/>
      <c r="W229" s="566"/>
      <c r="X229" s="566"/>
      <c r="Y229" s="566"/>
      <c r="Z229" s="566"/>
      <c r="AA229" s="566"/>
      <c r="AB229" s="566"/>
      <c r="AC229" s="566"/>
      <c r="AD229" s="566"/>
      <c r="AE229" s="566"/>
      <c r="AF229" s="566"/>
      <c r="AG229" s="566"/>
      <c r="AH229" s="566"/>
      <c r="AI229" s="566"/>
      <c r="AJ229" s="566"/>
      <c r="AK229" s="567"/>
    </row>
    <row r="230" spans="1:37" s="434" customFormat="1" ht="13.5" customHeight="1" x14ac:dyDescent="0.15">
      <c r="A230" s="179"/>
      <c r="B230" s="763"/>
      <c r="C230" s="565"/>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row>
    <row r="231" spans="1:37" s="434" customFormat="1" ht="13.5" customHeight="1" x14ac:dyDescent="0.15">
      <c r="A231" s="179"/>
      <c r="B231" s="763"/>
      <c r="C231" s="565"/>
      <c r="D231" s="566"/>
      <c r="E231" s="566"/>
      <c r="F231" s="566"/>
      <c r="G231" s="566"/>
      <c r="H231" s="566"/>
      <c r="I231" s="566"/>
      <c r="J231" s="566"/>
      <c r="K231" s="566"/>
      <c r="L231" s="566"/>
      <c r="M231" s="566"/>
      <c r="N231" s="566"/>
      <c r="O231" s="566"/>
      <c r="P231" s="566"/>
      <c r="Q231" s="566"/>
      <c r="R231" s="566"/>
      <c r="S231" s="566"/>
      <c r="T231" s="566"/>
      <c r="U231" s="566"/>
      <c r="V231" s="566"/>
      <c r="W231" s="566"/>
      <c r="X231" s="566"/>
      <c r="Y231" s="566"/>
      <c r="Z231" s="566"/>
      <c r="AA231" s="566"/>
      <c r="AB231" s="566"/>
      <c r="AC231" s="566"/>
      <c r="AD231" s="566"/>
      <c r="AE231" s="566"/>
      <c r="AF231" s="566"/>
      <c r="AG231" s="566"/>
      <c r="AH231" s="566"/>
      <c r="AI231" s="566"/>
      <c r="AJ231" s="566"/>
      <c r="AK231" s="567"/>
    </row>
    <row r="232" spans="1:37" s="434" customFormat="1" ht="13.5" customHeight="1" x14ac:dyDescent="0.15">
      <c r="A232" s="179"/>
      <c r="B232" s="763"/>
      <c r="C232" s="565"/>
      <c r="D232" s="566"/>
      <c r="E232" s="566"/>
      <c r="F232" s="566"/>
      <c r="G232" s="566"/>
      <c r="H232" s="566"/>
      <c r="I232" s="566"/>
      <c r="J232" s="566"/>
      <c r="K232" s="566"/>
      <c r="L232" s="566"/>
      <c r="M232" s="566"/>
      <c r="N232" s="566"/>
      <c r="O232" s="566"/>
      <c r="P232" s="566"/>
      <c r="Q232" s="566"/>
      <c r="R232" s="566"/>
      <c r="S232" s="566"/>
      <c r="T232" s="566"/>
      <c r="U232" s="566"/>
      <c r="V232" s="566"/>
      <c r="W232" s="566"/>
      <c r="X232" s="566"/>
      <c r="Y232" s="566"/>
      <c r="Z232" s="566"/>
      <c r="AA232" s="566"/>
      <c r="AB232" s="566"/>
      <c r="AC232" s="566"/>
      <c r="AD232" s="566"/>
      <c r="AE232" s="566"/>
      <c r="AF232" s="566"/>
      <c r="AG232" s="566"/>
      <c r="AH232" s="566"/>
      <c r="AI232" s="566"/>
      <c r="AJ232" s="566"/>
      <c r="AK232" s="567"/>
    </row>
    <row r="233" spans="1:37" s="434" customFormat="1" ht="13.5" customHeight="1" x14ac:dyDescent="0.15">
      <c r="A233" s="179"/>
      <c r="B233" s="763"/>
      <c r="C233" s="574"/>
      <c r="D233" s="575"/>
      <c r="E233" s="575"/>
      <c r="F233" s="575"/>
      <c r="G233" s="575"/>
      <c r="H233" s="575"/>
      <c r="I233" s="575"/>
      <c r="J233" s="575"/>
      <c r="K233" s="575"/>
      <c r="L233" s="575"/>
      <c r="M233" s="575"/>
      <c r="N233" s="575"/>
      <c r="O233" s="575"/>
      <c r="P233" s="575"/>
      <c r="Q233" s="575"/>
      <c r="R233" s="575"/>
      <c r="S233" s="575"/>
      <c r="T233" s="575"/>
      <c r="U233" s="575"/>
      <c r="V233" s="575"/>
      <c r="W233" s="575"/>
      <c r="X233" s="575"/>
      <c r="Y233" s="575"/>
      <c r="Z233" s="575"/>
      <c r="AA233" s="575"/>
      <c r="AB233" s="575"/>
      <c r="AC233" s="575"/>
      <c r="AD233" s="575"/>
      <c r="AE233" s="575"/>
      <c r="AF233" s="575"/>
      <c r="AG233" s="575"/>
      <c r="AH233" s="575"/>
      <c r="AI233" s="575"/>
      <c r="AJ233" s="575"/>
      <c r="AK233" s="576"/>
    </row>
    <row r="234" spans="1:37" s="434" customFormat="1" ht="13.5" customHeight="1" x14ac:dyDescent="0.15">
      <c r="A234" s="179"/>
      <c r="B234" s="763"/>
      <c r="C234" s="770" t="s">
        <v>908</v>
      </c>
      <c r="D234" s="748"/>
      <c r="E234" s="748"/>
      <c r="F234" s="748"/>
      <c r="G234" s="748"/>
      <c r="H234" s="748"/>
      <c r="I234" s="748"/>
      <c r="J234" s="748"/>
      <c r="K234" s="748"/>
      <c r="L234" s="748"/>
      <c r="M234" s="748"/>
      <c r="N234" s="748"/>
      <c r="O234" s="748"/>
      <c r="P234" s="748"/>
      <c r="Q234" s="748"/>
      <c r="R234" s="748"/>
      <c r="S234" s="748"/>
      <c r="T234" s="748"/>
      <c r="U234" s="748"/>
      <c r="V234" s="748"/>
      <c r="W234" s="748"/>
      <c r="X234" s="748"/>
      <c r="Y234" s="748"/>
      <c r="Z234" s="748"/>
      <c r="AA234" s="748"/>
      <c r="AB234" s="748"/>
      <c r="AC234" s="748"/>
      <c r="AD234" s="748"/>
      <c r="AE234" s="748"/>
      <c r="AF234" s="748"/>
      <c r="AG234" s="748"/>
      <c r="AH234" s="748"/>
      <c r="AI234" s="748"/>
      <c r="AJ234" s="748"/>
      <c r="AK234" s="749"/>
    </row>
    <row r="235" spans="1:37" s="434" customFormat="1" ht="13.5" customHeight="1" x14ac:dyDescent="0.15">
      <c r="A235" s="179"/>
      <c r="B235" s="763"/>
      <c r="C235" s="565"/>
      <c r="D235" s="566"/>
      <c r="E235" s="566"/>
      <c r="F235" s="566"/>
      <c r="G235" s="566"/>
      <c r="H235" s="566"/>
      <c r="I235" s="566"/>
      <c r="J235" s="566"/>
      <c r="K235" s="566"/>
      <c r="L235" s="566"/>
      <c r="M235" s="566"/>
      <c r="N235" s="566"/>
      <c r="O235" s="566"/>
      <c r="P235" s="566"/>
      <c r="Q235" s="566"/>
      <c r="R235" s="566"/>
      <c r="S235" s="566"/>
      <c r="T235" s="566"/>
      <c r="U235" s="566"/>
      <c r="V235" s="566"/>
      <c r="W235" s="566"/>
      <c r="X235" s="566"/>
      <c r="Y235" s="566"/>
      <c r="Z235" s="566"/>
      <c r="AA235" s="566"/>
      <c r="AB235" s="566"/>
      <c r="AC235" s="566"/>
      <c r="AD235" s="566"/>
      <c r="AE235" s="566"/>
      <c r="AF235" s="566"/>
      <c r="AG235" s="566"/>
      <c r="AH235" s="566"/>
      <c r="AI235" s="566"/>
      <c r="AJ235" s="566"/>
      <c r="AK235" s="567"/>
    </row>
    <row r="236" spans="1:37" s="434" customFormat="1" ht="13.5" customHeight="1" x14ac:dyDescent="0.15">
      <c r="A236" s="179"/>
      <c r="B236" s="763"/>
      <c r="C236" s="565"/>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row>
    <row r="237" spans="1:37" s="434" customFormat="1" ht="13.5" customHeight="1" x14ac:dyDescent="0.15">
      <c r="A237" s="179"/>
      <c r="B237" s="763"/>
      <c r="C237" s="565"/>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row>
    <row r="238" spans="1:37" s="434" customFormat="1" ht="13.5" customHeight="1" x14ac:dyDescent="0.15">
      <c r="A238" s="179"/>
      <c r="B238" s="763"/>
      <c r="C238" s="565"/>
      <c r="D238" s="566"/>
      <c r="E238" s="566"/>
      <c r="F238" s="566"/>
      <c r="G238" s="566"/>
      <c r="H238" s="566"/>
      <c r="I238" s="566"/>
      <c r="J238" s="566"/>
      <c r="K238" s="566"/>
      <c r="L238" s="566"/>
      <c r="M238" s="566"/>
      <c r="N238" s="566"/>
      <c r="O238" s="566"/>
      <c r="P238" s="566"/>
      <c r="Q238" s="566"/>
      <c r="R238" s="566"/>
      <c r="S238" s="566"/>
      <c r="T238" s="566"/>
      <c r="U238" s="566"/>
      <c r="V238" s="566"/>
      <c r="W238" s="566"/>
      <c r="X238" s="566"/>
      <c r="Y238" s="566"/>
      <c r="Z238" s="566"/>
      <c r="AA238" s="566"/>
      <c r="AB238" s="566"/>
      <c r="AC238" s="566"/>
      <c r="AD238" s="566"/>
      <c r="AE238" s="566"/>
      <c r="AF238" s="566"/>
      <c r="AG238" s="566"/>
      <c r="AH238" s="566"/>
      <c r="AI238" s="566"/>
      <c r="AJ238" s="566"/>
      <c r="AK238" s="567"/>
    </row>
    <row r="239" spans="1:37" s="434" customFormat="1" ht="13.5" customHeight="1" thickBot="1" x14ac:dyDescent="0.2">
      <c r="A239" s="179"/>
      <c r="B239" s="764"/>
      <c r="C239" s="568"/>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0"/>
    </row>
    <row r="240" spans="1:37" s="434" customFormat="1" ht="13.5" customHeight="1" x14ac:dyDescent="0.15">
      <c r="A240" s="179"/>
      <c r="B240" s="762">
        <v>2</v>
      </c>
      <c r="C240" s="765" t="s">
        <v>905</v>
      </c>
      <c r="D240" s="688"/>
      <c r="E240" s="688"/>
      <c r="F240" s="688"/>
      <c r="G240" s="688"/>
      <c r="H240" s="688"/>
      <c r="I240" s="688"/>
      <c r="J240" s="688"/>
      <c r="K240" s="688"/>
      <c r="L240" s="688"/>
      <c r="M240" s="688"/>
      <c r="N240" s="688"/>
      <c r="O240" s="688"/>
      <c r="P240" s="688"/>
      <c r="Q240" s="688"/>
      <c r="R240" s="688"/>
      <c r="S240" s="688"/>
      <c r="T240" s="688"/>
      <c r="U240" s="688"/>
      <c r="V240" s="688"/>
      <c r="W240" s="688"/>
      <c r="X240" s="688"/>
      <c r="Y240" s="688"/>
      <c r="Z240" s="688"/>
      <c r="AA240" s="688"/>
      <c r="AB240" s="688"/>
      <c r="AC240" s="688"/>
      <c r="AD240" s="688"/>
      <c r="AE240" s="688"/>
      <c r="AF240" s="688"/>
      <c r="AG240" s="688"/>
      <c r="AH240" s="688"/>
      <c r="AI240" s="688"/>
      <c r="AJ240" s="688"/>
      <c r="AK240" s="689"/>
    </row>
    <row r="241" spans="1:37" s="434" customFormat="1" ht="13.5" customHeight="1" x14ac:dyDescent="0.15">
      <c r="A241" s="179"/>
      <c r="B241" s="763"/>
      <c r="C241" s="766" t="s">
        <v>906</v>
      </c>
      <c r="D241" s="700"/>
      <c r="E241" s="700"/>
      <c r="F241" s="700"/>
      <c r="G241" s="700"/>
      <c r="H241" s="700"/>
      <c r="I241" s="700"/>
      <c r="J241" s="700"/>
      <c r="K241" s="700"/>
      <c r="L241" s="700"/>
      <c r="M241" s="700"/>
      <c r="N241" s="700"/>
      <c r="O241" s="700"/>
      <c r="P241" s="700"/>
      <c r="Q241" s="700"/>
      <c r="R241" s="700"/>
      <c r="S241" s="700"/>
      <c r="T241" s="700"/>
      <c r="U241" s="700"/>
      <c r="V241" s="700"/>
      <c r="W241" s="700"/>
      <c r="X241" s="700"/>
      <c r="Y241" s="700"/>
      <c r="Z241" s="700"/>
      <c r="AA241" s="700"/>
      <c r="AB241" s="700"/>
      <c r="AC241" s="700"/>
      <c r="AD241" s="700"/>
      <c r="AE241" s="700"/>
      <c r="AF241" s="700"/>
      <c r="AG241" s="700"/>
      <c r="AH241" s="700"/>
      <c r="AI241" s="700"/>
      <c r="AJ241" s="700"/>
      <c r="AK241" s="701"/>
    </row>
    <row r="242" spans="1:37" s="434" customFormat="1" ht="13.5" customHeight="1" x14ac:dyDescent="0.15">
      <c r="A242" s="179"/>
      <c r="B242" s="763"/>
      <c r="C242" s="767" t="s">
        <v>914</v>
      </c>
      <c r="D242" s="768"/>
      <c r="E242" s="768"/>
      <c r="F242" s="768"/>
      <c r="G242" s="768"/>
      <c r="H242" s="768"/>
      <c r="I242" s="768"/>
      <c r="J242" s="768"/>
      <c r="K242" s="768"/>
      <c r="L242" s="768"/>
      <c r="M242" s="768"/>
      <c r="N242" s="768"/>
      <c r="O242" s="768"/>
      <c r="P242" s="768"/>
      <c r="Q242" s="768"/>
      <c r="R242" s="768"/>
      <c r="S242" s="768"/>
      <c r="T242" s="768"/>
      <c r="U242" s="768"/>
      <c r="V242" s="768"/>
      <c r="W242" s="768"/>
      <c r="X242" s="768"/>
      <c r="Y242" s="768"/>
      <c r="Z242" s="768"/>
      <c r="AA242" s="768"/>
      <c r="AB242" s="768"/>
      <c r="AC242" s="768"/>
      <c r="AD242" s="768"/>
      <c r="AE242" s="768"/>
      <c r="AF242" s="768"/>
      <c r="AG242" s="768"/>
      <c r="AH242" s="768"/>
      <c r="AI242" s="768"/>
      <c r="AJ242" s="768"/>
      <c r="AK242" s="769"/>
    </row>
    <row r="243" spans="1:37" s="434" customFormat="1" ht="13.5" customHeight="1" x14ac:dyDescent="0.15">
      <c r="A243" s="179"/>
      <c r="B243" s="763"/>
      <c r="C243" s="565"/>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row>
    <row r="244" spans="1:37" s="434" customFormat="1" ht="13.5" customHeight="1" x14ac:dyDescent="0.15">
      <c r="A244" s="179"/>
      <c r="B244" s="763"/>
      <c r="C244" s="565"/>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row>
    <row r="245" spans="1:37" s="434" customFormat="1" ht="13.5" customHeight="1" x14ac:dyDescent="0.15">
      <c r="A245" s="179"/>
      <c r="B245" s="763"/>
      <c r="C245" s="565"/>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row>
    <row r="246" spans="1:37" s="434" customFormat="1" ht="13.5" customHeight="1" x14ac:dyDescent="0.15">
      <c r="A246" s="179"/>
      <c r="B246" s="763"/>
      <c r="C246" s="565"/>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row>
    <row r="247" spans="1:37" s="434" customFormat="1" ht="13.5" customHeight="1" x14ac:dyDescent="0.15">
      <c r="A247" s="179"/>
      <c r="B247" s="763"/>
      <c r="C247" s="574"/>
      <c r="D247" s="575"/>
      <c r="E247" s="575"/>
      <c r="F247" s="575"/>
      <c r="G247" s="575"/>
      <c r="H247" s="575"/>
      <c r="I247" s="575"/>
      <c r="J247" s="575"/>
      <c r="K247" s="575"/>
      <c r="L247" s="575"/>
      <c r="M247" s="575"/>
      <c r="N247" s="575"/>
      <c r="O247" s="575"/>
      <c r="P247" s="575"/>
      <c r="Q247" s="575"/>
      <c r="R247" s="575"/>
      <c r="S247" s="575"/>
      <c r="T247" s="575"/>
      <c r="U247" s="575"/>
      <c r="V247" s="575"/>
      <c r="W247" s="575"/>
      <c r="X247" s="575"/>
      <c r="Y247" s="575"/>
      <c r="Z247" s="575"/>
      <c r="AA247" s="575"/>
      <c r="AB247" s="575"/>
      <c r="AC247" s="575"/>
      <c r="AD247" s="575"/>
      <c r="AE247" s="575"/>
      <c r="AF247" s="575"/>
      <c r="AG247" s="575"/>
      <c r="AH247" s="575"/>
      <c r="AI247" s="575"/>
      <c r="AJ247" s="575"/>
      <c r="AK247" s="576"/>
    </row>
    <row r="248" spans="1:37" s="434" customFormat="1" ht="13.5" customHeight="1" x14ac:dyDescent="0.15">
      <c r="A248" s="179"/>
      <c r="B248" s="763"/>
      <c r="C248" s="770" t="s">
        <v>907</v>
      </c>
      <c r="D248" s="748"/>
      <c r="E248" s="748"/>
      <c r="F248" s="748"/>
      <c r="G248" s="748"/>
      <c r="H248" s="748"/>
      <c r="I248" s="748"/>
      <c r="J248" s="748"/>
      <c r="K248" s="748"/>
      <c r="L248" s="748"/>
      <c r="M248" s="748"/>
      <c r="N248" s="748"/>
      <c r="O248" s="748"/>
      <c r="P248" s="748"/>
      <c r="Q248" s="748"/>
      <c r="R248" s="748"/>
      <c r="S248" s="748"/>
      <c r="T248" s="748"/>
      <c r="U248" s="748"/>
      <c r="V248" s="748"/>
      <c r="W248" s="748"/>
      <c r="X248" s="748"/>
      <c r="Y248" s="748"/>
      <c r="Z248" s="748"/>
      <c r="AA248" s="748"/>
      <c r="AB248" s="748"/>
      <c r="AC248" s="748"/>
      <c r="AD248" s="748"/>
      <c r="AE248" s="748"/>
      <c r="AF248" s="748"/>
      <c r="AG248" s="748"/>
      <c r="AH248" s="748"/>
      <c r="AI248" s="748"/>
      <c r="AJ248" s="748"/>
      <c r="AK248" s="749"/>
    </row>
    <row r="249" spans="1:37" s="434" customFormat="1" ht="13.5" customHeight="1" x14ac:dyDescent="0.15">
      <c r="A249" s="179"/>
      <c r="B249" s="763"/>
      <c r="C249" s="565"/>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row>
    <row r="250" spans="1:37" s="434" customFormat="1" ht="13.5" customHeight="1" x14ac:dyDescent="0.15">
      <c r="A250" s="179"/>
      <c r="B250" s="763"/>
      <c r="C250" s="565"/>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row>
    <row r="251" spans="1:37" s="434" customFormat="1" ht="13.5" customHeight="1" x14ac:dyDescent="0.15">
      <c r="A251" s="179"/>
      <c r="B251" s="763"/>
      <c r="C251" s="565"/>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row>
    <row r="252" spans="1:37" s="434" customFormat="1" ht="13.5" customHeight="1" x14ac:dyDescent="0.15">
      <c r="A252" s="179"/>
      <c r="B252" s="763"/>
      <c r="C252" s="565"/>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row>
    <row r="253" spans="1:37" s="434" customFormat="1" ht="13.5" customHeight="1" x14ac:dyDescent="0.15">
      <c r="A253" s="179"/>
      <c r="B253" s="763"/>
      <c r="C253" s="574"/>
      <c r="D253" s="575"/>
      <c r="E253" s="575"/>
      <c r="F253" s="575"/>
      <c r="G253" s="575"/>
      <c r="H253" s="575"/>
      <c r="I253" s="575"/>
      <c r="J253" s="575"/>
      <c r="K253" s="575"/>
      <c r="L253" s="575"/>
      <c r="M253" s="575"/>
      <c r="N253" s="575"/>
      <c r="O253" s="575"/>
      <c r="P253" s="575"/>
      <c r="Q253" s="575"/>
      <c r="R253" s="575"/>
      <c r="S253" s="575"/>
      <c r="T253" s="575"/>
      <c r="U253" s="575"/>
      <c r="V253" s="575"/>
      <c r="W253" s="575"/>
      <c r="X253" s="575"/>
      <c r="Y253" s="575"/>
      <c r="Z253" s="575"/>
      <c r="AA253" s="575"/>
      <c r="AB253" s="575"/>
      <c r="AC253" s="575"/>
      <c r="AD253" s="575"/>
      <c r="AE253" s="575"/>
      <c r="AF253" s="575"/>
      <c r="AG253" s="575"/>
      <c r="AH253" s="575"/>
      <c r="AI253" s="575"/>
      <c r="AJ253" s="575"/>
      <c r="AK253" s="576"/>
    </row>
    <row r="254" spans="1:37" s="434" customFormat="1" ht="13.5" customHeight="1" x14ac:dyDescent="0.15">
      <c r="A254" s="179"/>
      <c r="B254" s="763"/>
      <c r="C254" s="770" t="s">
        <v>908</v>
      </c>
      <c r="D254" s="748"/>
      <c r="E254" s="748"/>
      <c r="F254" s="748"/>
      <c r="G254" s="748"/>
      <c r="H254" s="748"/>
      <c r="I254" s="748"/>
      <c r="J254" s="748"/>
      <c r="K254" s="748"/>
      <c r="L254" s="748"/>
      <c r="M254" s="748"/>
      <c r="N254" s="748"/>
      <c r="O254" s="748"/>
      <c r="P254" s="748"/>
      <c r="Q254" s="748"/>
      <c r="R254" s="748"/>
      <c r="S254" s="748"/>
      <c r="T254" s="748"/>
      <c r="U254" s="748"/>
      <c r="V254" s="748"/>
      <c r="W254" s="748"/>
      <c r="X254" s="748"/>
      <c r="Y254" s="748"/>
      <c r="Z254" s="748"/>
      <c r="AA254" s="748"/>
      <c r="AB254" s="748"/>
      <c r="AC254" s="748"/>
      <c r="AD254" s="748"/>
      <c r="AE254" s="748"/>
      <c r="AF254" s="748"/>
      <c r="AG254" s="748"/>
      <c r="AH254" s="748"/>
      <c r="AI254" s="748"/>
      <c r="AJ254" s="748"/>
      <c r="AK254" s="749"/>
    </row>
    <row r="255" spans="1:37" s="434" customFormat="1" ht="13.5" customHeight="1" x14ac:dyDescent="0.15">
      <c r="A255" s="179"/>
      <c r="B255" s="763"/>
      <c r="C255" s="565"/>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row>
    <row r="256" spans="1:37" s="434" customFormat="1" ht="13.5" customHeight="1" x14ac:dyDescent="0.15">
      <c r="A256" s="179"/>
      <c r="B256" s="763"/>
      <c r="C256" s="565"/>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row>
    <row r="257" spans="1:37" s="434" customFormat="1" ht="13.5" customHeight="1" x14ac:dyDescent="0.15">
      <c r="A257" s="179"/>
      <c r="B257" s="763"/>
      <c r="C257" s="565"/>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row>
    <row r="258" spans="1:37" s="434" customFormat="1" ht="13.5" customHeight="1" x14ac:dyDescent="0.15">
      <c r="A258" s="179"/>
      <c r="B258" s="763"/>
      <c r="C258" s="565"/>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row>
    <row r="259" spans="1:37" s="434" customFormat="1" ht="13.5" customHeight="1" thickBot="1" x14ac:dyDescent="0.2">
      <c r="A259" s="179"/>
      <c r="B259" s="764"/>
      <c r="C259" s="568"/>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0"/>
    </row>
    <row r="260" spans="1:37" s="434" customFormat="1" ht="13.5" customHeight="1" x14ac:dyDescent="0.15">
      <c r="A260" s="179"/>
      <c r="B260" s="433"/>
      <c r="C260" s="433"/>
      <c r="D260" s="433"/>
      <c r="E260" s="433"/>
      <c r="F260" s="433"/>
      <c r="G260" s="433"/>
      <c r="H260" s="433"/>
      <c r="I260" s="433"/>
      <c r="J260" s="433"/>
      <c r="K260" s="433"/>
      <c r="L260" s="433"/>
      <c r="M260" s="433"/>
      <c r="N260" s="433"/>
      <c r="O260" s="433"/>
      <c r="P260" s="433"/>
      <c r="Q260" s="433"/>
      <c r="R260" s="433"/>
      <c r="S260" s="433"/>
      <c r="T260" s="433"/>
      <c r="U260" s="433"/>
      <c r="V260" s="433"/>
      <c r="W260" s="433"/>
      <c r="X260" s="433"/>
      <c r="Y260" s="433"/>
      <c r="Z260" s="433"/>
      <c r="AA260" s="433"/>
      <c r="AB260" s="433"/>
      <c r="AC260" s="433"/>
      <c r="AD260" s="433"/>
      <c r="AE260" s="433"/>
      <c r="AF260" s="433"/>
      <c r="AG260" s="433"/>
      <c r="AH260" s="433"/>
      <c r="AI260" s="433"/>
      <c r="AJ260" s="433"/>
      <c r="AK260" s="433"/>
    </row>
    <row r="261" spans="1:37" s="434" customFormat="1" ht="13.5" customHeight="1" x14ac:dyDescent="0.15">
      <c r="A261" s="179"/>
      <c r="B261" s="433"/>
      <c r="C261" s="433"/>
      <c r="D261" s="433"/>
      <c r="E261" s="433"/>
      <c r="F261" s="433"/>
      <c r="G261" s="433"/>
      <c r="H261" s="433"/>
      <c r="I261" s="433"/>
      <c r="J261" s="433"/>
      <c r="K261" s="433"/>
      <c r="L261" s="433"/>
      <c r="M261" s="433"/>
      <c r="N261" s="433"/>
      <c r="O261" s="433"/>
      <c r="P261" s="433"/>
      <c r="Q261" s="433"/>
      <c r="R261" s="433"/>
      <c r="S261" s="433"/>
      <c r="T261" s="433"/>
      <c r="U261" s="433"/>
      <c r="V261" s="433"/>
      <c r="W261" s="433"/>
      <c r="X261" s="433"/>
      <c r="Y261" s="433"/>
      <c r="Z261" s="433"/>
      <c r="AA261" s="433"/>
      <c r="AB261" s="433"/>
      <c r="AC261" s="433"/>
      <c r="AD261" s="433"/>
      <c r="AE261" s="433"/>
      <c r="AF261" s="433"/>
      <c r="AG261" s="433"/>
      <c r="AH261" s="433"/>
      <c r="AI261" s="433"/>
      <c r="AJ261" s="433"/>
      <c r="AK261" s="433"/>
    </row>
    <row r="262" spans="1:37" s="434" customFormat="1" ht="13.5" customHeight="1" thickBot="1" x14ac:dyDescent="0.2">
      <c r="A262" s="179"/>
      <c r="B262" s="433"/>
      <c r="C262" s="433"/>
      <c r="D262" s="433"/>
      <c r="E262" s="433"/>
      <c r="F262" s="433"/>
      <c r="G262" s="433"/>
      <c r="H262" s="433"/>
      <c r="I262" s="433"/>
      <c r="J262" s="433"/>
      <c r="K262" s="433"/>
      <c r="L262" s="433"/>
      <c r="M262" s="433"/>
      <c r="N262" s="433"/>
      <c r="O262" s="433"/>
      <c r="P262" s="433"/>
      <c r="Q262" s="433"/>
      <c r="R262" s="433"/>
      <c r="S262" s="433"/>
      <c r="T262" s="433"/>
      <c r="U262" s="433"/>
      <c r="V262" s="433"/>
      <c r="W262" s="433"/>
      <c r="X262" s="433"/>
      <c r="Y262" s="433"/>
      <c r="Z262" s="433"/>
      <c r="AA262" s="433"/>
      <c r="AB262" s="433"/>
      <c r="AC262" s="433"/>
      <c r="AD262" s="433"/>
      <c r="AE262" s="433"/>
      <c r="AF262" s="433"/>
      <c r="AG262" s="433"/>
      <c r="AH262" s="433"/>
      <c r="AI262" s="433"/>
      <c r="AJ262" s="433"/>
      <c r="AK262" s="433"/>
    </row>
    <row r="263" spans="1:37" s="178" customFormat="1" ht="16.5" customHeight="1" x14ac:dyDescent="0.15">
      <c r="A263" s="181"/>
      <c r="B263" s="202"/>
      <c r="C263" s="202"/>
      <c r="D263" s="202"/>
      <c r="E263" s="202"/>
      <c r="F263" s="202"/>
      <c r="G263" s="202"/>
      <c r="H263" s="202"/>
      <c r="I263" s="202"/>
      <c r="J263" s="202"/>
      <c r="K263" s="202"/>
      <c r="L263" s="202"/>
      <c r="M263" s="202"/>
      <c r="N263" s="202"/>
      <c r="O263" s="202"/>
      <c r="P263" s="202"/>
      <c r="Q263" s="202"/>
      <c r="R263" s="202"/>
      <c r="S263" s="202"/>
      <c r="T263" s="202"/>
      <c r="U263" s="202"/>
      <c r="V263" s="202"/>
      <c r="W263" s="202"/>
      <c r="X263" s="202"/>
      <c r="Y263" s="202"/>
      <c r="Z263" s="202"/>
      <c r="AA263" s="202"/>
      <c r="AB263" s="202"/>
      <c r="AC263" s="202"/>
      <c r="AD263" s="202"/>
      <c r="AE263" s="202"/>
      <c r="AF263" s="202"/>
      <c r="AG263" s="202"/>
      <c r="AH263" s="202"/>
      <c r="AI263" s="202"/>
      <c r="AJ263" s="202"/>
      <c r="AK263" s="202"/>
    </row>
    <row r="264" spans="1:37" s="178" customFormat="1" x14ac:dyDescent="0.15">
      <c r="B264" s="186"/>
      <c r="C264" s="186"/>
      <c r="D264" s="186"/>
      <c r="E264" s="186"/>
      <c r="F264" s="186"/>
      <c r="G264" s="186"/>
      <c r="H264" s="186"/>
      <c r="I264" s="186"/>
      <c r="J264" s="186"/>
      <c r="K264" s="186"/>
      <c r="L264" s="186"/>
      <c r="M264" s="186"/>
      <c r="N264" s="186"/>
      <c r="O264" s="186"/>
      <c r="P264" s="186"/>
      <c r="Q264" s="186"/>
      <c r="R264" s="186"/>
      <c r="S264" s="186"/>
      <c r="T264" s="186"/>
      <c r="U264" s="186"/>
      <c r="V264" s="186"/>
      <c r="W264" s="186"/>
      <c r="X264" s="186"/>
      <c r="Y264" s="186"/>
      <c r="Z264" s="186"/>
      <c r="AA264" s="186"/>
      <c r="AB264" s="186"/>
      <c r="AC264" s="186"/>
      <c r="AD264" s="186"/>
      <c r="AE264" s="186"/>
      <c r="AF264" s="186"/>
      <c r="AG264" s="186"/>
      <c r="AH264" s="186"/>
      <c r="AI264" s="186"/>
      <c r="AJ264" s="186"/>
      <c r="AK264" s="186"/>
    </row>
    <row r="265" spans="1:37" s="178" customFormat="1" x14ac:dyDescent="0.15">
      <c r="B265" s="186"/>
      <c r="C265" s="186"/>
      <c r="D265" s="186"/>
      <c r="E265" s="186"/>
      <c r="F265" s="186"/>
      <c r="G265" s="186"/>
      <c r="H265" s="186"/>
      <c r="I265" s="186"/>
      <c r="J265" s="186"/>
      <c r="K265" s="186"/>
      <c r="L265" s="186"/>
      <c r="M265" s="186"/>
      <c r="N265" s="186"/>
      <c r="O265" s="186"/>
      <c r="P265" s="186"/>
      <c r="Q265" s="186"/>
      <c r="R265" s="186"/>
      <c r="S265" s="186"/>
      <c r="T265" s="186"/>
      <c r="U265" s="186"/>
      <c r="V265" s="186"/>
      <c r="W265" s="186"/>
      <c r="X265" s="186"/>
      <c r="Y265" s="186"/>
      <c r="Z265" s="186"/>
      <c r="AA265" s="186"/>
      <c r="AB265" s="186"/>
      <c r="AC265" s="186"/>
      <c r="AD265" s="186"/>
      <c r="AE265" s="186"/>
      <c r="AF265" s="186"/>
      <c r="AG265" s="186"/>
      <c r="AH265" s="186"/>
      <c r="AI265" s="186"/>
      <c r="AJ265" s="186"/>
      <c r="AK265" s="186"/>
    </row>
    <row r="266" spans="1:37" s="178" customFormat="1" x14ac:dyDescent="0.15">
      <c r="B266" s="186"/>
      <c r="C266" s="186"/>
      <c r="D266" s="186"/>
      <c r="E266" s="186"/>
      <c r="F266" s="186"/>
      <c r="G266" s="186"/>
      <c r="H266" s="186"/>
      <c r="I266" s="186"/>
      <c r="J266" s="186"/>
      <c r="K266" s="186"/>
      <c r="L266" s="186"/>
      <c r="M266" s="186"/>
      <c r="N266" s="186"/>
      <c r="O266" s="186"/>
      <c r="P266" s="186"/>
      <c r="Q266" s="186"/>
      <c r="R266" s="186"/>
      <c r="S266" s="186"/>
      <c r="T266" s="186"/>
      <c r="U266" s="186"/>
      <c r="V266" s="186"/>
      <c r="W266" s="186"/>
      <c r="X266" s="186"/>
      <c r="Y266" s="186"/>
      <c r="Z266" s="186"/>
      <c r="AA266" s="186"/>
      <c r="AB266" s="186"/>
      <c r="AC266" s="186"/>
      <c r="AD266" s="186"/>
      <c r="AE266" s="186"/>
      <c r="AF266" s="186"/>
      <c r="AG266" s="186"/>
      <c r="AH266" s="186"/>
      <c r="AI266" s="186"/>
      <c r="AJ266" s="186"/>
      <c r="AK266" s="186"/>
    </row>
    <row r="267" spans="1:37" s="178" customFormat="1" x14ac:dyDescent="0.15">
      <c r="B267" s="186"/>
      <c r="C267" s="186"/>
      <c r="D267" s="186"/>
      <c r="E267" s="186"/>
      <c r="F267" s="186"/>
      <c r="G267" s="186"/>
      <c r="H267" s="186"/>
      <c r="I267" s="186"/>
      <c r="J267" s="186"/>
      <c r="K267" s="186"/>
      <c r="L267" s="186"/>
      <c r="M267" s="186"/>
      <c r="N267" s="186"/>
      <c r="O267" s="186"/>
      <c r="P267" s="186"/>
      <c r="Q267" s="186"/>
      <c r="R267" s="186"/>
      <c r="S267" s="186"/>
      <c r="T267" s="186"/>
      <c r="U267" s="186"/>
      <c r="V267" s="186"/>
      <c r="W267" s="186"/>
      <c r="X267" s="186"/>
      <c r="Y267" s="186"/>
      <c r="Z267" s="186"/>
      <c r="AA267" s="186"/>
      <c r="AB267" s="186"/>
      <c r="AC267" s="186"/>
      <c r="AD267" s="186"/>
      <c r="AE267" s="186"/>
      <c r="AF267" s="186"/>
      <c r="AG267" s="186"/>
      <c r="AH267" s="186"/>
      <c r="AI267" s="186"/>
      <c r="AJ267" s="186"/>
      <c r="AK267" s="186"/>
    </row>
    <row r="268" spans="1:37" s="178" customFormat="1" x14ac:dyDescent="0.15">
      <c r="B268" s="186"/>
      <c r="C268" s="186"/>
      <c r="D268" s="186"/>
      <c r="E268" s="186"/>
      <c r="F268" s="186"/>
      <c r="G268" s="186"/>
      <c r="H268" s="186"/>
      <c r="I268" s="186"/>
      <c r="J268" s="186"/>
      <c r="K268" s="186"/>
      <c r="L268" s="186"/>
      <c r="M268" s="186"/>
      <c r="N268" s="186"/>
      <c r="O268" s="186"/>
      <c r="P268" s="186"/>
      <c r="Q268" s="186"/>
      <c r="R268" s="186"/>
      <c r="S268" s="186"/>
      <c r="T268" s="186"/>
      <c r="U268" s="186"/>
      <c r="V268" s="186"/>
      <c r="W268" s="186"/>
      <c r="X268" s="186"/>
      <c r="Y268" s="186"/>
      <c r="Z268" s="186"/>
      <c r="AA268" s="186"/>
      <c r="AB268" s="186"/>
      <c r="AC268" s="186"/>
      <c r="AD268" s="186"/>
      <c r="AE268" s="186"/>
      <c r="AF268" s="186"/>
      <c r="AG268" s="186"/>
      <c r="AH268" s="186"/>
      <c r="AI268" s="186"/>
      <c r="AJ268" s="186"/>
      <c r="AK268" s="186"/>
    </row>
    <row r="269" spans="1:37" s="178" customFormat="1" x14ac:dyDescent="0.15">
      <c r="B269" s="186"/>
      <c r="C269" s="186"/>
      <c r="D269" s="186"/>
      <c r="E269" s="186"/>
      <c r="F269" s="186"/>
      <c r="G269" s="186"/>
      <c r="H269" s="186"/>
      <c r="I269" s="186"/>
      <c r="J269" s="186"/>
      <c r="K269" s="186"/>
      <c r="L269" s="186"/>
      <c r="M269" s="186"/>
      <c r="N269" s="186"/>
      <c r="O269" s="186"/>
      <c r="P269" s="186"/>
      <c r="Q269" s="186"/>
      <c r="R269" s="186"/>
      <c r="S269" s="186"/>
      <c r="T269" s="186"/>
      <c r="U269" s="186"/>
      <c r="V269" s="186"/>
      <c r="W269" s="186"/>
      <c r="X269" s="186"/>
      <c r="Y269" s="186"/>
      <c r="Z269" s="186"/>
      <c r="AA269" s="186"/>
      <c r="AB269" s="186"/>
      <c r="AC269" s="186"/>
      <c r="AD269" s="186"/>
      <c r="AE269" s="186"/>
      <c r="AF269" s="186"/>
      <c r="AG269" s="186"/>
      <c r="AH269" s="186"/>
      <c r="AI269" s="186"/>
      <c r="AJ269" s="186"/>
      <c r="AK269" s="186"/>
    </row>
    <row r="270" spans="1:37" s="178" customFormat="1" x14ac:dyDescent="0.15">
      <c r="B270" s="186"/>
      <c r="C270" s="186"/>
      <c r="D270" s="186"/>
      <c r="E270" s="186"/>
      <c r="F270" s="186"/>
      <c r="G270" s="186"/>
      <c r="H270" s="186"/>
      <c r="I270" s="186"/>
      <c r="J270" s="186"/>
      <c r="K270" s="186"/>
      <c r="L270" s="186"/>
      <c r="M270" s="186"/>
      <c r="N270" s="186"/>
      <c r="O270" s="186"/>
      <c r="P270" s="186"/>
      <c r="Q270" s="186"/>
      <c r="R270" s="186"/>
      <c r="S270" s="186"/>
      <c r="T270" s="186"/>
      <c r="U270" s="186"/>
      <c r="V270" s="186"/>
      <c r="W270" s="186"/>
      <c r="X270" s="186"/>
      <c r="Y270" s="186"/>
      <c r="Z270" s="186"/>
      <c r="AA270" s="186"/>
      <c r="AB270" s="186"/>
      <c r="AC270" s="186"/>
      <c r="AD270" s="186"/>
      <c r="AE270" s="186"/>
      <c r="AF270" s="186"/>
      <c r="AG270" s="186"/>
      <c r="AH270" s="186"/>
      <c r="AI270" s="186"/>
      <c r="AJ270" s="186"/>
      <c r="AK270" s="186"/>
    </row>
    <row r="271" spans="1:37" s="178" customFormat="1" x14ac:dyDescent="0.15">
      <c r="B271" s="186"/>
      <c r="C271" s="186"/>
      <c r="D271" s="186"/>
      <c r="E271" s="186"/>
      <c r="F271" s="186"/>
      <c r="G271" s="186"/>
      <c r="H271" s="186"/>
      <c r="I271" s="186"/>
      <c r="J271" s="186"/>
      <c r="K271" s="186"/>
      <c r="L271" s="186"/>
      <c r="M271" s="186"/>
      <c r="N271" s="186"/>
      <c r="O271" s="186"/>
      <c r="P271" s="186"/>
      <c r="Q271" s="186"/>
      <c r="R271" s="186"/>
      <c r="S271" s="186"/>
      <c r="T271" s="186"/>
      <c r="U271" s="186"/>
      <c r="V271" s="186"/>
      <c r="W271" s="186"/>
      <c r="X271" s="186"/>
      <c r="Y271" s="186"/>
      <c r="Z271" s="186"/>
      <c r="AA271" s="186"/>
      <c r="AB271" s="186"/>
      <c r="AC271" s="186"/>
      <c r="AD271" s="186"/>
      <c r="AE271" s="186"/>
      <c r="AF271" s="186"/>
      <c r="AG271" s="186"/>
      <c r="AH271" s="186"/>
      <c r="AI271" s="186"/>
      <c r="AJ271" s="186"/>
      <c r="AK271" s="186"/>
    </row>
    <row r="272" spans="1:37" s="178" customFormat="1" x14ac:dyDescent="0.15">
      <c r="B272" s="186"/>
      <c r="C272" s="186"/>
      <c r="D272" s="186"/>
      <c r="E272" s="186"/>
      <c r="F272" s="186"/>
      <c r="G272" s="186"/>
      <c r="H272" s="186"/>
      <c r="I272" s="186"/>
      <c r="J272" s="186"/>
      <c r="K272" s="186"/>
      <c r="L272" s="186"/>
      <c r="M272" s="186"/>
      <c r="N272" s="186"/>
      <c r="O272" s="186"/>
      <c r="P272" s="186"/>
      <c r="Q272" s="186"/>
      <c r="R272" s="186"/>
      <c r="S272" s="186"/>
      <c r="T272" s="186"/>
      <c r="U272" s="186"/>
      <c r="V272" s="186"/>
      <c r="W272" s="186"/>
      <c r="X272" s="186"/>
      <c r="Y272" s="186"/>
      <c r="Z272" s="186"/>
      <c r="AA272" s="186"/>
      <c r="AB272" s="186"/>
      <c r="AC272" s="186"/>
      <c r="AD272" s="186"/>
      <c r="AE272" s="186"/>
      <c r="AF272" s="186"/>
      <c r="AG272" s="186"/>
      <c r="AH272" s="186"/>
      <c r="AI272" s="186"/>
      <c r="AJ272" s="186"/>
      <c r="AK272" s="186"/>
    </row>
    <row r="273" spans="2:37" s="178" customFormat="1" x14ac:dyDescent="0.15">
      <c r="B273" s="186"/>
      <c r="C273" s="186"/>
      <c r="D273" s="186"/>
      <c r="E273" s="186"/>
      <c r="F273" s="186"/>
      <c r="G273" s="186"/>
      <c r="H273" s="186"/>
      <c r="I273" s="186"/>
      <c r="J273" s="186"/>
      <c r="K273" s="186"/>
      <c r="L273" s="186"/>
      <c r="M273" s="186"/>
      <c r="N273" s="186"/>
      <c r="O273" s="186"/>
      <c r="P273" s="186"/>
      <c r="Q273" s="186"/>
      <c r="R273" s="186"/>
      <c r="S273" s="186"/>
      <c r="T273" s="186"/>
      <c r="U273" s="186"/>
      <c r="V273" s="186"/>
      <c r="W273" s="186"/>
      <c r="X273" s="186"/>
      <c r="Y273" s="186"/>
      <c r="Z273" s="186"/>
      <c r="AA273" s="186"/>
      <c r="AB273" s="186"/>
      <c r="AC273" s="186"/>
      <c r="AD273" s="186"/>
      <c r="AE273" s="186"/>
      <c r="AF273" s="186"/>
      <c r="AG273" s="186"/>
      <c r="AH273" s="186"/>
      <c r="AI273" s="186"/>
      <c r="AJ273" s="186"/>
      <c r="AK273" s="186"/>
    </row>
    <row r="274" spans="2:37" s="178" customFormat="1" x14ac:dyDescent="0.15">
      <c r="B274" s="186"/>
      <c r="C274" s="186"/>
      <c r="D274" s="186"/>
      <c r="E274" s="186"/>
      <c r="F274" s="186"/>
      <c r="G274" s="186"/>
      <c r="H274" s="186"/>
      <c r="I274" s="186"/>
      <c r="J274" s="186"/>
      <c r="K274" s="186"/>
      <c r="L274" s="186"/>
      <c r="M274" s="186"/>
      <c r="N274" s="186"/>
      <c r="O274" s="186"/>
      <c r="P274" s="186"/>
      <c r="Q274" s="186"/>
      <c r="R274" s="186"/>
      <c r="S274" s="186"/>
      <c r="T274" s="186"/>
      <c r="U274" s="186"/>
      <c r="V274" s="186"/>
      <c r="W274" s="186"/>
      <c r="X274" s="186"/>
      <c r="Y274" s="186"/>
      <c r="Z274" s="186"/>
      <c r="AA274" s="186"/>
      <c r="AB274" s="186"/>
      <c r="AC274" s="186"/>
      <c r="AD274" s="186"/>
      <c r="AE274" s="186"/>
      <c r="AF274" s="186"/>
      <c r="AG274" s="186"/>
      <c r="AH274" s="186"/>
      <c r="AI274" s="186"/>
      <c r="AJ274" s="186"/>
      <c r="AK274" s="186"/>
    </row>
    <row r="275" spans="2:37" s="178" customFormat="1" x14ac:dyDescent="0.15">
      <c r="B275" s="186"/>
      <c r="C275" s="186"/>
      <c r="D275" s="186"/>
      <c r="E275" s="186"/>
      <c r="F275" s="186"/>
      <c r="G275" s="186"/>
      <c r="H275" s="186"/>
      <c r="I275" s="186"/>
      <c r="J275" s="186"/>
      <c r="K275" s="186"/>
      <c r="L275" s="186"/>
      <c r="M275" s="186"/>
      <c r="N275" s="186"/>
      <c r="O275" s="186"/>
      <c r="P275" s="186"/>
      <c r="Q275" s="186"/>
      <c r="R275" s="186"/>
      <c r="S275" s="186"/>
      <c r="T275" s="186"/>
      <c r="U275" s="186"/>
      <c r="V275" s="186"/>
      <c r="W275" s="186"/>
      <c r="X275" s="186"/>
      <c r="Y275" s="186"/>
      <c r="Z275" s="186"/>
      <c r="AA275" s="186"/>
      <c r="AB275" s="186"/>
      <c r="AC275" s="186"/>
      <c r="AD275" s="186"/>
      <c r="AE275" s="186"/>
      <c r="AF275" s="186"/>
      <c r="AG275" s="186"/>
      <c r="AH275" s="186"/>
      <c r="AI275" s="186"/>
      <c r="AJ275" s="186"/>
      <c r="AK275" s="186"/>
    </row>
    <row r="276" spans="2:37" s="178" customFormat="1" x14ac:dyDescent="0.15">
      <c r="B276" s="186"/>
      <c r="C276" s="186"/>
      <c r="D276" s="186"/>
      <c r="E276" s="186"/>
      <c r="F276" s="186"/>
      <c r="G276" s="186"/>
      <c r="H276" s="186"/>
      <c r="I276" s="186"/>
      <c r="J276" s="186"/>
      <c r="K276" s="186"/>
      <c r="L276" s="186"/>
      <c r="M276" s="186"/>
      <c r="N276" s="186"/>
      <c r="O276" s="186"/>
      <c r="P276" s="186"/>
      <c r="Q276" s="186"/>
      <c r="R276" s="186"/>
      <c r="S276" s="186"/>
      <c r="T276" s="186"/>
      <c r="U276" s="186"/>
      <c r="V276" s="186"/>
      <c r="W276" s="186"/>
      <c r="X276" s="186"/>
      <c r="Y276" s="186"/>
      <c r="Z276" s="186"/>
      <c r="AA276" s="186"/>
      <c r="AB276" s="186"/>
      <c r="AC276" s="186"/>
      <c r="AD276" s="186"/>
      <c r="AE276" s="186"/>
      <c r="AF276" s="186"/>
      <c r="AG276" s="186"/>
      <c r="AH276" s="186"/>
      <c r="AI276" s="186"/>
      <c r="AJ276" s="186"/>
      <c r="AK276" s="186"/>
    </row>
    <row r="277" spans="2:37" s="178" customFormat="1" x14ac:dyDescent="0.15">
      <c r="B277" s="186"/>
      <c r="C277" s="186"/>
      <c r="D277" s="186"/>
      <c r="E277" s="186"/>
      <c r="F277" s="186"/>
      <c r="G277" s="186"/>
      <c r="H277" s="186"/>
      <c r="I277" s="186"/>
      <c r="J277" s="186"/>
      <c r="K277" s="186"/>
      <c r="L277" s="186"/>
      <c r="M277" s="186"/>
      <c r="N277" s="186"/>
      <c r="O277" s="186"/>
      <c r="P277" s="186"/>
      <c r="Q277" s="186"/>
      <c r="R277" s="186"/>
      <c r="S277" s="186"/>
      <c r="T277" s="186"/>
      <c r="U277" s="186"/>
      <c r="V277" s="186"/>
      <c r="W277" s="186"/>
      <c r="X277" s="186"/>
      <c r="Y277" s="186"/>
      <c r="Z277" s="186"/>
      <c r="AA277" s="186"/>
      <c r="AB277" s="186"/>
      <c r="AC277" s="186"/>
      <c r="AD277" s="186"/>
      <c r="AE277" s="186"/>
      <c r="AF277" s="186"/>
      <c r="AG277" s="186"/>
      <c r="AH277" s="186"/>
      <c r="AI277" s="186"/>
      <c r="AJ277" s="186"/>
      <c r="AK277" s="186"/>
    </row>
    <row r="278" spans="2:37" s="178" customFormat="1" x14ac:dyDescent="0.15">
      <c r="B278" s="186"/>
      <c r="C278" s="186"/>
      <c r="D278" s="186"/>
      <c r="E278" s="186"/>
      <c r="F278" s="186"/>
      <c r="G278" s="186"/>
      <c r="H278" s="186"/>
      <c r="I278" s="186"/>
      <c r="J278" s="186"/>
      <c r="K278" s="186"/>
      <c r="L278" s="186"/>
      <c r="M278" s="186"/>
      <c r="N278" s="186"/>
      <c r="O278" s="186"/>
      <c r="P278" s="186"/>
      <c r="Q278" s="186"/>
      <c r="R278" s="186"/>
      <c r="S278" s="186"/>
      <c r="T278" s="186"/>
      <c r="U278" s="186"/>
      <c r="V278" s="186"/>
      <c r="W278" s="186"/>
      <c r="X278" s="186"/>
      <c r="Y278" s="186"/>
      <c r="Z278" s="186"/>
      <c r="AA278" s="186"/>
      <c r="AB278" s="186"/>
      <c r="AC278" s="186"/>
      <c r="AD278" s="186"/>
      <c r="AE278" s="186"/>
      <c r="AF278" s="186"/>
      <c r="AG278" s="186"/>
      <c r="AH278" s="186"/>
      <c r="AI278" s="186"/>
      <c r="AJ278" s="186"/>
      <c r="AK278" s="186"/>
    </row>
    <row r="279" spans="2:37" s="178" customFormat="1" x14ac:dyDescent="0.15">
      <c r="B279" s="186"/>
      <c r="C279" s="186"/>
      <c r="D279" s="186"/>
      <c r="E279" s="186"/>
      <c r="F279" s="186"/>
      <c r="G279" s="186"/>
      <c r="H279" s="186"/>
      <c r="I279" s="186"/>
      <c r="J279" s="186"/>
      <c r="K279" s="186"/>
      <c r="L279" s="186"/>
      <c r="M279" s="186"/>
      <c r="N279" s="186"/>
      <c r="O279" s="186"/>
      <c r="P279" s="186"/>
      <c r="Q279" s="186"/>
      <c r="R279" s="186"/>
      <c r="S279" s="186"/>
      <c r="T279" s="186"/>
      <c r="U279" s="186"/>
      <c r="V279" s="186"/>
      <c r="W279" s="186"/>
      <c r="X279" s="186"/>
      <c r="Y279" s="186"/>
      <c r="Z279" s="186"/>
      <c r="AA279" s="186"/>
      <c r="AB279" s="186"/>
      <c r="AC279" s="186"/>
      <c r="AD279" s="186"/>
      <c r="AE279" s="186"/>
      <c r="AF279" s="186"/>
      <c r="AG279" s="186"/>
      <c r="AH279" s="186"/>
      <c r="AI279" s="186"/>
      <c r="AJ279" s="186"/>
      <c r="AK279" s="186"/>
    </row>
    <row r="280" spans="2:37" s="178" customFormat="1" x14ac:dyDescent="0.15">
      <c r="B280" s="186"/>
      <c r="C280" s="186"/>
      <c r="D280" s="186"/>
      <c r="E280" s="186"/>
      <c r="F280" s="186"/>
      <c r="G280" s="186"/>
      <c r="H280" s="186"/>
      <c r="I280" s="186"/>
      <c r="J280" s="186"/>
      <c r="K280" s="186"/>
      <c r="L280" s="186"/>
      <c r="M280" s="186"/>
      <c r="N280" s="186"/>
      <c r="O280" s="186"/>
      <c r="P280" s="186"/>
      <c r="Q280" s="186"/>
      <c r="R280" s="186"/>
      <c r="S280" s="186"/>
      <c r="T280" s="186"/>
      <c r="U280" s="186"/>
      <c r="V280" s="186"/>
      <c r="W280" s="186"/>
      <c r="X280" s="186"/>
      <c r="Y280" s="186"/>
      <c r="Z280" s="186"/>
      <c r="AA280" s="186"/>
      <c r="AB280" s="186"/>
      <c r="AC280" s="186"/>
      <c r="AD280" s="186"/>
      <c r="AE280" s="186"/>
      <c r="AF280" s="186"/>
      <c r="AG280" s="186"/>
      <c r="AH280" s="186"/>
      <c r="AI280" s="186"/>
      <c r="AJ280" s="186"/>
      <c r="AK280" s="186"/>
    </row>
    <row r="281" spans="2:37" s="178" customFormat="1" x14ac:dyDescent="0.15">
      <c r="B281" s="186"/>
      <c r="C281" s="186"/>
      <c r="D281" s="186"/>
      <c r="E281" s="186"/>
      <c r="F281" s="186"/>
      <c r="G281" s="186"/>
      <c r="H281" s="186"/>
      <c r="I281" s="186"/>
      <c r="J281" s="186"/>
      <c r="K281" s="186"/>
      <c r="L281" s="186"/>
      <c r="M281" s="186"/>
      <c r="N281" s="186"/>
      <c r="O281" s="186"/>
      <c r="P281" s="186"/>
      <c r="Q281" s="186"/>
      <c r="R281" s="186"/>
      <c r="S281" s="186"/>
      <c r="T281" s="186"/>
      <c r="U281" s="186"/>
      <c r="V281" s="186"/>
      <c r="W281" s="186"/>
      <c r="X281" s="186"/>
      <c r="Y281" s="186"/>
      <c r="Z281" s="186"/>
      <c r="AA281" s="186"/>
      <c r="AB281" s="186"/>
      <c r="AC281" s="186"/>
      <c r="AD281" s="186"/>
      <c r="AE281" s="186"/>
      <c r="AF281" s="186"/>
      <c r="AG281" s="186"/>
      <c r="AH281" s="186"/>
      <c r="AI281" s="186"/>
      <c r="AJ281" s="186"/>
      <c r="AK281" s="186"/>
    </row>
    <row r="282" spans="2:37" s="178" customFormat="1" x14ac:dyDescent="0.15">
      <c r="B282" s="186"/>
      <c r="C282" s="186"/>
      <c r="D282" s="186"/>
      <c r="E282" s="186"/>
      <c r="F282" s="186"/>
      <c r="G282" s="186"/>
      <c r="H282" s="186"/>
      <c r="I282" s="186"/>
      <c r="J282" s="186"/>
      <c r="K282" s="186"/>
      <c r="L282" s="186"/>
      <c r="M282" s="186"/>
      <c r="N282" s="186"/>
      <c r="O282" s="186"/>
      <c r="P282" s="186"/>
      <c r="Q282" s="186"/>
      <c r="R282" s="186"/>
      <c r="S282" s="186"/>
      <c r="T282" s="186"/>
      <c r="U282" s="186"/>
      <c r="V282" s="186"/>
      <c r="W282" s="186"/>
      <c r="X282" s="186"/>
      <c r="Y282" s="186"/>
      <c r="Z282" s="186"/>
      <c r="AA282" s="186"/>
      <c r="AB282" s="186"/>
      <c r="AC282" s="186"/>
      <c r="AD282" s="186"/>
      <c r="AE282" s="186"/>
      <c r="AF282" s="186"/>
      <c r="AG282" s="186"/>
      <c r="AH282" s="186"/>
      <c r="AI282" s="186"/>
      <c r="AJ282" s="186"/>
      <c r="AK282" s="186"/>
    </row>
    <row r="283" spans="2:37" s="178" customFormat="1" x14ac:dyDescent="0.15">
      <c r="B283" s="186"/>
      <c r="C283" s="186"/>
      <c r="D283" s="186"/>
      <c r="E283" s="186"/>
      <c r="F283" s="186"/>
      <c r="G283" s="186"/>
      <c r="H283" s="186"/>
      <c r="I283" s="186"/>
      <c r="J283" s="186"/>
      <c r="K283" s="186"/>
      <c r="L283" s="186"/>
      <c r="M283" s="186"/>
      <c r="N283" s="186"/>
      <c r="O283" s="186"/>
      <c r="P283" s="186"/>
      <c r="Q283" s="186"/>
      <c r="R283" s="186"/>
      <c r="S283" s="186"/>
      <c r="T283" s="186"/>
      <c r="U283" s="186"/>
      <c r="V283" s="186"/>
      <c r="W283" s="186"/>
      <c r="X283" s="186"/>
      <c r="Y283" s="186"/>
      <c r="Z283" s="186"/>
      <c r="AA283" s="186"/>
      <c r="AB283" s="186"/>
      <c r="AC283" s="186"/>
      <c r="AD283" s="186"/>
      <c r="AE283" s="186"/>
      <c r="AF283" s="186"/>
      <c r="AG283" s="186"/>
      <c r="AH283" s="186"/>
      <c r="AI283" s="186"/>
      <c r="AJ283" s="186"/>
      <c r="AK283" s="186"/>
    </row>
    <row r="284" spans="2:37" s="178" customFormat="1" x14ac:dyDescent="0.15">
      <c r="B284" s="186"/>
      <c r="C284" s="186"/>
      <c r="D284" s="186"/>
      <c r="E284" s="186"/>
      <c r="F284" s="186"/>
      <c r="G284" s="186"/>
      <c r="H284" s="186"/>
      <c r="I284" s="186"/>
      <c r="J284" s="186"/>
      <c r="K284" s="186"/>
      <c r="L284" s="186"/>
      <c r="M284" s="186"/>
      <c r="N284" s="186"/>
      <c r="O284" s="186"/>
      <c r="P284" s="186"/>
      <c r="Q284" s="186"/>
      <c r="R284" s="186"/>
      <c r="S284" s="186"/>
      <c r="T284" s="186"/>
      <c r="U284" s="186"/>
      <c r="V284" s="186"/>
      <c r="W284" s="186"/>
      <c r="X284" s="186"/>
      <c r="Y284" s="186"/>
      <c r="Z284" s="186"/>
      <c r="AA284" s="186"/>
      <c r="AB284" s="186"/>
      <c r="AC284" s="186"/>
      <c r="AD284" s="186"/>
      <c r="AE284" s="186"/>
      <c r="AF284" s="186"/>
      <c r="AG284" s="186"/>
      <c r="AH284" s="186"/>
      <c r="AI284" s="186"/>
      <c r="AJ284" s="186"/>
      <c r="AK284" s="186"/>
    </row>
    <row r="285" spans="2:37" s="178" customFormat="1" x14ac:dyDescent="0.15">
      <c r="B285" s="186"/>
      <c r="C285" s="186"/>
      <c r="D285" s="186"/>
      <c r="E285" s="186"/>
      <c r="F285" s="186"/>
      <c r="G285" s="186"/>
      <c r="H285" s="186"/>
      <c r="I285" s="186"/>
      <c r="J285" s="186"/>
      <c r="K285" s="186"/>
      <c r="L285" s="186"/>
      <c r="M285" s="186"/>
      <c r="N285" s="186"/>
      <c r="O285" s="186"/>
      <c r="P285" s="186"/>
      <c r="Q285" s="186"/>
      <c r="R285" s="186"/>
      <c r="S285" s="186"/>
      <c r="T285" s="186"/>
      <c r="U285" s="186"/>
      <c r="V285" s="186"/>
      <c r="W285" s="186"/>
      <c r="X285" s="186"/>
      <c r="Y285" s="186"/>
      <c r="Z285" s="186"/>
      <c r="AA285" s="186"/>
      <c r="AB285" s="186"/>
      <c r="AC285" s="186"/>
      <c r="AD285" s="186"/>
      <c r="AE285" s="186"/>
      <c r="AF285" s="186"/>
      <c r="AG285" s="186"/>
      <c r="AH285" s="186"/>
      <c r="AI285" s="186"/>
      <c r="AJ285" s="186"/>
      <c r="AK285" s="186"/>
    </row>
    <row r="286" spans="2:37" s="178" customFormat="1" x14ac:dyDescent="0.15">
      <c r="B286" s="186"/>
      <c r="C286" s="186"/>
      <c r="D286" s="186"/>
      <c r="E286" s="186"/>
      <c r="F286" s="186"/>
      <c r="G286" s="186"/>
      <c r="H286" s="186"/>
      <c r="I286" s="186"/>
      <c r="J286" s="186"/>
      <c r="K286" s="186"/>
      <c r="L286" s="186"/>
      <c r="M286" s="186"/>
      <c r="N286" s="186"/>
      <c r="O286" s="186"/>
      <c r="P286" s="186"/>
      <c r="Q286" s="186"/>
      <c r="R286" s="186"/>
      <c r="S286" s="186"/>
      <c r="T286" s="186"/>
      <c r="U286" s="186"/>
      <c r="V286" s="186"/>
      <c r="W286" s="186"/>
      <c r="X286" s="186"/>
      <c r="Y286" s="186"/>
      <c r="Z286" s="186"/>
      <c r="AA286" s="186"/>
      <c r="AB286" s="186"/>
      <c r="AC286" s="186"/>
      <c r="AD286" s="186"/>
      <c r="AE286" s="186"/>
      <c r="AF286" s="186"/>
      <c r="AG286" s="186"/>
      <c r="AH286" s="186"/>
      <c r="AI286" s="186"/>
      <c r="AJ286" s="186"/>
      <c r="AK286" s="186"/>
    </row>
    <row r="287" spans="2:37" s="178" customFormat="1" x14ac:dyDescent="0.15">
      <c r="B287" s="186"/>
      <c r="C287" s="186"/>
      <c r="D287" s="186"/>
      <c r="E287" s="186"/>
      <c r="F287" s="186"/>
      <c r="G287" s="186"/>
      <c r="H287" s="186"/>
      <c r="I287" s="186"/>
      <c r="J287" s="186"/>
      <c r="K287" s="186"/>
      <c r="L287" s="186"/>
      <c r="M287" s="186"/>
      <c r="N287" s="186"/>
      <c r="O287" s="186"/>
      <c r="P287" s="186"/>
      <c r="Q287" s="186"/>
      <c r="R287" s="186"/>
      <c r="S287" s="186"/>
      <c r="T287" s="186"/>
      <c r="U287" s="186"/>
      <c r="V287" s="186"/>
      <c r="W287" s="186"/>
      <c r="X287" s="186"/>
      <c r="Y287" s="186"/>
      <c r="Z287" s="186"/>
      <c r="AA287" s="186"/>
      <c r="AB287" s="186"/>
      <c r="AC287" s="186"/>
      <c r="AD287" s="186"/>
      <c r="AE287" s="186"/>
      <c r="AF287" s="186"/>
      <c r="AG287" s="186"/>
      <c r="AH287" s="186"/>
      <c r="AI287" s="186"/>
      <c r="AJ287" s="186"/>
      <c r="AK287" s="186"/>
    </row>
    <row r="288" spans="2:37" x14ac:dyDescent="0.15">
      <c r="AG288" s="187"/>
      <c r="AH288" s="187"/>
      <c r="AI288" s="187"/>
      <c r="AJ288" s="187"/>
      <c r="AK288" s="187"/>
    </row>
    <row r="289" spans="33:37" x14ac:dyDescent="0.15">
      <c r="AG289" s="187"/>
      <c r="AH289" s="187"/>
      <c r="AI289" s="187"/>
      <c r="AJ289" s="187"/>
      <c r="AK289" s="187"/>
    </row>
    <row r="290" spans="33:37" x14ac:dyDescent="0.15">
      <c r="AG290" s="187"/>
      <c r="AH290" s="187"/>
      <c r="AI290" s="187"/>
      <c r="AJ290" s="187"/>
      <c r="AK290" s="187"/>
    </row>
  </sheetData>
  <mergeCells count="174">
    <mergeCell ref="C228:AK228"/>
    <mergeCell ref="C229:AK233"/>
    <mergeCell ref="B220:B239"/>
    <mergeCell ref="C220:AK220"/>
    <mergeCell ref="C221:AK221"/>
    <mergeCell ref="C223:AK227"/>
    <mergeCell ref="C234:AK234"/>
    <mergeCell ref="C235:AK239"/>
    <mergeCell ref="B216:AK219"/>
    <mergeCell ref="C222:AK222"/>
    <mergeCell ref="B240:B259"/>
    <mergeCell ref="C240:AK240"/>
    <mergeCell ref="C241:AK241"/>
    <mergeCell ref="C242:AK242"/>
    <mergeCell ref="C243:AK247"/>
    <mergeCell ref="C248:AK248"/>
    <mergeCell ref="C249:AK253"/>
    <mergeCell ref="C254:AK254"/>
    <mergeCell ref="C255:AK259"/>
    <mergeCell ref="C210:H212"/>
    <mergeCell ref="I210:V212"/>
    <mergeCell ref="W210:AK212"/>
    <mergeCell ref="C204:AK207"/>
    <mergeCell ref="C208:AK208"/>
    <mergeCell ref="B130:AK130"/>
    <mergeCell ref="B119:AK123"/>
    <mergeCell ref="B125:AK129"/>
    <mergeCell ref="V86:AK87"/>
    <mergeCell ref="T86:U87"/>
    <mergeCell ref="D86:S87"/>
    <mergeCell ref="C198:N198"/>
    <mergeCell ref="O198:AK198"/>
    <mergeCell ref="C199:AK202"/>
    <mergeCell ref="C203:N203"/>
    <mergeCell ref="O203:AK203"/>
    <mergeCell ref="C209:H209"/>
    <mergeCell ref="I209:V209"/>
    <mergeCell ref="W209:AK209"/>
    <mergeCell ref="P138:U138"/>
    <mergeCell ref="V138:W138"/>
    <mergeCell ref="X138:AE138"/>
    <mergeCell ref="B86:C87"/>
    <mergeCell ref="B100:AK102"/>
    <mergeCell ref="B3:S3"/>
    <mergeCell ref="AC27:AD27"/>
    <mergeCell ref="AE27:AK27"/>
    <mergeCell ref="D59:J64"/>
    <mergeCell ref="B69:AF69"/>
    <mergeCell ref="B71:C75"/>
    <mergeCell ref="D71:J75"/>
    <mergeCell ref="B78:AK79"/>
    <mergeCell ref="C184:AK187"/>
    <mergeCell ref="T80:U81"/>
    <mergeCell ref="T82:U83"/>
    <mergeCell ref="T84:U85"/>
    <mergeCell ref="D80:S81"/>
    <mergeCell ref="D82:S83"/>
    <mergeCell ref="D84:S85"/>
    <mergeCell ref="K23:P23"/>
    <mergeCell ref="Q23:S23"/>
    <mergeCell ref="T23:AA23"/>
    <mergeCell ref="AB23:AD23"/>
    <mergeCell ref="AE23:AK23"/>
    <mergeCell ref="K28:L28"/>
    <mergeCell ref="M28:S28"/>
    <mergeCell ref="T28:U28"/>
    <mergeCell ref="V28:AB28"/>
    <mergeCell ref="B145:AK145"/>
    <mergeCell ref="B146:AK150"/>
    <mergeCell ref="B139:AK139"/>
    <mergeCell ref="B116:AK117"/>
    <mergeCell ref="B213:AK213"/>
    <mergeCell ref="B198:B212"/>
    <mergeCell ref="A1:AK1"/>
    <mergeCell ref="B8:AK15"/>
    <mergeCell ref="B21:AF21"/>
    <mergeCell ref="B53:C58"/>
    <mergeCell ref="D53:J58"/>
    <mergeCell ref="B38:C49"/>
    <mergeCell ref="D38:J49"/>
    <mergeCell ref="B23:C37"/>
    <mergeCell ref="D23:J37"/>
    <mergeCell ref="B22:J22"/>
    <mergeCell ref="B51:AF51"/>
    <mergeCell ref="K22:AK22"/>
    <mergeCell ref="K52:AK52"/>
    <mergeCell ref="B4:AK5"/>
    <mergeCell ref="B19:AK20"/>
    <mergeCell ref="B52:J52"/>
    <mergeCell ref="K54:AK58"/>
    <mergeCell ref="K40:AK42"/>
    <mergeCell ref="C195:H197"/>
    <mergeCell ref="I194:V194"/>
    <mergeCell ref="I195:V197"/>
    <mergeCell ref="W194:AK194"/>
    <mergeCell ref="W195:AK197"/>
    <mergeCell ref="B153:AK155"/>
    <mergeCell ref="B181:AK182"/>
    <mergeCell ref="O183:AK183"/>
    <mergeCell ref="B166:AK170"/>
    <mergeCell ref="B183:B197"/>
    <mergeCell ref="C193:AK193"/>
    <mergeCell ref="C189:AK192"/>
    <mergeCell ref="C188:N188"/>
    <mergeCell ref="O188:AK188"/>
    <mergeCell ref="B158:AK162"/>
    <mergeCell ref="B174:AK178"/>
    <mergeCell ref="C183:N183"/>
    <mergeCell ref="C194:H194"/>
    <mergeCell ref="B124:AK124"/>
    <mergeCell ref="B80:C81"/>
    <mergeCell ref="B82:C83"/>
    <mergeCell ref="K30:AK30"/>
    <mergeCell ref="B140:AK144"/>
    <mergeCell ref="B138:M138"/>
    <mergeCell ref="K29:L29"/>
    <mergeCell ref="V29:AB29"/>
    <mergeCell ref="T29:U29"/>
    <mergeCell ref="B137:AK137"/>
    <mergeCell ref="B131:AK135"/>
    <mergeCell ref="B118:AK118"/>
    <mergeCell ref="N138:O138"/>
    <mergeCell ref="D88:AK89"/>
    <mergeCell ref="B90:AK90"/>
    <mergeCell ref="B91:AK91"/>
    <mergeCell ref="B92:AK95"/>
    <mergeCell ref="V80:AK81"/>
    <mergeCell ref="V82:AK83"/>
    <mergeCell ref="V84:AK85"/>
    <mergeCell ref="M29:S29"/>
    <mergeCell ref="B84:C85"/>
    <mergeCell ref="B88:C89"/>
    <mergeCell ref="K31:AK32"/>
    <mergeCell ref="K25:AK25"/>
    <mergeCell ref="K36:AK37"/>
    <mergeCell ref="K38:AK38"/>
    <mergeCell ref="K39:AK39"/>
    <mergeCell ref="K43:AK43"/>
    <mergeCell ref="K44:AE44"/>
    <mergeCell ref="Q24:AK24"/>
    <mergeCell ref="AC29:AK29"/>
    <mergeCell ref="K27:L27"/>
    <mergeCell ref="K24:P24"/>
    <mergeCell ref="AC28:AD28"/>
    <mergeCell ref="AE28:AK28"/>
    <mergeCell ref="M27:S27"/>
    <mergeCell ref="T27:U27"/>
    <mergeCell ref="V27:AB27"/>
    <mergeCell ref="K26:AK26"/>
    <mergeCell ref="K33:AK33"/>
    <mergeCell ref="K35:AK35"/>
    <mergeCell ref="AI44:AJ44"/>
    <mergeCell ref="AF44:AH44"/>
    <mergeCell ref="K45:AK45"/>
    <mergeCell ref="K46:AK49"/>
    <mergeCell ref="B103:AK103"/>
    <mergeCell ref="B104:AK108"/>
    <mergeCell ref="B109:AK109"/>
    <mergeCell ref="B110:AK114"/>
    <mergeCell ref="K59:AK59"/>
    <mergeCell ref="AF34:AI34"/>
    <mergeCell ref="AJ34:AK34"/>
    <mergeCell ref="K34:AE34"/>
    <mergeCell ref="B99:AK99"/>
    <mergeCell ref="K70:AK70"/>
    <mergeCell ref="K72:R75"/>
    <mergeCell ref="S72:AK75"/>
    <mergeCell ref="B65:C67"/>
    <mergeCell ref="D65:J67"/>
    <mergeCell ref="B70:J70"/>
    <mergeCell ref="K60:AK64"/>
    <mergeCell ref="B98:AK98"/>
    <mergeCell ref="K65:AK67"/>
    <mergeCell ref="B59:C64"/>
  </mergeCells>
  <phoneticPr fontId="2"/>
  <pageMargins left="0.43307086614173229" right="0.31496062992125984" top="0.51181102362204722" bottom="0.39370078740157483" header="0.31496062992125984" footer="0.19685039370078741"/>
  <pageSetup paperSize="9" scale="97" fitToHeight="0" orientation="portrait" r:id="rId1"/>
  <headerFooter>
    <oddHeader>&amp;R&amp;10（様式２４）</oddHeader>
  </headerFooter>
  <rowBreaks count="4" manualBreakCount="4">
    <brk id="50" max="37" man="1"/>
    <brk id="96" max="37" man="1"/>
    <brk id="151" max="37" man="1"/>
    <brk id="213" max="37" man="1"/>
  </rowBreaks>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64"/>
  <sheetViews>
    <sheetView view="pageBreakPreview" zoomScaleNormal="100" zoomScaleSheetLayoutView="100" workbookViewId="0">
      <selection activeCell="AN54" sqref="AN54"/>
    </sheetView>
  </sheetViews>
  <sheetFormatPr defaultColWidth="9" defaultRowHeight="14.25" x14ac:dyDescent="0.15"/>
  <cols>
    <col min="1" max="37" width="2.625" style="2" customWidth="1"/>
    <col min="38" max="16384" width="9" style="2"/>
  </cols>
  <sheetData>
    <row r="1" spans="1:39" ht="18" customHeight="1" x14ac:dyDescent="0.15">
      <c r="A1" s="1"/>
      <c r="B1" s="1"/>
      <c r="C1" s="1"/>
      <c r="D1" s="1"/>
      <c r="E1" s="1"/>
      <c r="F1" s="1"/>
      <c r="G1" s="1"/>
      <c r="H1" s="1"/>
      <c r="I1" s="1"/>
      <c r="J1" s="1"/>
      <c r="K1" s="1"/>
      <c r="L1" s="1"/>
      <c r="M1" s="1"/>
      <c r="N1" s="1"/>
      <c r="O1" s="1"/>
      <c r="P1" s="1"/>
      <c r="Q1" s="1"/>
      <c r="R1" s="1"/>
      <c r="S1" s="1"/>
      <c r="T1" s="1"/>
      <c r="U1" s="1"/>
      <c r="V1" s="1"/>
      <c r="W1" s="1"/>
      <c r="X1" s="1"/>
      <c r="Y1" s="1"/>
      <c r="Z1" s="897" t="s">
        <v>461</v>
      </c>
      <c r="AA1" s="897"/>
      <c r="AB1" s="892"/>
      <c r="AC1" s="892"/>
      <c r="AD1" s="1" t="s">
        <v>0</v>
      </c>
      <c r="AE1" s="892"/>
      <c r="AF1" s="892"/>
      <c r="AG1" s="1" t="s">
        <v>1</v>
      </c>
      <c r="AH1" s="892"/>
      <c r="AI1" s="892"/>
      <c r="AJ1" s="2" t="s">
        <v>2</v>
      </c>
    </row>
    <row r="2" spans="1:39" x14ac:dyDescent="0.15">
      <c r="B2" s="2" t="s">
        <v>525</v>
      </c>
    </row>
    <row r="3" spans="1:39" x14ac:dyDescent="0.15">
      <c r="B3" s="886" t="s">
        <v>3</v>
      </c>
      <c r="C3" s="886"/>
      <c r="D3" s="886"/>
      <c r="E3" s="886"/>
      <c r="F3" s="886"/>
      <c r="G3" s="886"/>
      <c r="H3" s="886"/>
      <c r="I3" s="886"/>
      <c r="J3" s="886"/>
      <c r="K3" s="886"/>
    </row>
    <row r="5" spans="1:39" x14ac:dyDescent="0.15">
      <c r="X5" s="2" t="s">
        <v>7</v>
      </c>
      <c r="Y5" s="892"/>
      <c r="Z5" s="892"/>
      <c r="AA5" s="3" t="s">
        <v>8</v>
      </c>
      <c r="AB5" s="892"/>
      <c r="AC5" s="892"/>
      <c r="AD5" s="892"/>
    </row>
    <row r="6" spans="1:39" ht="10.5" customHeight="1" x14ac:dyDescent="0.15">
      <c r="Y6" s="4"/>
      <c r="Z6" s="4"/>
      <c r="AA6" s="3"/>
      <c r="AB6" s="4"/>
      <c r="AC6" s="4"/>
      <c r="AD6" s="4"/>
    </row>
    <row r="7" spans="1:39" x14ac:dyDescent="0.15">
      <c r="R7" s="886" t="s">
        <v>4</v>
      </c>
      <c r="S7" s="886"/>
      <c r="T7" s="886"/>
      <c r="U7" s="886"/>
      <c r="V7" s="886"/>
      <c r="W7" s="886"/>
      <c r="X7" s="898"/>
      <c r="Y7" s="898"/>
      <c r="Z7" s="898"/>
      <c r="AA7" s="898"/>
      <c r="AB7" s="898"/>
      <c r="AC7" s="898"/>
      <c r="AD7" s="898"/>
      <c r="AE7" s="898"/>
      <c r="AF7" s="898"/>
      <c r="AG7" s="898"/>
      <c r="AH7" s="898"/>
      <c r="AI7" s="898"/>
      <c r="AJ7" s="898"/>
      <c r="AK7" s="898"/>
    </row>
    <row r="8" spans="1:39" ht="7.5" customHeight="1" x14ac:dyDescent="0.15"/>
    <row r="9" spans="1:39" x14ac:dyDescent="0.15">
      <c r="R9" s="886" t="s">
        <v>5</v>
      </c>
      <c r="S9" s="886"/>
      <c r="T9" s="886"/>
      <c r="U9" s="886"/>
      <c r="V9" s="886"/>
      <c r="W9" s="886"/>
      <c r="X9" s="898"/>
      <c r="Y9" s="898"/>
      <c r="Z9" s="898"/>
      <c r="AA9" s="898"/>
      <c r="AB9" s="898"/>
      <c r="AC9" s="898"/>
      <c r="AD9" s="898"/>
      <c r="AE9" s="898"/>
      <c r="AF9" s="898"/>
      <c r="AG9" s="898"/>
      <c r="AH9" s="898"/>
      <c r="AI9" s="898"/>
      <c r="AJ9" s="898"/>
      <c r="AK9" s="898"/>
    </row>
    <row r="10" spans="1:39" ht="9" customHeight="1" x14ac:dyDescent="0.15"/>
    <row r="11" spans="1:39" ht="26.25" customHeight="1" x14ac:dyDescent="0.15">
      <c r="R11" s="886" t="s">
        <v>6</v>
      </c>
      <c r="S11" s="886"/>
      <c r="T11" s="886"/>
      <c r="U11" s="886"/>
      <c r="V11" s="886"/>
      <c r="W11" s="886"/>
      <c r="X11" s="898"/>
      <c r="Y11" s="898"/>
      <c r="Z11" s="898"/>
      <c r="AA11" s="898"/>
      <c r="AB11" s="898"/>
      <c r="AC11" s="898"/>
      <c r="AD11" s="898"/>
      <c r="AE11" s="898"/>
      <c r="AF11" s="898"/>
      <c r="AG11" s="898"/>
      <c r="AH11" s="898"/>
      <c r="AI11" s="898"/>
      <c r="AM11" s="87"/>
    </row>
    <row r="13" spans="1:39" x14ac:dyDescent="0.15">
      <c r="A13" s="900" t="s">
        <v>946</v>
      </c>
      <c r="B13" s="897"/>
      <c r="C13" s="897"/>
      <c r="D13" s="897"/>
      <c r="E13" s="897"/>
      <c r="F13" s="897"/>
      <c r="G13" s="897"/>
      <c r="H13" s="897"/>
      <c r="I13" s="897"/>
      <c r="J13" s="897"/>
      <c r="K13" s="897"/>
      <c r="L13" s="897"/>
      <c r="M13" s="897"/>
      <c r="N13" s="897"/>
      <c r="O13" s="897"/>
      <c r="P13" s="897"/>
      <c r="Q13" s="897"/>
      <c r="R13" s="897"/>
      <c r="S13" s="897"/>
      <c r="T13" s="897"/>
      <c r="U13" s="897"/>
      <c r="V13" s="897"/>
      <c r="W13" s="897"/>
      <c r="X13" s="897"/>
      <c r="Y13" s="897"/>
      <c r="Z13" s="897"/>
      <c r="AA13" s="897"/>
      <c r="AB13" s="897"/>
      <c r="AC13" s="897"/>
      <c r="AD13" s="897"/>
      <c r="AE13" s="897"/>
      <c r="AF13" s="897"/>
      <c r="AG13" s="897"/>
      <c r="AH13" s="897"/>
      <c r="AI13" s="897"/>
      <c r="AJ13" s="897"/>
      <c r="AK13" s="897"/>
    </row>
    <row r="14" spans="1:39" ht="6" customHeight="1" x14ac:dyDescent="0.15"/>
    <row r="15" spans="1:39" ht="17.25" x14ac:dyDescent="0.15">
      <c r="A15" s="901" t="s">
        <v>9</v>
      </c>
      <c r="B15" s="901"/>
      <c r="C15" s="901"/>
      <c r="D15" s="901"/>
      <c r="E15" s="901"/>
      <c r="F15" s="901"/>
      <c r="G15" s="901"/>
      <c r="H15" s="901"/>
      <c r="I15" s="901"/>
      <c r="J15" s="901"/>
      <c r="K15" s="901"/>
      <c r="L15" s="901"/>
      <c r="M15" s="901"/>
      <c r="N15" s="901"/>
      <c r="O15" s="901"/>
      <c r="P15" s="901"/>
      <c r="Q15" s="901"/>
      <c r="R15" s="901"/>
      <c r="S15" s="901"/>
      <c r="T15" s="901"/>
      <c r="U15" s="901"/>
      <c r="V15" s="901"/>
      <c r="W15" s="901"/>
      <c r="X15" s="901"/>
      <c r="Y15" s="901"/>
      <c r="Z15" s="901"/>
      <c r="AA15" s="901"/>
      <c r="AB15" s="901"/>
      <c r="AC15" s="901"/>
      <c r="AD15" s="901"/>
      <c r="AE15" s="901"/>
      <c r="AF15" s="901"/>
      <c r="AG15" s="901"/>
      <c r="AH15" s="901"/>
      <c r="AI15" s="901"/>
      <c r="AJ15" s="901"/>
      <c r="AK15" s="901"/>
    </row>
    <row r="18" spans="2:37" x14ac:dyDescent="0.15">
      <c r="B18" s="2" t="s">
        <v>10</v>
      </c>
      <c r="C18" s="886" t="s">
        <v>11</v>
      </c>
      <c r="D18" s="886"/>
      <c r="E18" s="886"/>
      <c r="F18" s="886"/>
      <c r="G18" s="886"/>
      <c r="H18" s="2" t="s">
        <v>12</v>
      </c>
      <c r="J18" s="886" t="s">
        <v>13</v>
      </c>
      <c r="K18" s="886"/>
      <c r="L18" s="886"/>
      <c r="M18" s="886"/>
      <c r="N18" s="892"/>
      <c r="O18" s="892"/>
      <c r="P18" s="2" t="s">
        <v>14</v>
      </c>
      <c r="Q18" s="899"/>
      <c r="R18" s="899"/>
      <c r="S18" s="899"/>
      <c r="T18" s="899"/>
      <c r="U18" s="899"/>
      <c r="V18" s="899"/>
      <c r="W18" s="899"/>
      <c r="X18" s="899"/>
      <c r="Y18" s="899"/>
      <c r="Z18" s="899"/>
      <c r="AA18" s="899"/>
      <c r="AB18" s="899"/>
      <c r="AC18" s="899"/>
      <c r="AD18" s="899"/>
      <c r="AE18" s="899"/>
      <c r="AF18" s="899"/>
      <c r="AG18" s="899"/>
      <c r="AH18" s="899"/>
      <c r="AI18" s="899"/>
      <c r="AJ18" s="899"/>
      <c r="AK18" s="899"/>
    </row>
    <row r="19" spans="2:37" ht="11.25" customHeight="1" x14ac:dyDescent="0.15">
      <c r="C19" s="129"/>
      <c r="D19" s="129"/>
      <c r="E19" s="129"/>
      <c r="F19" s="129"/>
      <c r="G19" s="129"/>
      <c r="J19" s="129"/>
      <c r="K19" s="129"/>
      <c r="L19" s="129"/>
      <c r="M19" s="129"/>
      <c r="N19" s="135"/>
      <c r="O19" s="135"/>
      <c r="P19" s="5"/>
      <c r="Q19" s="136"/>
      <c r="R19" s="136"/>
      <c r="S19" s="136"/>
      <c r="T19" s="136"/>
      <c r="U19" s="136"/>
      <c r="V19" s="136"/>
      <c r="W19" s="136"/>
      <c r="X19" s="136"/>
      <c r="Y19" s="136"/>
      <c r="Z19" s="136"/>
      <c r="AA19" s="136"/>
      <c r="AB19" s="136"/>
      <c r="AC19" s="136"/>
      <c r="AD19" s="136"/>
      <c r="AE19" s="136"/>
      <c r="AF19" s="136"/>
      <c r="AG19" s="136"/>
      <c r="AH19" s="136"/>
      <c r="AI19" s="136"/>
      <c r="AJ19" s="136"/>
      <c r="AK19" s="136"/>
    </row>
    <row r="20" spans="2:37" s="417" customFormat="1" ht="11.25" customHeight="1" x14ac:dyDescent="0.15">
      <c r="C20" s="416"/>
      <c r="D20" s="416"/>
      <c r="E20" s="416"/>
      <c r="F20" s="416"/>
      <c r="G20" s="416"/>
      <c r="J20" s="416"/>
      <c r="K20" s="416"/>
      <c r="L20" s="416"/>
      <c r="M20" s="416"/>
      <c r="N20" s="135"/>
      <c r="O20" s="135"/>
      <c r="P20" s="5"/>
      <c r="Q20" s="136"/>
      <c r="R20" s="136"/>
      <c r="S20" s="136"/>
      <c r="T20" s="136"/>
      <c r="U20" s="136"/>
      <c r="V20" s="136"/>
      <c r="W20" s="136"/>
      <c r="X20" s="136"/>
      <c r="Y20" s="136"/>
      <c r="Z20" s="136"/>
      <c r="AA20" s="136"/>
      <c r="AB20" s="136"/>
      <c r="AC20" s="136"/>
      <c r="AD20" s="136"/>
      <c r="AE20" s="136"/>
      <c r="AF20" s="136"/>
      <c r="AG20" s="136"/>
      <c r="AH20" s="136"/>
      <c r="AI20" s="136"/>
      <c r="AJ20" s="136"/>
      <c r="AK20" s="136"/>
    </row>
    <row r="21" spans="2:37" x14ac:dyDescent="0.15">
      <c r="B21" s="2" t="s">
        <v>10</v>
      </c>
      <c r="C21" s="886" t="s">
        <v>15</v>
      </c>
      <c r="D21" s="886"/>
      <c r="E21" s="886"/>
      <c r="F21" s="886"/>
      <c r="G21" s="886"/>
      <c r="H21" s="2" t="s">
        <v>12</v>
      </c>
      <c r="J21" s="886" t="s">
        <v>20</v>
      </c>
      <c r="K21" s="886"/>
      <c r="L21" s="886"/>
      <c r="M21" s="886"/>
      <c r="N21" s="886"/>
      <c r="O21" s="2" t="s">
        <v>12</v>
      </c>
      <c r="P21" s="887" t="s">
        <v>21</v>
      </c>
      <c r="Q21" s="887"/>
      <c r="R21" s="887"/>
      <c r="S21" s="899"/>
      <c r="T21" s="899"/>
      <c r="U21" s="899"/>
      <c r="V21" s="899"/>
      <c r="W21" s="899"/>
      <c r="X21" s="899"/>
      <c r="Y21" s="899"/>
      <c r="Z21" s="899"/>
      <c r="AA21" s="899"/>
      <c r="AB21" s="899"/>
      <c r="AC21" s="899"/>
      <c r="AD21" s="899"/>
      <c r="AE21" s="899"/>
      <c r="AF21" s="899"/>
      <c r="AG21" s="899"/>
      <c r="AH21" s="899"/>
      <c r="AI21" s="899"/>
      <c r="AJ21" s="899"/>
      <c r="AK21" s="899"/>
    </row>
    <row r="23" spans="2:37" x14ac:dyDescent="0.15">
      <c r="J23" s="107"/>
      <c r="K23" s="895" t="s">
        <v>801</v>
      </c>
      <c r="L23" s="895"/>
      <c r="Q23" s="889"/>
      <c r="R23" s="889"/>
      <c r="S23" s="889"/>
      <c r="T23" s="2" t="s">
        <v>804</v>
      </c>
    </row>
    <row r="24" spans="2:37" s="417" customFormat="1" x14ac:dyDescent="0.15">
      <c r="R24" s="424"/>
    </row>
    <row r="25" spans="2:37" s="417" customFormat="1" x14ac:dyDescent="0.15">
      <c r="J25" s="107"/>
      <c r="K25" s="895" t="s">
        <v>803</v>
      </c>
      <c r="L25" s="895"/>
      <c r="M25" s="895"/>
      <c r="N25" s="1"/>
      <c r="Q25" s="889"/>
      <c r="R25" s="889"/>
      <c r="S25" s="889"/>
      <c r="T25" s="417" t="s">
        <v>804</v>
      </c>
      <c r="Y25" s="417" t="s">
        <v>805</v>
      </c>
      <c r="AD25" s="889"/>
      <c r="AE25" s="889"/>
      <c r="AF25" s="889"/>
      <c r="AG25" s="417" t="s">
        <v>806</v>
      </c>
    </row>
    <row r="26" spans="2:37" s="417" customFormat="1" x14ac:dyDescent="0.15"/>
    <row r="27" spans="2:37" s="417" customFormat="1" x14ac:dyDescent="0.15">
      <c r="Y27" s="417" t="s">
        <v>807</v>
      </c>
      <c r="AD27" s="889"/>
      <c r="AE27" s="889"/>
      <c r="AF27" s="889"/>
      <c r="AG27" s="417" t="s">
        <v>806</v>
      </c>
    </row>
    <row r="28" spans="2:37" s="417" customFormat="1" x14ac:dyDescent="0.15"/>
    <row r="29" spans="2:37" s="417" customFormat="1" x14ac:dyDescent="0.15">
      <c r="J29" s="107"/>
      <c r="K29" s="895" t="s">
        <v>802</v>
      </c>
      <c r="L29" s="895"/>
      <c r="M29" s="895"/>
      <c r="N29" s="895"/>
      <c r="Q29" s="417" t="s">
        <v>808</v>
      </c>
      <c r="V29" s="889"/>
      <c r="W29" s="889"/>
      <c r="X29" s="889"/>
      <c r="Y29" s="417" t="s">
        <v>804</v>
      </c>
      <c r="AC29" s="889"/>
      <c r="AD29" s="889"/>
      <c r="AE29" s="889"/>
      <c r="AF29" s="417" t="s">
        <v>806</v>
      </c>
    </row>
    <row r="30" spans="2:37" ht="14.45" customHeight="1" x14ac:dyDescent="0.15"/>
    <row r="31" spans="2:37" s="417" customFormat="1" ht="14.45" customHeight="1" x14ac:dyDescent="0.15">
      <c r="Q31" s="417" t="s">
        <v>809</v>
      </c>
      <c r="V31" s="889"/>
      <c r="W31" s="889"/>
      <c r="X31" s="889"/>
      <c r="Y31" s="417" t="s">
        <v>804</v>
      </c>
      <c r="AC31" s="889"/>
      <c r="AD31" s="889"/>
      <c r="AE31" s="889"/>
      <c r="AF31" s="417" t="s">
        <v>806</v>
      </c>
    </row>
    <row r="32" spans="2:37" s="417" customFormat="1" ht="14.45" customHeight="1" x14ac:dyDescent="0.15"/>
    <row r="33" spans="2:36" s="417" customFormat="1" ht="14.45" customHeight="1" x14ac:dyDescent="0.15"/>
    <row r="34" spans="2:36" ht="16.5" customHeight="1" x14ac:dyDescent="0.15">
      <c r="B34" s="2" t="s">
        <v>10</v>
      </c>
      <c r="C34" s="894" t="s">
        <v>483</v>
      </c>
      <c r="D34" s="894"/>
      <c r="E34" s="894"/>
      <c r="F34" s="894"/>
      <c r="G34" s="894"/>
      <c r="H34" s="2" t="s">
        <v>12</v>
      </c>
      <c r="J34" s="107"/>
      <c r="K34" s="896" t="s">
        <v>17</v>
      </c>
      <c r="L34" s="896"/>
      <c r="M34" s="896"/>
      <c r="O34" s="107"/>
      <c r="P34" s="896" t="s">
        <v>18</v>
      </c>
      <c r="Q34" s="896"/>
      <c r="R34" s="896"/>
      <c r="U34" s="107"/>
      <c r="V34" s="896" t="s">
        <v>457</v>
      </c>
      <c r="W34" s="896"/>
      <c r="X34" s="896"/>
      <c r="Y34" s="896"/>
    </row>
    <row r="35" spans="2:36" ht="15" customHeight="1" x14ac:dyDescent="0.15"/>
    <row r="36" spans="2:36" ht="16.5" customHeight="1" x14ac:dyDescent="0.15">
      <c r="B36" s="2" t="s">
        <v>10</v>
      </c>
      <c r="C36" s="890" t="s">
        <v>814</v>
      </c>
      <c r="D36" s="890"/>
      <c r="E36" s="890"/>
      <c r="F36" s="890"/>
      <c r="G36" s="890"/>
      <c r="H36" s="890"/>
      <c r="I36" s="890"/>
      <c r="J36" s="890"/>
      <c r="K36" s="890"/>
      <c r="L36" s="890"/>
      <c r="M36" s="890"/>
      <c r="N36" s="890"/>
      <c r="O36" s="890"/>
      <c r="P36" s="890"/>
      <c r="Q36" s="890"/>
      <c r="R36" s="890"/>
      <c r="S36" s="890"/>
      <c r="T36" s="890"/>
      <c r="U36" s="890"/>
      <c r="V36" s="890"/>
      <c r="W36" s="890"/>
      <c r="X36" s="890"/>
      <c r="Y36" s="890"/>
      <c r="Z36" s="890"/>
      <c r="AA36" s="890"/>
      <c r="AB36" s="890"/>
      <c r="AC36" s="890"/>
      <c r="AD36" s="890"/>
      <c r="AE36" s="890"/>
      <c r="AF36" s="890"/>
      <c r="AG36" s="890"/>
    </row>
    <row r="37" spans="2:36" ht="16.5" customHeight="1" x14ac:dyDescent="0.15">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row>
    <row r="38" spans="2:36" x14ac:dyDescent="0.15">
      <c r="J38" s="886" t="s">
        <v>22</v>
      </c>
      <c r="K38" s="886"/>
      <c r="L38" s="886"/>
      <c r="M38" s="886"/>
      <c r="O38" s="139" t="s">
        <v>461</v>
      </c>
      <c r="P38" s="139"/>
      <c r="Q38" s="893"/>
      <c r="R38" s="893"/>
      <c r="S38" s="1" t="s">
        <v>0</v>
      </c>
      <c r="T38" s="892"/>
      <c r="U38" s="892"/>
      <c r="V38" s="1" t="s">
        <v>1</v>
      </c>
      <c r="W38" s="892"/>
      <c r="X38" s="892"/>
      <c r="Y38" s="2" t="s">
        <v>2</v>
      </c>
    </row>
    <row r="39" spans="2:36" x14ac:dyDescent="0.15">
      <c r="O39" s="140"/>
      <c r="P39" s="140"/>
      <c r="Q39" s="140"/>
      <c r="R39" s="140"/>
    </row>
    <row r="40" spans="2:36" x14ac:dyDescent="0.15">
      <c r="J40" s="146" t="s">
        <v>23</v>
      </c>
      <c r="K40" s="146"/>
      <c r="L40" s="146"/>
      <c r="M40" s="146"/>
      <c r="O40" s="139" t="s">
        <v>461</v>
      </c>
      <c r="P40" s="139"/>
      <c r="Q40" s="149"/>
      <c r="R40" s="149"/>
      <c r="S40" s="1" t="s">
        <v>0</v>
      </c>
      <c r="T40" s="147"/>
      <c r="U40" s="147"/>
      <c r="V40" s="1" t="s">
        <v>1</v>
      </c>
      <c r="W40" s="147"/>
      <c r="X40" s="147"/>
      <c r="Y40" s="2" t="s">
        <v>2</v>
      </c>
    </row>
    <row r="41" spans="2:36" x14ac:dyDescent="0.15">
      <c r="O41" s="140"/>
      <c r="P41" s="140"/>
      <c r="Q41" s="140"/>
      <c r="R41" s="140"/>
    </row>
    <row r="42" spans="2:36" x14ac:dyDescent="0.15">
      <c r="J42" s="146" t="s">
        <v>458</v>
      </c>
      <c r="K42" s="146"/>
      <c r="L42" s="146"/>
      <c r="M42" s="146"/>
      <c r="O42" s="139" t="s">
        <v>461</v>
      </c>
      <c r="P42" s="139"/>
      <c r="Q42" s="149"/>
      <c r="R42" s="149"/>
      <c r="S42" s="1" t="s">
        <v>0</v>
      </c>
      <c r="T42" s="147"/>
      <c r="U42" s="147"/>
      <c r="V42" s="1" t="s">
        <v>1</v>
      </c>
      <c r="W42" s="176"/>
      <c r="X42" s="176"/>
      <c r="Y42" s="2" t="s">
        <v>2</v>
      </c>
      <c r="AA42" s="891"/>
      <c r="AB42" s="891"/>
      <c r="AC42" s="891"/>
      <c r="AD42" s="891"/>
      <c r="AE42" s="891"/>
      <c r="AF42" s="891"/>
      <c r="AG42" s="891"/>
      <c r="AH42" s="891"/>
      <c r="AI42" s="891"/>
      <c r="AJ42" s="891"/>
    </row>
    <row r="43" spans="2:36" x14ac:dyDescent="0.15">
      <c r="J43" s="886" t="s">
        <v>947</v>
      </c>
      <c r="K43" s="886"/>
      <c r="L43" s="886"/>
      <c r="M43" s="886"/>
      <c r="N43" s="886"/>
      <c r="O43" s="886"/>
      <c r="P43" s="886"/>
      <c r="Q43" s="886"/>
      <c r="R43" s="886"/>
      <c r="S43" s="886"/>
      <c r="T43" s="886"/>
      <c r="U43" s="886"/>
      <c r="V43" s="886"/>
      <c r="W43" s="886"/>
      <c r="X43" s="886"/>
      <c r="Y43" s="886"/>
      <c r="Z43" s="886"/>
      <c r="AA43" s="886"/>
      <c r="AB43" s="886"/>
      <c r="AC43" s="886"/>
      <c r="AD43" s="886"/>
    </row>
    <row r="44" spans="2:36" x14ac:dyDescent="0.15">
      <c r="J44" s="170"/>
      <c r="K44" s="170"/>
      <c r="L44" s="170"/>
      <c r="M44" s="170"/>
      <c r="N44" s="170"/>
      <c r="O44" s="170"/>
      <c r="P44" s="170"/>
      <c r="Q44" s="170"/>
      <c r="R44" s="170"/>
      <c r="S44" s="170"/>
      <c r="T44" s="170"/>
      <c r="U44" s="170"/>
      <c r="V44" s="170"/>
      <c r="W44" s="170"/>
      <c r="X44" s="170"/>
      <c r="Y44" s="170"/>
      <c r="Z44" s="170"/>
      <c r="AA44" s="170"/>
      <c r="AB44" s="170"/>
      <c r="AC44" s="170"/>
      <c r="AD44" s="170"/>
    </row>
    <row r="45" spans="2:36" x14ac:dyDescent="0.15">
      <c r="B45" s="2" t="s">
        <v>10</v>
      </c>
      <c r="C45" s="886" t="s">
        <v>24</v>
      </c>
      <c r="D45" s="886"/>
      <c r="E45" s="886"/>
      <c r="F45" s="886"/>
      <c r="G45" s="886"/>
      <c r="H45" s="886"/>
      <c r="I45" s="886"/>
    </row>
    <row r="47" spans="2:36" x14ac:dyDescent="0.15">
      <c r="F47" s="886" t="s">
        <v>25</v>
      </c>
      <c r="G47" s="886"/>
      <c r="H47" s="886"/>
      <c r="I47" s="886"/>
      <c r="J47" s="886"/>
      <c r="K47" s="2" t="s">
        <v>12</v>
      </c>
      <c r="L47" s="888"/>
      <c r="M47" s="888"/>
      <c r="N47" s="888"/>
      <c r="O47" s="888"/>
      <c r="P47" s="888"/>
      <c r="Q47" s="888"/>
      <c r="R47" s="888"/>
      <c r="S47" s="888"/>
      <c r="T47" s="888"/>
      <c r="U47" s="888"/>
      <c r="V47" s="888"/>
      <c r="W47" s="888"/>
      <c r="X47" s="888"/>
      <c r="Y47" s="888"/>
      <c r="Z47" s="888"/>
      <c r="AA47" s="888"/>
      <c r="AC47" s="896" t="s">
        <v>26</v>
      </c>
      <c r="AD47" s="896"/>
      <c r="AE47" s="896"/>
      <c r="AF47" s="2" t="s">
        <v>12</v>
      </c>
      <c r="AG47" s="889"/>
      <c r="AH47" s="889"/>
      <c r="AI47" s="889"/>
      <c r="AJ47" s="2" t="s">
        <v>16</v>
      </c>
    </row>
    <row r="49" spans="1:37" x14ac:dyDescent="0.15">
      <c r="F49" s="886" t="s">
        <v>25</v>
      </c>
      <c r="G49" s="886"/>
      <c r="H49" s="886"/>
      <c r="I49" s="886"/>
      <c r="J49" s="886"/>
      <c r="K49" s="2" t="s">
        <v>12</v>
      </c>
      <c r="L49" s="888"/>
      <c r="M49" s="888"/>
      <c r="N49" s="888"/>
      <c r="O49" s="888"/>
      <c r="P49" s="888"/>
      <c r="Q49" s="888"/>
      <c r="R49" s="888"/>
      <c r="S49" s="888"/>
      <c r="T49" s="888"/>
      <c r="U49" s="888"/>
      <c r="V49" s="888"/>
      <c r="W49" s="888"/>
      <c r="X49" s="888"/>
      <c r="Y49" s="888"/>
      <c r="Z49" s="888"/>
      <c r="AA49" s="888"/>
      <c r="AC49" s="896" t="s">
        <v>26</v>
      </c>
      <c r="AD49" s="896"/>
      <c r="AE49" s="896"/>
      <c r="AF49" s="2" t="s">
        <v>12</v>
      </c>
      <c r="AG49" s="889"/>
      <c r="AH49" s="889"/>
      <c r="AI49" s="889"/>
      <c r="AJ49" s="2" t="s">
        <v>16</v>
      </c>
    </row>
    <row r="51" spans="1:37" x14ac:dyDescent="0.15">
      <c r="F51" s="886" t="s">
        <v>25</v>
      </c>
      <c r="G51" s="886"/>
      <c r="H51" s="886"/>
      <c r="I51" s="886"/>
      <c r="J51" s="886"/>
      <c r="K51" s="2" t="s">
        <v>12</v>
      </c>
      <c r="L51" s="888"/>
      <c r="M51" s="888"/>
      <c r="N51" s="888"/>
      <c r="O51" s="888"/>
      <c r="P51" s="888"/>
      <c r="Q51" s="888"/>
      <c r="R51" s="888"/>
      <c r="S51" s="888"/>
      <c r="T51" s="888"/>
      <c r="U51" s="888"/>
      <c r="V51" s="888"/>
      <c r="W51" s="888"/>
      <c r="X51" s="888"/>
      <c r="Y51" s="888"/>
      <c r="Z51" s="888"/>
      <c r="AA51" s="888"/>
      <c r="AC51" s="896" t="s">
        <v>26</v>
      </c>
      <c r="AD51" s="896"/>
      <c r="AE51" s="896"/>
      <c r="AF51" s="2" t="s">
        <v>12</v>
      </c>
      <c r="AG51" s="889"/>
      <c r="AH51" s="889"/>
      <c r="AI51" s="889"/>
      <c r="AJ51" s="2" t="s">
        <v>16</v>
      </c>
    </row>
    <row r="52" spans="1:37" ht="23.25" customHeight="1" x14ac:dyDescent="0.15"/>
    <row r="53" spans="1:37" x14ac:dyDescent="0.15">
      <c r="K53" s="6" t="s">
        <v>30</v>
      </c>
      <c r="L53" s="6"/>
      <c r="M53" s="6"/>
      <c r="N53" s="6"/>
      <c r="O53" s="6"/>
      <c r="P53" s="6" t="s">
        <v>12</v>
      </c>
      <c r="Q53" s="902" t="s">
        <v>31</v>
      </c>
      <c r="R53" s="902"/>
      <c r="S53" s="898"/>
      <c r="T53" s="898"/>
      <c r="U53" s="898"/>
      <c r="V53" s="898"/>
      <c r="W53" s="898"/>
      <c r="X53" s="898"/>
      <c r="Y53" s="898"/>
      <c r="Z53" s="898"/>
      <c r="AA53" s="898"/>
      <c r="AB53" s="898"/>
      <c r="AC53" s="898"/>
      <c r="AD53" s="898"/>
      <c r="AE53" s="898"/>
      <c r="AF53" s="898"/>
      <c r="AG53" s="898"/>
      <c r="AH53" s="898"/>
      <c r="AI53" s="898"/>
      <c r="AJ53" s="898"/>
      <c r="AK53" s="898"/>
    </row>
    <row r="54" spans="1:37" s="5" customFormat="1" ht="12" customHeight="1" x14ac:dyDescent="0.15">
      <c r="K54" s="7"/>
      <c r="L54" s="7"/>
      <c r="M54" s="7"/>
      <c r="N54" s="7"/>
      <c r="O54" s="7"/>
      <c r="P54" s="7"/>
      <c r="Q54" s="7"/>
      <c r="R54" s="7"/>
      <c r="S54" s="8"/>
      <c r="T54" s="8"/>
      <c r="U54" s="8"/>
      <c r="V54" s="8"/>
      <c r="W54" s="8"/>
      <c r="X54" s="8"/>
      <c r="Y54" s="8"/>
      <c r="Z54" s="8"/>
      <c r="AA54" s="8"/>
      <c r="AB54" s="8"/>
      <c r="AC54" s="8"/>
      <c r="AD54" s="8"/>
      <c r="AE54" s="8"/>
      <c r="AF54" s="8"/>
      <c r="AG54" s="8"/>
      <c r="AH54" s="8"/>
      <c r="AI54" s="8"/>
      <c r="AJ54" s="8"/>
      <c r="AK54" s="8"/>
    </row>
    <row r="55" spans="1:37" ht="18.75" customHeight="1" x14ac:dyDescent="0.15">
      <c r="K55" s="6"/>
      <c r="L55" s="6"/>
      <c r="M55" s="6"/>
      <c r="N55" s="6"/>
      <c r="O55" s="6"/>
      <c r="P55" s="6"/>
      <c r="Q55" s="902" t="s">
        <v>32</v>
      </c>
      <c r="R55" s="902"/>
      <c r="S55" s="892"/>
      <c r="T55" s="892"/>
      <c r="U55" s="130" t="s">
        <v>8</v>
      </c>
      <c r="V55" s="892"/>
      <c r="W55" s="892"/>
      <c r="X55" s="130" t="s">
        <v>8</v>
      </c>
      <c r="Y55" s="892"/>
      <c r="Z55" s="892"/>
      <c r="AA55" s="6"/>
      <c r="AB55" s="6" t="s">
        <v>33</v>
      </c>
      <c r="AC55" s="6"/>
      <c r="AD55" s="892"/>
      <c r="AE55" s="892"/>
      <c r="AF55" s="130" t="s">
        <v>8</v>
      </c>
      <c r="AG55" s="892"/>
      <c r="AH55" s="892"/>
      <c r="AI55" s="130" t="s">
        <v>8</v>
      </c>
      <c r="AJ55" s="892"/>
      <c r="AK55" s="892"/>
    </row>
    <row r="56" spans="1:37" s="5" customFormat="1" ht="15.75" customHeight="1" x14ac:dyDescent="0.15">
      <c r="K56" s="7"/>
      <c r="L56" s="7"/>
      <c r="M56" s="7"/>
      <c r="N56" s="7"/>
      <c r="O56" s="7"/>
      <c r="P56" s="7"/>
      <c r="Q56" s="7"/>
      <c r="R56" s="7"/>
      <c r="S56" s="9"/>
      <c r="T56" s="9"/>
      <c r="U56" s="131"/>
      <c r="V56" s="9"/>
      <c r="W56" s="9"/>
      <c r="X56" s="131"/>
      <c r="Y56" s="9"/>
      <c r="Z56" s="9"/>
      <c r="AA56" s="7"/>
      <c r="AB56" s="7"/>
      <c r="AC56" s="7"/>
      <c r="AD56" s="9"/>
      <c r="AE56" s="9"/>
      <c r="AF56" s="131"/>
      <c r="AG56" s="9"/>
      <c r="AH56" s="9"/>
      <c r="AI56" s="131"/>
      <c r="AJ56" s="9"/>
      <c r="AK56" s="9"/>
    </row>
    <row r="57" spans="1:37" ht="23.25" customHeight="1" x14ac:dyDescent="0.15">
      <c r="K57" s="6"/>
      <c r="L57" s="6"/>
      <c r="M57" s="6"/>
      <c r="N57" s="6"/>
      <c r="O57" s="6"/>
      <c r="P57" s="6"/>
      <c r="Q57" s="902" t="s">
        <v>34</v>
      </c>
      <c r="R57" s="902"/>
      <c r="S57" s="6"/>
      <c r="T57" s="903"/>
      <c r="U57" s="903"/>
      <c r="V57" s="903"/>
      <c r="W57" s="903"/>
      <c r="X57" s="903"/>
      <c r="Y57" s="903"/>
      <c r="Z57" s="903"/>
      <c r="AA57" s="903"/>
      <c r="AB57" s="903"/>
      <c r="AC57" s="903"/>
      <c r="AD57" s="903"/>
      <c r="AE57" s="903"/>
      <c r="AF57" s="903"/>
      <c r="AG57" s="903"/>
      <c r="AH57" s="903"/>
      <c r="AI57" s="903"/>
      <c r="AJ57" s="903"/>
      <c r="AK57" s="903"/>
    </row>
    <row r="59" spans="1:37" x14ac:dyDescent="0.15">
      <c r="A59" s="904" t="s">
        <v>27</v>
      </c>
      <c r="B59" s="902"/>
      <c r="C59" s="902"/>
      <c r="D59" s="902"/>
      <c r="E59" s="902"/>
      <c r="F59" s="902"/>
      <c r="G59" s="902"/>
      <c r="H59" s="902"/>
      <c r="I59" s="902"/>
      <c r="J59" s="902"/>
      <c r="K59" s="902"/>
      <c r="L59" s="902"/>
      <c r="M59" s="902"/>
      <c r="N59" s="902"/>
      <c r="O59" s="902"/>
      <c r="P59" s="902"/>
      <c r="Q59" s="902"/>
      <c r="R59" s="902"/>
      <c r="S59" s="902"/>
      <c r="T59" s="902"/>
      <c r="U59" s="902"/>
      <c r="V59" s="902"/>
      <c r="W59" s="902"/>
      <c r="X59" s="902"/>
      <c r="Y59" s="902"/>
      <c r="Z59" s="902"/>
      <c r="AA59" s="902"/>
      <c r="AB59" s="902"/>
      <c r="AC59" s="902"/>
      <c r="AD59" s="902"/>
      <c r="AE59" s="902"/>
      <c r="AF59" s="902"/>
      <c r="AG59" s="902"/>
      <c r="AH59" s="902"/>
      <c r="AI59" s="902"/>
      <c r="AJ59" s="902"/>
      <c r="AK59" s="902"/>
    </row>
    <row r="60" spans="1:37" s="6" customFormat="1" ht="27.75" customHeight="1" x14ac:dyDescent="0.15">
      <c r="B60" s="130" t="s">
        <v>28</v>
      </c>
      <c r="C60" s="885" t="s">
        <v>622</v>
      </c>
      <c r="D60" s="885"/>
      <c r="E60" s="885"/>
      <c r="F60" s="885"/>
      <c r="G60" s="885"/>
      <c r="H60" s="885"/>
      <c r="I60" s="885"/>
      <c r="J60" s="885"/>
      <c r="K60" s="885"/>
      <c r="L60" s="885"/>
      <c r="M60" s="885"/>
      <c r="N60" s="885"/>
      <c r="O60" s="885"/>
      <c r="P60" s="885"/>
      <c r="Q60" s="885"/>
      <c r="R60" s="885"/>
      <c r="S60" s="885"/>
      <c r="T60" s="885"/>
      <c r="U60" s="885"/>
      <c r="V60" s="885"/>
      <c r="W60" s="885"/>
      <c r="X60" s="885"/>
      <c r="Y60" s="885"/>
      <c r="Z60" s="885"/>
      <c r="AA60" s="885"/>
      <c r="AB60" s="885"/>
      <c r="AC60" s="885"/>
      <c r="AD60" s="885"/>
      <c r="AE60" s="885"/>
      <c r="AF60" s="885"/>
      <c r="AG60" s="885"/>
      <c r="AH60" s="885"/>
      <c r="AI60" s="885"/>
      <c r="AJ60" s="885"/>
      <c r="AK60" s="885"/>
    </row>
    <row r="61" spans="1:37" s="6" customFormat="1" ht="17.25" customHeight="1" x14ac:dyDescent="0.15">
      <c r="B61" s="130" t="s">
        <v>29</v>
      </c>
      <c r="C61" s="885" t="s">
        <v>479</v>
      </c>
      <c r="D61" s="885"/>
      <c r="E61" s="885"/>
      <c r="F61" s="885"/>
      <c r="G61" s="885"/>
      <c r="H61" s="885"/>
      <c r="I61" s="885"/>
      <c r="J61" s="885"/>
      <c r="K61" s="885"/>
      <c r="L61" s="885"/>
      <c r="M61" s="885"/>
      <c r="N61" s="885"/>
      <c r="O61" s="885"/>
      <c r="P61" s="885"/>
      <c r="Q61" s="885"/>
      <c r="R61" s="885"/>
      <c r="S61" s="885"/>
      <c r="T61" s="885"/>
      <c r="U61" s="885"/>
      <c r="V61" s="885"/>
      <c r="W61" s="885"/>
      <c r="X61" s="885"/>
      <c r="Y61" s="885"/>
      <c r="Z61" s="885"/>
      <c r="AA61" s="885"/>
      <c r="AB61" s="885"/>
      <c r="AC61" s="885"/>
      <c r="AD61" s="885"/>
      <c r="AE61" s="885"/>
      <c r="AF61" s="885"/>
      <c r="AG61" s="885"/>
      <c r="AH61" s="885"/>
      <c r="AI61" s="885"/>
      <c r="AJ61" s="885"/>
      <c r="AK61" s="885"/>
    </row>
    <row r="62" spans="1:37" s="6" customFormat="1" ht="14.45" customHeight="1" x14ac:dyDescent="0.15">
      <c r="B62" s="885" t="s">
        <v>948</v>
      </c>
      <c r="C62" s="885"/>
      <c r="D62" s="885"/>
      <c r="E62" s="885"/>
      <c r="F62" s="885"/>
      <c r="G62" s="885"/>
      <c r="H62" s="885"/>
      <c r="I62" s="885"/>
      <c r="J62" s="885"/>
      <c r="K62" s="885"/>
      <c r="L62" s="885"/>
      <c r="M62" s="885"/>
      <c r="N62" s="885"/>
      <c r="O62" s="885"/>
      <c r="P62" s="885"/>
      <c r="Q62" s="885"/>
      <c r="R62" s="885"/>
      <c r="S62" s="885"/>
      <c r="T62" s="885"/>
      <c r="U62" s="885"/>
      <c r="V62" s="885"/>
      <c r="W62" s="885"/>
      <c r="X62" s="885"/>
      <c r="Y62" s="885"/>
      <c r="Z62" s="885"/>
      <c r="AA62" s="885"/>
      <c r="AB62" s="885"/>
      <c r="AC62" s="885"/>
      <c r="AD62" s="885"/>
      <c r="AE62" s="885"/>
      <c r="AF62" s="885"/>
      <c r="AG62" s="885"/>
      <c r="AH62" s="885"/>
      <c r="AI62" s="885"/>
      <c r="AJ62" s="885"/>
      <c r="AK62" s="885"/>
    </row>
    <row r="63" spans="1:37" s="6" customFormat="1" ht="14.45" customHeight="1" x14ac:dyDescent="0.15">
      <c r="B63" s="885"/>
      <c r="C63" s="885"/>
      <c r="D63" s="885"/>
      <c r="E63" s="885"/>
      <c r="F63" s="885"/>
      <c r="G63" s="885"/>
      <c r="H63" s="885"/>
      <c r="I63" s="885"/>
      <c r="J63" s="885"/>
      <c r="K63" s="885"/>
      <c r="L63" s="885"/>
      <c r="M63" s="885"/>
      <c r="N63" s="885"/>
      <c r="O63" s="885"/>
      <c r="P63" s="885"/>
      <c r="Q63" s="885"/>
      <c r="R63" s="885"/>
      <c r="S63" s="885"/>
      <c r="T63" s="885"/>
      <c r="U63" s="885"/>
      <c r="V63" s="885"/>
      <c r="W63" s="885"/>
      <c r="X63" s="885"/>
      <c r="Y63" s="885"/>
      <c r="Z63" s="885"/>
      <c r="AA63" s="885"/>
      <c r="AB63" s="885"/>
      <c r="AC63" s="885"/>
      <c r="AD63" s="885"/>
      <c r="AE63" s="885"/>
      <c r="AF63" s="885"/>
      <c r="AG63" s="885"/>
      <c r="AH63" s="885"/>
      <c r="AI63" s="885"/>
      <c r="AJ63" s="885"/>
      <c r="AK63" s="885"/>
    </row>
    <row r="64" spans="1:37" s="6" customFormat="1" ht="13.5" x14ac:dyDescent="0.15"/>
  </sheetData>
  <mergeCells count="73">
    <mergeCell ref="C61:AK61"/>
    <mergeCell ref="C60:AK60"/>
    <mergeCell ref="A59:AK59"/>
    <mergeCell ref="Q55:R55"/>
    <mergeCell ref="S55:T55"/>
    <mergeCell ref="V55:W55"/>
    <mergeCell ref="Y55:Z55"/>
    <mergeCell ref="AD55:AE55"/>
    <mergeCell ref="AJ55:AK55"/>
    <mergeCell ref="F47:J47"/>
    <mergeCell ref="Q53:R53"/>
    <mergeCell ref="S53:AK53"/>
    <mergeCell ref="Q57:R57"/>
    <mergeCell ref="T57:AK57"/>
    <mergeCell ref="AG51:AI51"/>
    <mergeCell ref="L51:AA51"/>
    <mergeCell ref="F51:J51"/>
    <mergeCell ref="L49:AA49"/>
    <mergeCell ref="AC51:AE51"/>
    <mergeCell ref="AC49:AE49"/>
    <mergeCell ref="AC47:AE47"/>
    <mergeCell ref="AC29:AE29"/>
    <mergeCell ref="AC31:AE31"/>
    <mergeCell ref="B3:K3"/>
    <mergeCell ref="X11:AI11"/>
    <mergeCell ref="A13:AK13"/>
    <mergeCell ref="N18:O18"/>
    <mergeCell ref="J18:M18"/>
    <mergeCell ref="A15:AK15"/>
    <mergeCell ref="C18:G18"/>
    <mergeCell ref="S21:AK21"/>
    <mergeCell ref="J21:N21"/>
    <mergeCell ref="AD25:AF25"/>
    <mergeCell ref="AD27:AF27"/>
    <mergeCell ref="Z1:AA1"/>
    <mergeCell ref="X7:AK7"/>
    <mergeCell ref="Q18:AK18"/>
    <mergeCell ref="R7:W7"/>
    <mergeCell ref="R9:W9"/>
    <mergeCell ref="AB1:AC1"/>
    <mergeCell ref="AE1:AF1"/>
    <mergeCell ref="AH1:AI1"/>
    <mergeCell ref="Y5:Z5"/>
    <mergeCell ref="X9:AK9"/>
    <mergeCell ref="AB5:AD5"/>
    <mergeCell ref="W38:X38"/>
    <mergeCell ref="T38:U38"/>
    <mergeCell ref="K23:L23"/>
    <mergeCell ref="K25:M25"/>
    <mergeCell ref="Q23:S23"/>
    <mergeCell ref="Q25:S25"/>
    <mergeCell ref="K34:M34"/>
    <mergeCell ref="P34:R34"/>
    <mergeCell ref="V34:Y34"/>
    <mergeCell ref="K29:N29"/>
    <mergeCell ref="V29:X29"/>
    <mergeCell ref="V31:X31"/>
    <mergeCell ref="B62:AK63"/>
    <mergeCell ref="F49:J49"/>
    <mergeCell ref="R11:W11"/>
    <mergeCell ref="J38:M38"/>
    <mergeCell ref="P21:R21"/>
    <mergeCell ref="L47:AA47"/>
    <mergeCell ref="AG49:AI49"/>
    <mergeCell ref="J43:AD43"/>
    <mergeCell ref="C36:AG36"/>
    <mergeCell ref="AA42:AJ42"/>
    <mergeCell ref="AG55:AH55"/>
    <mergeCell ref="AG47:AI47"/>
    <mergeCell ref="Q38:R38"/>
    <mergeCell ref="C34:G34"/>
    <mergeCell ref="C45:I45"/>
    <mergeCell ref="C21:G21"/>
  </mergeCells>
  <phoneticPr fontId="2"/>
  <pageMargins left="0.43307086614173229" right="0.31496062992125984" top="0.59055118110236227" bottom="0.39370078740157483" header="0.31496062992125984" footer="0.19685039370078741"/>
  <pageSetup paperSize="9" scale="88" orientation="portrait" r:id="rId1"/>
  <headerFooter>
    <oddHeader>&amp;R&amp;10（様式　１）</oddHeader>
  </headerFooter>
  <drawing r:id="rId2"/>
  <legacyDrawing r:id="rId3"/>
  <mc:AlternateContent xmlns:mc="http://schemas.openxmlformats.org/markup-compatibility/2006">
    <mc:Choice Requires="x14"/>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643D5-D00F-469C-ABB4-75CBABD4859C}">
  <dimension ref="B1:AL45"/>
  <sheetViews>
    <sheetView showWhiteSpace="0" view="pageLayout" zoomScaleNormal="100" zoomScaleSheetLayoutView="100" workbookViewId="0">
      <selection activeCell="AN24" sqref="AN24"/>
    </sheetView>
  </sheetViews>
  <sheetFormatPr defaultColWidth="9" defaultRowHeight="13.5" x14ac:dyDescent="0.15"/>
  <cols>
    <col min="1" max="1" width="2.625" style="455" customWidth="1"/>
    <col min="2" max="2" width="1.375" style="455" customWidth="1"/>
    <col min="3" max="3" width="4.125" style="455" customWidth="1"/>
    <col min="4" max="9" width="2.625" style="455" customWidth="1"/>
    <col min="10" max="10" width="5.125" style="455" customWidth="1"/>
    <col min="11" max="11" width="3.375" style="455" customWidth="1"/>
    <col min="12" max="12" width="0.125" style="455" customWidth="1"/>
    <col min="13" max="19" width="2.625" style="455" customWidth="1"/>
    <col min="20" max="20" width="2.625" style="476" customWidth="1"/>
    <col min="21" max="23" width="2.625" style="455" customWidth="1"/>
    <col min="24" max="24" width="1.25" style="455" customWidth="1"/>
    <col min="25" max="28" width="2.625" style="455" customWidth="1"/>
    <col min="29" max="29" width="1.125" style="455" customWidth="1"/>
    <col min="30" max="33" width="2.625" style="455" customWidth="1"/>
    <col min="34" max="34" width="1.25" style="455" customWidth="1"/>
    <col min="35" max="35" width="3" style="455" customWidth="1"/>
    <col min="36" max="36" width="3.125" style="455" customWidth="1"/>
    <col min="37" max="37" width="4.25" style="455" customWidth="1"/>
    <col min="38" max="69" width="2.625" style="455" customWidth="1"/>
    <col min="70" max="16384" width="9" style="455"/>
  </cols>
  <sheetData>
    <row r="1" spans="2:38" ht="17.25" x14ac:dyDescent="0.15">
      <c r="C1" s="1912" t="s">
        <v>117</v>
      </c>
      <c r="D1" s="1912"/>
      <c r="E1" s="1912"/>
      <c r="F1" s="1912"/>
      <c r="G1" s="1912"/>
      <c r="H1" s="1912"/>
      <c r="I1" s="1912"/>
      <c r="J1" s="1912"/>
      <c r="K1" s="1912"/>
      <c r="L1" s="1912"/>
      <c r="M1" s="1912"/>
      <c r="N1" s="1912"/>
      <c r="O1" s="1912"/>
      <c r="P1" s="1912"/>
      <c r="Q1" s="1912"/>
      <c r="R1" s="1912"/>
      <c r="S1" s="1912"/>
      <c r="T1" s="1912"/>
      <c r="U1" s="1912"/>
      <c r="V1" s="1912"/>
      <c r="W1" s="1912"/>
      <c r="X1" s="1912"/>
      <c r="Y1" s="1912"/>
      <c r="Z1" s="1912"/>
      <c r="AA1" s="1912"/>
      <c r="AB1" s="1912"/>
      <c r="AC1" s="1912"/>
      <c r="AD1" s="1912"/>
      <c r="AE1" s="1912"/>
      <c r="AF1" s="1912"/>
      <c r="AG1" s="1912"/>
      <c r="AH1" s="1912"/>
      <c r="AI1" s="1912"/>
      <c r="AJ1" s="1912"/>
      <c r="AK1" s="1912"/>
      <c r="AL1" s="463"/>
    </row>
    <row r="3" spans="2:38" ht="31.5" customHeight="1" x14ac:dyDescent="0.15">
      <c r="B3" s="462"/>
      <c r="C3" s="1911" t="s">
        <v>972</v>
      </c>
      <c r="D3" s="1911"/>
      <c r="E3" s="1911"/>
      <c r="F3" s="1911"/>
      <c r="G3" s="1911"/>
      <c r="H3" s="1911"/>
      <c r="I3" s="1911"/>
      <c r="J3" s="1911"/>
      <c r="K3" s="1911"/>
      <c r="L3" s="1911"/>
      <c r="M3" s="1911"/>
      <c r="N3" s="1911"/>
      <c r="O3" s="1911"/>
      <c r="P3" s="1911"/>
      <c r="Q3" s="1911"/>
      <c r="R3" s="1911"/>
      <c r="S3" s="1911"/>
      <c r="T3" s="1911"/>
      <c r="U3" s="1911"/>
      <c r="V3" s="1911"/>
      <c r="W3" s="1911"/>
      <c r="X3" s="1911"/>
      <c r="Y3" s="1911"/>
      <c r="Z3" s="1911"/>
      <c r="AA3" s="1911"/>
      <c r="AB3" s="1911"/>
      <c r="AC3" s="1911"/>
      <c r="AD3" s="1911"/>
      <c r="AE3" s="1911"/>
      <c r="AF3" s="1911"/>
      <c r="AG3" s="1911"/>
      <c r="AH3" s="1911"/>
      <c r="AI3" s="1911"/>
      <c r="AJ3" s="1911"/>
      <c r="AK3" s="1911"/>
      <c r="AL3" s="462"/>
    </row>
    <row r="4" spans="2:38" s="127" customFormat="1" x14ac:dyDescent="0.15">
      <c r="C4" s="127" t="s">
        <v>463</v>
      </c>
      <c r="D4" s="127" t="s">
        <v>470</v>
      </c>
    </row>
    <row r="5" spans="2:38" x14ac:dyDescent="0.15">
      <c r="C5" s="1913" t="s">
        <v>973</v>
      </c>
      <c r="D5" s="1913"/>
      <c r="E5" s="1913"/>
      <c r="F5" s="1913"/>
      <c r="G5" s="1913"/>
      <c r="H5" s="1913"/>
      <c r="I5" s="1913"/>
      <c r="J5" s="1913"/>
      <c r="K5" s="1913"/>
      <c r="L5" s="1913"/>
      <c r="M5" s="1913"/>
      <c r="N5" s="1913"/>
      <c r="O5" s="1913"/>
      <c r="P5" s="1913"/>
      <c r="Q5" s="1913"/>
      <c r="R5" s="1913"/>
      <c r="S5" s="1913"/>
      <c r="T5" s="1913"/>
      <c r="U5" s="1913"/>
      <c r="V5" s="1913"/>
      <c r="W5" s="1913"/>
      <c r="X5" s="1913"/>
      <c r="Y5" s="1913"/>
      <c r="Z5" s="1913"/>
      <c r="AA5" s="1913"/>
      <c r="AB5" s="1913"/>
      <c r="AC5" s="1913"/>
      <c r="AD5" s="1913"/>
      <c r="AE5" s="1913"/>
      <c r="AF5" s="1913"/>
      <c r="AG5" s="1913"/>
      <c r="AH5" s="1913"/>
      <c r="AI5" s="1913"/>
      <c r="AJ5" s="1913"/>
      <c r="AK5" s="1913"/>
      <c r="AL5" s="464"/>
    </row>
    <row r="6" spans="2:38" x14ac:dyDescent="0.15">
      <c r="C6" s="1913" t="s">
        <v>913</v>
      </c>
      <c r="D6" s="1913"/>
      <c r="E6" s="1913"/>
      <c r="F6" s="1913"/>
      <c r="G6" s="1913"/>
      <c r="H6" s="1913"/>
      <c r="I6" s="1913"/>
      <c r="J6" s="1913"/>
      <c r="K6" s="1913"/>
      <c r="L6" s="1913"/>
      <c r="M6" s="1913"/>
      <c r="N6" s="1913"/>
      <c r="O6" s="1913"/>
      <c r="P6" s="1913"/>
      <c r="Q6" s="1913"/>
      <c r="R6" s="1913"/>
      <c r="S6" s="1913"/>
      <c r="T6" s="1913"/>
      <c r="U6" s="1913"/>
      <c r="V6" s="1913"/>
      <c r="W6" s="1913"/>
      <c r="X6" s="1913"/>
      <c r="Y6" s="1913"/>
      <c r="Z6" s="1913"/>
      <c r="AA6" s="1913"/>
      <c r="AB6" s="1913"/>
      <c r="AC6" s="1913"/>
      <c r="AD6" s="1913"/>
      <c r="AE6" s="1913"/>
      <c r="AF6" s="1913"/>
      <c r="AG6" s="1913"/>
      <c r="AH6" s="1913"/>
      <c r="AI6" s="1913"/>
      <c r="AJ6" s="1913"/>
      <c r="AK6" s="1913"/>
      <c r="AL6" s="464"/>
    </row>
    <row r="7" spans="2:38" ht="15" customHeight="1" x14ac:dyDescent="0.15">
      <c r="C7" s="1913" t="s">
        <v>765</v>
      </c>
      <c r="D7" s="1913"/>
      <c r="E7" s="1913"/>
      <c r="F7" s="1913"/>
      <c r="G7" s="1913"/>
      <c r="H7" s="1913"/>
      <c r="I7" s="1913"/>
      <c r="J7" s="1913"/>
      <c r="K7" s="1913"/>
      <c r="L7" s="1913"/>
      <c r="M7" s="1913"/>
      <c r="N7" s="1913"/>
      <c r="O7" s="1913"/>
      <c r="P7" s="1913"/>
      <c r="Q7" s="1913"/>
      <c r="R7" s="1913"/>
      <c r="S7" s="1913"/>
      <c r="T7" s="1913"/>
      <c r="U7" s="1913"/>
      <c r="V7" s="1913"/>
      <c r="W7" s="1913"/>
      <c r="X7" s="1913"/>
      <c r="Y7" s="1913"/>
      <c r="Z7" s="1913"/>
      <c r="AA7" s="1913"/>
      <c r="AB7" s="1913"/>
      <c r="AC7" s="1913"/>
      <c r="AD7" s="1913"/>
      <c r="AE7" s="1913"/>
      <c r="AF7" s="1913"/>
      <c r="AG7" s="1913"/>
      <c r="AH7" s="1913"/>
      <c r="AI7" s="1913"/>
      <c r="AJ7" s="1913"/>
      <c r="AK7" s="1913"/>
      <c r="AL7" s="464"/>
    </row>
    <row r="8" spans="2:38" ht="7.5" customHeight="1" x14ac:dyDescent="0.15">
      <c r="C8" s="454"/>
      <c r="D8" s="454"/>
      <c r="E8" s="454"/>
      <c r="F8" s="454"/>
      <c r="G8" s="454"/>
      <c r="H8" s="454"/>
      <c r="I8" s="454"/>
      <c r="J8" s="454"/>
      <c r="K8" s="454"/>
      <c r="L8" s="454"/>
      <c r="M8" s="454"/>
      <c r="N8" s="454"/>
      <c r="O8" s="454"/>
      <c r="P8" s="454"/>
      <c r="Q8" s="454"/>
      <c r="R8" s="454"/>
      <c r="S8" s="454"/>
      <c r="T8" s="475"/>
      <c r="U8" s="454"/>
      <c r="V8" s="454"/>
      <c r="W8" s="454"/>
      <c r="X8" s="454"/>
      <c r="Y8" s="454"/>
      <c r="Z8" s="454"/>
      <c r="AA8" s="454"/>
      <c r="AB8" s="454"/>
      <c r="AC8" s="454"/>
      <c r="AD8" s="454"/>
      <c r="AE8" s="454"/>
      <c r="AF8" s="454"/>
      <c r="AG8" s="454"/>
      <c r="AH8" s="454"/>
      <c r="AI8" s="454"/>
      <c r="AJ8" s="454"/>
      <c r="AK8" s="454"/>
      <c r="AL8" s="454"/>
    </row>
    <row r="9" spans="2:38" ht="14.25" thickBot="1" x14ac:dyDescent="0.2">
      <c r="C9" s="461" t="s">
        <v>974</v>
      </c>
      <c r="D9" s="461"/>
      <c r="AL9" s="27"/>
    </row>
    <row r="10" spans="2:38" ht="26.25" customHeight="1" thickBot="1" x14ac:dyDescent="0.2">
      <c r="B10" s="28"/>
      <c r="C10" s="452" t="s">
        <v>969</v>
      </c>
      <c r="D10" s="1928" t="s">
        <v>965</v>
      </c>
      <c r="E10" s="1918"/>
      <c r="F10" s="1918"/>
      <c r="G10" s="1927"/>
      <c r="H10" s="1929" t="s">
        <v>562</v>
      </c>
      <c r="I10" s="1918"/>
      <c r="J10" s="1918"/>
      <c r="K10" s="1918"/>
      <c r="L10" s="1927"/>
      <c r="M10" s="1930" t="s">
        <v>120</v>
      </c>
      <c r="N10" s="1927"/>
      <c r="O10" s="1931" t="s">
        <v>118</v>
      </c>
      <c r="P10" s="1931"/>
      <c r="Q10" s="1931"/>
      <c r="R10" s="1931"/>
      <c r="S10" s="1931"/>
      <c r="T10" s="1931"/>
      <c r="U10" s="1931"/>
      <c r="V10" s="1931"/>
      <c r="W10" s="1917" t="s">
        <v>970</v>
      </c>
      <c r="X10" s="1918"/>
      <c r="Y10" s="1918"/>
      <c r="Z10" s="1918"/>
      <c r="AA10" s="1918"/>
      <c r="AB10" s="1918"/>
      <c r="AC10" s="1918"/>
      <c r="AD10" s="1918"/>
      <c r="AE10" s="1918"/>
      <c r="AF10" s="1918"/>
      <c r="AG10" s="1918"/>
      <c r="AH10" s="1918"/>
      <c r="AI10" s="1918"/>
      <c r="AJ10" s="1918"/>
      <c r="AK10" s="1919"/>
      <c r="AL10" s="458"/>
    </row>
    <row r="11" spans="2:38" ht="21.75" customHeight="1" thickTop="1" x14ac:dyDescent="0.15">
      <c r="B11" s="28"/>
      <c r="C11" s="466" t="s">
        <v>971</v>
      </c>
      <c r="D11" s="1908">
        <v>46172</v>
      </c>
      <c r="E11" s="1909"/>
      <c r="F11" s="1909"/>
      <c r="G11" s="1910"/>
      <c r="H11" s="1914" t="s">
        <v>975</v>
      </c>
      <c r="I11" s="1909"/>
      <c r="J11" s="1909"/>
      <c r="K11" s="1909"/>
      <c r="L11" s="1910"/>
      <c r="M11" s="1909">
        <v>1</v>
      </c>
      <c r="N11" s="1910"/>
      <c r="O11" s="1914" t="s">
        <v>976</v>
      </c>
      <c r="P11" s="1909"/>
      <c r="Q11" s="1909"/>
      <c r="R11" s="1909"/>
      <c r="S11" s="1909"/>
      <c r="T11" s="1909"/>
      <c r="U11" s="1909"/>
      <c r="V11" s="1910"/>
      <c r="W11" s="1914"/>
      <c r="X11" s="1909"/>
      <c r="Y11" s="1924" t="s">
        <v>966</v>
      </c>
      <c r="Z11" s="1924"/>
      <c r="AA11" s="1924"/>
      <c r="AB11" s="1909"/>
      <c r="AC11" s="1909"/>
      <c r="AD11" s="1924" t="s">
        <v>967</v>
      </c>
      <c r="AE11" s="1924"/>
      <c r="AF11" s="1925"/>
      <c r="AG11" s="1914"/>
      <c r="AH11" s="1909"/>
      <c r="AI11" s="1915" t="s">
        <v>968</v>
      </c>
      <c r="AJ11" s="1915"/>
      <c r="AK11" s="1916"/>
      <c r="AL11" s="459"/>
    </row>
    <row r="12" spans="2:38" ht="21.75" customHeight="1" x14ac:dyDescent="0.15">
      <c r="B12" s="28"/>
      <c r="C12" s="465">
        <v>1</v>
      </c>
      <c r="D12" s="1905"/>
      <c r="E12" s="1905"/>
      <c r="F12" s="1905"/>
      <c r="G12" s="1904"/>
      <c r="H12" s="1903"/>
      <c r="I12" s="1905"/>
      <c r="J12" s="1905"/>
      <c r="K12" s="1905"/>
      <c r="L12" s="1904"/>
      <c r="M12" s="1903"/>
      <c r="N12" s="1904"/>
      <c r="O12" s="1903"/>
      <c r="P12" s="1905"/>
      <c r="Q12" s="1905"/>
      <c r="R12" s="1905"/>
      <c r="S12" s="1905"/>
      <c r="T12" s="1905"/>
      <c r="U12" s="1905"/>
      <c r="V12" s="1904"/>
      <c r="W12" s="1903"/>
      <c r="X12" s="1905"/>
      <c r="Y12" s="1906" t="s">
        <v>966</v>
      </c>
      <c r="Z12" s="1906"/>
      <c r="AA12" s="1906"/>
      <c r="AB12" s="1905"/>
      <c r="AC12" s="1905"/>
      <c r="AD12" s="1906" t="s">
        <v>967</v>
      </c>
      <c r="AE12" s="1906"/>
      <c r="AF12" s="1907"/>
      <c r="AG12" s="1903"/>
      <c r="AH12" s="1905"/>
      <c r="AI12" s="1920" t="s">
        <v>968</v>
      </c>
      <c r="AJ12" s="1920"/>
      <c r="AK12" s="1921"/>
      <c r="AL12" s="460"/>
    </row>
    <row r="13" spans="2:38" ht="21.75" customHeight="1" x14ac:dyDescent="0.15">
      <c r="B13" s="28"/>
      <c r="C13" s="467">
        <v>2</v>
      </c>
      <c r="D13" s="1905"/>
      <c r="E13" s="1905"/>
      <c r="F13" s="1905"/>
      <c r="G13" s="1904"/>
      <c r="H13" s="1903"/>
      <c r="I13" s="1905"/>
      <c r="J13" s="1905"/>
      <c r="K13" s="1905"/>
      <c r="L13" s="1904"/>
      <c r="M13" s="1903"/>
      <c r="N13" s="1904"/>
      <c r="O13" s="1903"/>
      <c r="P13" s="1905"/>
      <c r="Q13" s="1905"/>
      <c r="R13" s="1905"/>
      <c r="S13" s="1905"/>
      <c r="T13" s="1905"/>
      <c r="U13" s="1905"/>
      <c r="V13" s="1904"/>
      <c r="W13" s="1903"/>
      <c r="X13" s="1905"/>
      <c r="Y13" s="1906" t="s">
        <v>966</v>
      </c>
      <c r="Z13" s="1906"/>
      <c r="AA13" s="1906"/>
      <c r="AB13" s="1905"/>
      <c r="AC13" s="1905"/>
      <c r="AD13" s="1906" t="s">
        <v>967</v>
      </c>
      <c r="AE13" s="1906"/>
      <c r="AF13" s="1907"/>
      <c r="AG13" s="1903"/>
      <c r="AH13" s="1905"/>
      <c r="AI13" s="1920" t="s">
        <v>968</v>
      </c>
      <c r="AJ13" s="1920"/>
      <c r="AK13" s="1921"/>
      <c r="AL13" s="460"/>
    </row>
    <row r="14" spans="2:38" ht="21.75" customHeight="1" x14ac:dyDescent="0.15">
      <c r="B14" s="28"/>
      <c r="C14" s="467">
        <v>3</v>
      </c>
      <c r="D14" s="1905"/>
      <c r="E14" s="1905"/>
      <c r="F14" s="1905"/>
      <c r="G14" s="1904"/>
      <c r="H14" s="1903"/>
      <c r="I14" s="1905"/>
      <c r="J14" s="1905"/>
      <c r="K14" s="1905"/>
      <c r="L14" s="1904"/>
      <c r="M14" s="1903"/>
      <c r="N14" s="1904"/>
      <c r="O14" s="1903"/>
      <c r="P14" s="1905"/>
      <c r="Q14" s="1905"/>
      <c r="R14" s="1905"/>
      <c r="S14" s="1905"/>
      <c r="T14" s="1905"/>
      <c r="U14" s="1905"/>
      <c r="V14" s="1904"/>
      <c r="W14" s="1903"/>
      <c r="X14" s="1905"/>
      <c r="Y14" s="1906" t="s">
        <v>966</v>
      </c>
      <c r="Z14" s="1906"/>
      <c r="AA14" s="1906"/>
      <c r="AB14" s="1905"/>
      <c r="AC14" s="1905"/>
      <c r="AD14" s="1906" t="s">
        <v>967</v>
      </c>
      <c r="AE14" s="1906"/>
      <c r="AF14" s="1907"/>
      <c r="AG14" s="1903"/>
      <c r="AH14" s="1905"/>
      <c r="AI14" s="1920" t="s">
        <v>968</v>
      </c>
      <c r="AJ14" s="1920"/>
      <c r="AK14" s="1921"/>
      <c r="AL14" s="460"/>
    </row>
    <row r="15" spans="2:38" ht="21.75" customHeight="1" x14ac:dyDescent="0.15">
      <c r="B15" s="28"/>
      <c r="C15" s="467">
        <v>4</v>
      </c>
      <c r="D15" s="1905"/>
      <c r="E15" s="1905"/>
      <c r="F15" s="1905"/>
      <c r="G15" s="1904"/>
      <c r="H15" s="1903"/>
      <c r="I15" s="1905"/>
      <c r="J15" s="1905"/>
      <c r="K15" s="1905"/>
      <c r="L15" s="1904"/>
      <c r="M15" s="1903"/>
      <c r="N15" s="1904"/>
      <c r="O15" s="1903"/>
      <c r="P15" s="1905"/>
      <c r="Q15" s="1905"/>
      <c r="R15" s="1905"/>
      <c r="S15" s="1905"/>
      <c r="T15" s="1905"/>
      <c r="U15" s="1905"/>
      <c r="V15" s="1904"/>
      <c r="W15" s="1903"/>
      <c r="X15" s="1905"/>
      <c r="Y15" s="1906" t="s">
        <v>966</v>
      </c>
      <c r="Z15" s="1906"/>
      <c r="AA15" s="1906"/>
      <c r="AB15" s="1905"/>
      <c r="AC15" s="1905"/>
      <c r="AD15" s="1906" t="s">
        <v>967</v>
      </c>
      <c r="AE15" s="1906"/>
      <c r="AF15" s="1907"/>
      <c r="AG15" s="1903"/>
      <c r="AH15" s="1905"/>
      <c r="AI15" s="1920" t="s">
        <v>968</v>
      </c>
      <c r="AJ15" s="1920"/>
      <c r="AK15" s="1921"/>
      <c r="AL15" s="460"/>
    </row>
    <row r="16" spans="2:38" ht="21.75" customHeight="1" thickBot="1" x14ac:dyDescent="0.2">
      <c r="B16" s="28"/>
      <c r="C16" s="453">
        <v>5</v>
      </c>
      <c r="D16" s="1926"/>
      <c r="E16" s="1897"/>
      <c r="F16" s="1897"/>
      <c r="G16" s="1898"/>
      <c r="H16" s="1896"/>
      <c r="I16" s="1897"/>
      <c r="J16" s="1897"/>
      <c r="K16" s="1897"/>
      <c r="L16" s="1898"/>
      <c r="M16" s="1896"/>
      <c r="N16" s="1898"/>
      <c r="O16" s="1896"/>
      <c r="P16" s="1897"/>
      <c r="Q16" s="1897"/>
      <c r="R16" s="1897"/>
      <c r="S16" s="1897"/>
      <c r="T16" s="1897"/>
      <c r="U16" s="1897"/>
      <c r="V16" s="1898"/>
      <c r="W16" s="1899"/>
      <c r="X16" s="1900"/>
      <c r="Y16" s="1901" t="s">
        <v>966</v>
      </c>
      <c r="Z16" s="1901"/>
      <c r="AA16" s="1901"/>
      <c r="AB16" s="1900"/>
      <c r="AC16" s="1900"/>
      <c r="AD16" s="1901" t="s">
        <v>967</v>
      </c>
      <c r="AE16" s="1901"/>
      <c r="AF16" s="1902"/>
      <c r="AG16" s="1899"/>
      <c r="AH16" s="1900"/>
      <c r="AI16" s="1922" t="s">
        <v>968</v>
      </c>
      <c r="AJ16" s="1922"/>
      <c r="AK16" s="1923"/>
      <c r="AL16" s="460"/>
    </row>
    <row r="17" spans="2:38" x14ac:dyDescent="0.15">
      <c r="C17" s="24"/>
      <c r="D17" s="24"/>
    </row>
    <row r="18" spans="2:38" ht="14.25" thickBot="1" x14ac:dyDescent="0.2">
      <c r="C18" s="461" t="s">
        <v>977</v>
      </c>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1"/>
      <c r="AL18" s="27"/>
    </row>
    <row r="19" spans="2:38" ht="21.75" customHeight="1" thickBot="1" x14ac:dyDescent="0.2">
      <c r="C19" s="470" t="s">
        <v>969</v>
      </c>
      <c r="D19" s="1889" t="s">
        <v>978</v>
      </c>
      <c r="E19" s="1130"/>
      <c r="F19" s="1130"/>
      <c r="G19" s="1130"/>
      <c r="H19" s="1130"/>
      <c r="I19" s="1130"/>
      <c r="J19" s="1130"/>
      <c r="K19" s="1130"/>
      <c r="L19" s="1130"/>
      <c r="M19" s="1130"/>
      <c r="N19" s="1130"/>
      <c r="O19" s="1130"/>
      <c r="P19" s="1130"/>
      <c r="Q19" s="1130"/>
      <c r="R19" s="1130"/>
      <c r="S19" s="1130"/>
      <c r="T19" s="1130"/>
      <c r="U19" s="1130"/>
      <c r="V19" s="1890" t="s">
        <v>979</v>
      </c>
      <c r="W19" s="1891"/>
      <c r="X19" s="1891"/>
      <c r="Y19" s="1891"/>
      <c r="Z19" s="1891"/>
      <c r="AA19" s="1891"/>
      <c r="AB19" s="1891"/>
      <c r="AC19" s="1891"/>
      <c r="AD19" s="1891"/>
      <c r="AE19" s="1891"/>
      <c r="AF19" s="1891"/>
      <c r="AG19" s="1891"/>
      <c r="AH19" s="1891"/>
      <c r="AI19" s="1891"/>
      <c r="AJ19" s="1891"/>
      <c r="AK19" s="1892"/>
    </row>
    <row r="20" spans="2:38" ht="21.75" customHeight="1" thickTop="1" x14ac:dyDescent="0.15">
      <c r="C20" s="469" t="s">
        <v>971</v>
      </c>
      <c r="D20" s="1633" t="s">
        <v>980</v>
      </c>
      <c r="E20" s="1893"/>
      <c r="F20" s="1893"/>
      <c r="G20" s="1893"/>
      <c r="H20" s="1893"/>
      <c r="I20" s="1893"/>
      <c r="J20" s="1893"/>
      <c r="K20" s="1893"/>
      <c r="L20" s="1893"/>
      <c r="M20" s="1893"/>
      <c r="N20" s="1893"/>
      <c r="O20" s="1893"/>
      <c r="P20" s="1893"/>
      <c r="Q20" s="1893"/>
      <c r="R20" s="1893"/>
      <c r="S20" s="1893"/>
      <c r="T20" s="1893"/>
      <c r="U20" s="1632"/>
      <c r="V20" s="1131" t="s">
        <v>981</v>
      </c>
      <c r="W20" s="1131"/>
      <c r="X20" s="1131"/>
      <c r="Y20" s="1131"/>
      <c r="Z20" s="1131"/>
      <c r="AA20" s="1131"/>
      <c r="AB20" s="1131"/>
      <c r="AC20" s="1131"/>
      <c r="AD20" s="1131"/>
      <c r="AE20" s="1131"/>
      <c r="AF20" s="1131"/>
      <c r="AG20" s="1131"/>
      <c r="AH20" s="1131"/>
      <c r="AI20" s="1131"/>
      <c r="AJ20" s="1131"/>
      <c r="AK20" s="1894"/>
    </row>
    <row r="21" spans="2:38" ht="21.75" customHeight="1" x14ac:dyDescent="0.15">
      <c r="C21" s="468"/>
      <c r="D21" s="1563"/>
      <c r="E21" s="1853"/>
      <c r="F21" s="1853"/>
      <c r="G21" s="1853"/>
      <c r="H21" s="1853"/>
      <c r="I21" s="1853"/>
      <c r="J21" s="1853"/>
      <c r="K21" s="1853"/>
      <c r="L21" s="1853"/>
      <c r="M21" s="1853"/>
      <c r="N21" s="1853"/>
      <c r="O21" s="1853"/>
      <c r="P21" s="1853"/>
      <c r="Q21" s="1853"/>
      <c r="R21" s="1853"/>
      <c r="S21" s="1853"/>
      <c r="T21" s="1853"/>
      <c r="U21" s="1571"/>
      <c r="V21" s="1563"/>
      <c r="W21" s="1853"/>
      <c r="X21" s="1853"/>
      <c r="Y21" s="1853"/>
      <c r="Z21" s="1853"/>
      <c r="AA21" s="1853"/>
      <c r="AB21" s="1853"/>
      <c r="AC21" s="1853"/>
      <c r="AD21" s="1853"/>
      <c r="AE21" s="1853"/>
      <c r="AF21" s="1853"/>
      <c r="AG21" s="1853"/>
      <c r="AH21" s="1853"/>
      <c r="AI21" s="1853"/>
      <c r="AJ21" s="1853"/>
      <c r="AK21" s="1854"/>
    </row>
    <row r="22" spans="2:38" ht="21.75" customHeight="1" thickBot="1" x14ac:dyDescent="0.2">
      <c r="C22" s="471"/>
      <c r="D22" s="1201"/>
      <c r="E22" s="1202"/>
      <c r="F22" s="1202"/>
      <c r="G22" s="1202"/>
      <c r="H22" s="1202"/>
      <c r="I22" s="1202"/>
      <c r="J22" s="1202"/>
      <c r="K22" s="1202"/>
      <c r="L22" s="1202"/>
      <c r="M22" s="1202"/>
      <c r="N22" s="1202"/>
      <c r="O22" s="1202"/>
      <c r="P22" s="1202"/>
      <c r="Q22" s="1202"/>
      <c r="R22" s="1202"/>
      <c r="S22" s="1202"/>
      <c r="T22" s="1202"/>
      <c r="U22" s="1203"/>
      <c r="V22" s="1202"/>
      <c r="W22" s="1202"/>
      <c r="X22" s="1202"/>
      <c r="Y22" s="1202"/>
      <c r="Z22" s="1202"/>
      <c r="AA22" s="1202"/>
      <c r="AB22" s="1202"/>
      <c r="AC22" s="1202"/>
      <c r="AD22" s="1202"/>
      <c r="AE22" s="1202"/>
      <c r="AF22" s="1202"/>
      <c r="AG22" s="1202"/>
      <c r="AH22" s="1202"/>
      <c r="AI22" s="1202"/>
      <c r="AJ22" s="1202"/>
      <c r="AK22" s="1895"/>
    </row>
    <row r="23" spans="2:38" x14ac:dyDescent="0.15">
      <c r="C23" s="27"/>
      <c r="D23" s="27"/>
    </row>
    <row r="24" spans="2:38" ht="14.25" thickBot="1" x14ac:dyDescent="0.2">
      <c r="C24" s="455" t="s">
        <v>982</v>
      </c>
      <c r="D24" s="461"/>
    </row>
    <row r="25" spans="2:38" ht="26.25" customHeight="1" thickBot="1" x14ac:dyDescent="0.2">
      <c r="B25" s="28"/>
      <c r="C25" s="452" t="s">
        <v>969</v>
      </c>
      <c r="D25" s="1928" t="s">
        <v>965</v>
      </c>
      <c r="E25" s="1918"/>
      <c r="F25" s="1918"/>
      <c r="G25" s="1927"/>
      <c r="H25" s="1929" t="s">
        <v>562</v>
      </c>
      <c r="I25" s="1918"/>
      <c r="J25" s="1918"/>
      <c r="K25" s="1918"/>
      <c r="L25" s="1927"/>
      <c r="M25" s="1930" t="s">
        <v>120</v>
      </c>
      <c r="N25" s="1927"/>
      <c r="O25" s="1917" t="s">
        <v>118</v>
      </c>
      <c r="P25" s="1918"/>
      <c r="Q25" s="1918"/>
      <c r="R25" s="1927"/>
      <c r="S25" s="1917" t="s">
        <v>1015</v>
      </c>
      <c r="T25" s="1918"/>
      <c r="U25" s="1918"/>
      <c r="V25" s="1927"/>
      <c r="W25" s="1917" t="s">
        <v>970</v>
      </c>
      <c r="X25" s="1918"/>
      <c r="Y25" s="1918"/>
      <c r="Z25" s="1918"/>
      <c r="AA25" s="1918"/>
      <c r="AB25" s="1918"/>
      <c r="AC25" s="1918"/>
      <c r="AD25" s="1918"/>
      <c r="AE25" s="1918"/>
      <c r="AF25" s="1918"/>
      <c r="AG25" s="1918"/>
      <c r="AH25" s="1918"/>
      <c r="AI25" s="1918"/>
      <c r="AJ25" s="1918"/>
      <c r="AK25" s="1919"/>
      <c r="AL25" s="458"/>
    </row>
    <row r="26" spans="2:38" ht="21.75" customHeight="1" thickTop="1" x14ac:dyDescent="0.15">
      <c r="B26" s="28"/>
      <c r="C26" s="466">
        <v>1</v>
      </c>
      <c r="D26" s="1908"/>
      <c r="E26" s="1909"/>
      <c r="F26" s="1909"/>
      <c r="G26" s="1910"/>
      <c r="H26" s="1914"/>
      <c r="I26" s="1909"/>
      <c r="J26" s="1909"/>
      <c r="K26" s="1909"/>
      <c r="L26" s="1910"/>
      <c r="M26" s="1909"/>
      <c r="N26" s="1910"/>
      <c r="O26" s="1914"/>
      <c r="P26" s="1909"/>
      <c r="Q26" s="1909"/>
      <c r="R26" s="1910"/>
      <c r="S26" s="477"/>
      <c r="T26" s="477"/>
      <c r="U26" s="477"/>
      <c r="V26" s="478"/>
      <c r="W26" s="1914"/>
      <c r="X26" s="1909"/>
      <c r="Y26" s="1924" t="s">
        <v>966</v>
      </c>
      <c r="Z26" s="1924"/>
      <c r="AA26" s="1924"/>
      <c r="AB26" s="1909"/>
      <c r="AC26" s="1909"/>
      <c r="AD26" s="1924" t="s">
        <v>967</v>
      </c>
      <c r="AE26" s="1924"/>
      <c r="AF26" s="1925"/>
      <c r="AG26" s="1914"/>
      <c r="AH26" s="1909"/>
      <c r="AI26" s="1915" t="s">
        <v>968</v>
      </c>
      <c r="AJ26" s="1915"/>
      <c r="AK26" s="1916"/>
      <c r="AL26" s="459"/>
    </row>
    <row r="27" spans="2:38" ht="21.75" customHeight="1" x14ac:dyDescent="0.15">
      <c r="B27" s="28"/>
      <c r="C27" s="467">
        <v>2</v>
      </c>
      <c r="D27" s="1905"/>
      <c r="E27" s="1905"/>
      <c r="F27" s="1905"/>
      <c r="G27" s="1904"/>
      <c r="H27" s="1903"/>
      <c r="I27" s="1905"/>
      <c r="J27" s="1905"/>
      <c r="K27" s="1905"/>
      <c r="L27" s="1904"/>
      <c r="M27" s="1903"/>
      <c r="N27" s="1904"/>
      <c r="O27" s="1903"/>
      <c r="P27" s="1905"/>
      <c r="Q27" s="1905"/>
      <c r="R27" s="1904"/>
      <c r="S27" s="479"/>
      <c r="T27" s="479"/>
      <c r="U27" s="479"/>
      <c r="V27" s="480"/>
      <c r="W27" s="1903"/>
      <c r="X27" s="1905"/>
      <c r="Y27" s="1906" t="s">
        <v>966</v>
      </c>
      <c r="Z27" s="1906"/>
      <c r="AA27" s="1906"/>
      <c r="AB27" s="1905"/>
      <c r="AC27" s="1905"/>
      <c r="AD27" s="1906" t="s">
        <v>967</v>
      </c>
      <c r="AE27" s="1906"/>
      <c r="AF27" s="1907"/>
      <c r="AG27" s="1903"/>
      <c r="AH27" s="1905"/>
      <c r="AI27" s="1920" t="s">
        <v>968</v>
      </c>
      <c r="AJ27" s="1920"/>
      <c r="AK27" s="1921"/>
      <c r="AL27" s="460"/>
    </row>
    <row r="28" spans="2:38" ht="21.75" customHeight="1" thickBot="1" x14ac:dyDescent="0.2">
      <c r="B28" s="28"/>
      <c r="C28" s="453">
        <v>3</v>
      </c>
      <c r="D28" s="1926"/>
      <c r="E28" s="1897"/>
      <c r="F28" s="1897"/>
      <c r="G28" s="1898"/>
      <c r="H28" s="1896"/>
      <c r="I28" s="1897"/>
      <c r="J28" s="1897"/>
      <c r="K28" s="1897"/>
      <c r="L28" s="1898"/>
      <c r="M28" s="1896"/>
      <c r="N28" s="1898"/>
      <c r="O28" s="1896"/>
      <c r="P28" s="1897"/>
      <c r="Q28" s="1897"/>
      <c r="R28" s="1898"/>
      <c r="S28" s="481"/>
      <c r="T28" s="481"/>
      <c r="U28" s="481"/>
      <c r="V28" s="482"/>
      <c r="W28" s="1899"/>
      <c r="X28" s="1900"/>
      <c r="Y28" s="1901" t="s">
        <v>966</v>
      </c>
      <c r="Z28" s="1901"/>
      <c r="AA28" s="1901"/>
      <c r="AB28" s="1900"/>
      <c r="AC28" s="1900"/>
      <c r="AD28" s="1901" t="s">
        <v>967</v>
      </c>
      <c r="AE28" s="1901"/>
      <c r="AF28" s="1902"/>
      <c r="AG28" s="1899"/>
      <c r="AH28" s="1900"/>
      <c r="AI28" s="1922" t="s">
        <v>968</v>
      </c>
      <c r="AJ28" s="1922"/>
      <c r="AK28" s="1923"/>
      <c r="AL28" s="460"/>
    </row>
    <row r="29" spans="2:38" x14ac:dyDescent="0.15">
      <c r="C29" s="24"/>
      <c r="D29" s="24"/>
    </row>
    <row r="30" spans="2:38" s="456" customFormat="1" ht="14.25" thickBot="1" x14ac:dyDescent="0.2">
      <c r="C30" s="461" t="s">
        <v>983</v>
      </c>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27"/>
    </row>
    <row r="31" spans="2:38" s="456" customFormat="1" ht="21.75" customHeight="1" thickBot="1" x14ac:dyDescent="0.2">
      <c r="C31" s="470" t="s">
        <v>969</v>
      </c>
      <c r="D31" s="1889" t="s">
        <v>978</v>
      </c>
      <c r="E31" s="1130"/>
      <c r="F31" s="1130"/>
      <c r="G31" s="1130"/>
      <c r="H31" s="1130"/>
      <c r="I31" s="1130"/>
      <c r="J31" s="1130"/>
      <c r="K31" s="1130"/>
      <c r="L31" s="1130"/>
      <c r="M31" s="1130"/>
      <c r="N31" s="1130"/>
      <c r="O31" s="1130"/>
      <c r="P31" s="1130"/>
      <c r="Q31" s="1130"/>
      <c r="R31" s="1130"/>
      <c r="S31" s="1130"/>
      <c r="T31" s="1130"/>
      <c r="U31" s="1130"/>
      <c r="V31" s="1890" t="s">
        <v>979</v>
      </c>
      <c r="W31" s="1891"/>
      <c r="X31" s="1891"/>
      <c r="Y31" s="1891"/>
      <c r="Z31" s="1891"/>
      <c r="AA31" s="1891"/>
      <c r="AB31" s="1891"/>
      <c r="AC31" s="1891"/>
      <c r="AD31" s="1891"/>
      <c r="AE31" s="1891"/>
      <c r="AF31" s="1891"/>
      <c r="AG31" s="1891"/>
      <c r="AH31" s="1891"/>
      <c r="AI31" s="1891"/>
      <c r="AJ31" s="1891"/>
      <c r="AK31" s="1892"/>
    </row>
    <row r="32" spans="2:38" s="456" customFormat="1" ht="21.75" customHeight="1" thickTop="1" x14ac:dyDescent="0.15">
      <c r="C32" s="469"/>
      <c r="D32" s="1633"/>
      <c r="E32" s="1893"/>
      <c r="F32" s="1893"/>
      <c r="G32" s="1893"/>
      <c r="H32" s="1893"/>
      <c r="I32" s="1893"/>
      <c r="J32" s="1893"/>
      <c r="K32" s="1893"/>
      <c r="L32" s="1893"/>
      <c r="M32" s="1893"/>
      <c r="N32" s="1893"/>
      <c r="O32" s="1893"/>
      <c r="P32" s="1893"/>
      <c r="Q32" s="1893"/>
      <c r="R32" s="1893"/>
      <c r="S32" s="1893"/>
      <c r="T32" s="1893"/>
      <c r="U32" s="1632"/>
      <c r="V32" s="1131"/>
      <c r="W32" s="1131"/>
      <c r="X32" s="1131"/>
      <c r="Y32" s="1131"/>
      <c r="Z32" s="1131"/>
      <c r="AA32" s="1131"/>
      <c r="AB32" s="1131"/>
      <c r="AC32" s="1131"/>
      <c r="AD32" s="1131"/>
      <c r="AE32" s="1131"/>
      <c r="AF32" s="1131"/>
      <c r="AG32" s="1131"/>
      <c r="AH32" s="1131"/>
      <c r="AI32" s="1131"/>
      <c r="AJ32" s="1131"/>
      <c r="AK32" s="1894"/>
    </row>
    <row r="33" spans="2:38" s="456" customFormat="1" ht="21.75" customHeight="1" thickBot="1" x14ac:dyDescent="0.2">
      <c r="C33" s="471"/>
      <c r="D33" s="1201"/>
      <c r="E33" s="1202"/>
      <c r="F33" s="1202"/>
      <c r="G33" s="1202"/>
      <c r="H33" s="1202"/>
      <c r="I33" s="1202"/>
      <c r="J33" s="1202"/>
      <c r="K33" s="1202"/>
      <c r="L33" s="1202"/>
      <c r="M33" s="1202"/>
      <c r="N33" s="1202"/>
      <c r="O33" s="1202"/>
      <c r="P33" s="1202"/>
      <c r="Q33" s="1202"/>
      <c r="R33" s="1202"/>
      <c r="S33" s="1202"/>
      <c r="T33" s="1202"/>
      <c r="U33" s="1203"/>
      <c r="V33" s="1202"/>
      <c r="W33" s="1202"/>
      <c r="X33" s="1202"/>
      <c r="Y33" s="1202"/>
      <c r="Z33" s="1202"/>
      <c r="AA33" s="1202"/>
      <c r="AB33" s="1202"/>
      <c r="AC33" s="1202"/>
      <c r="AD33" s="1202"/>
      <c r="AE33" s="1202"/>
      <c r="AF33" s="1202"/>
      <c r="AG33" s="1202"/>
      <c r="AH33" s="1202"/>
      <c r="AI33" s="1202"/>
      <c r="AJ33" s="1202"/>
      <c r="AK33" s="1895"/>
    </row>
    <row r="34" spans="2:38" s="474" customFormat="1" x14ac:dyDescent="0.15">
      <c r="C34" s="27"/>
      <c r="D34" s="27"/>
      <c r="T34" s="476"/>
    </row>
    <row r="35" spans="2:38" s="474" customFormat="1" ht="14.25" thickBot="1" x14ac:dyDescent="0.2">
      <c r="C35" s="474" t="s">
        <v>984</v>
      </c>
      <c r="D35" s="461"/>
      <c r="T35" s="476"/>
    </row>
    <row r="36" spans="2:38" s="474" customFormat="1" ht="26.25" customHeight="1" thickBot="1" x14ac:dyDescent="0.2">
      <c r="B36" s="28"/>
      <c r="C36" s="472" t="s">
        <v>969</v>
      </c>
      <c r="D36" s="1928" t="s">
        <v>965</v>
      </c>
      <c r="E36" s="1918"/>
      <c r="F36" s="1918"/>
      <c r="G36" s="1927"/>
      <c r="H36" s="1929" t="s">
        <v>562</v>
      </c>
      <c r="I36" s="1918"/>
      <c r="J36" s="1918"/>
      <c r="K36" s="1918"/>
      <c r="L36" s="1927"/>
      <c r="M36" s="1930" t="s">
        <v>120</v>
      </c>
      <c r="N36" s="1927"/>
      <c r="O36" s="1931" t="s">
        <v>118</v>
      </c>
      <c r="P36" s="1931"/>
      <c r="Q36" s="1931"/>
      <c r="R36" s="1931"/>
      <c r="S36" s="1931"/>
      <c r="T36" s="1931"/>
      <c r="U36" s="1931"/>
      <c r="V36" s="1931"/>
      <c r="W36" s="1917" t="s">
        <v>970</v>
      </c>
      <c r="X36" s="1918"/>
      <c r="Y36" s="1918"/>
      <c r="Z36" s="1918"/>
      <c r="AA36" s="1918"/>
      <c r="AB36" s="1918"/>
      <c r="AC36" s="1918"/>
      <c r="AD36" s="1918"/>
      <c r="AE36" s="1918"/>
      <c r="AF36" s="1918"/>
      <c r="AG36" s="1918"/>
      <c r="AH36" s="1918"/>
      <c r="AI36" s="1918"/>
      <c r="AJ36" s="1918"/>
      <c r="AK36" s="1919"/>
      <c r="AL36" s="458"/>
    </row>
    <row r="37" spans="2:38" s="474" customFormat="1" ht="21.75" customHeight="1" thickTop="1" x14ac:dyDescent="0.15">
      <c r="B37" s="28"/>
      <c r="C37" s="466">
        <v>1</v>
      </c>
      <c r="D37" s="1908"/>
      <c r="E37" s="1909"/>
      <c r="F37" s="1909"/>
      <c r="G37" s="1910"/>
      <c r="H37" s="1914"/>
      <c r="I37" s="1909"/>
      <c r="J37" s="1909"/>
      <c r="K37" s="1909"/>
      <c r="L37" s="1910"/>
      <c r="M37" s="1909"/>
      <c r="N37" s="1910"/>
      <c r="O37" s="1914"/>
      <c r="P37" s="1909"/>
      <c r="Q37" s="1909"/>
      <c r="R37" s="1909"/>
      <c r="S37" s="1909"/>
      <c r="T37" s="1909"/>
      <c r="U37" s="1909"/>
      <c r="V37" s="1910"/>
      <c r="W37" s="1914"/>
      <c r="X37" s="1909"/>
      <c r="Y37" s="1924" t="s">
        <v>966</v>
      </c>
      <c r="Z37" s="1924"/>
      <c r="AA37" s="1924"/>
      <c r="AB37" s="1909"/>
      <c r="AC37" s="1909"/>
      <c r="AD37" s="1924" t="s">
        <v>967</v>
      </c>
      <c r="AE37" s="1924"/>
      <c r="AF37" s="1925"/>
      <c r="AG37" s="1914"/>
      <c r="AH37" s="1909"/>
      <c r="AI37" s="1915" t="s">
        <v>968</v>
      </c>
      <c r="AJ37" s="1915"/>
      <c r="AK37" s="1916"/>
      <c r="AL37" s="459"/>
    </row>
    <row r="38" spans="2:38" s="474" customFormat="1" ht="21.75" customHeight="1" x14ac:dyDescent="0.15">
      <c r="B38" s="28"/>
      <c r="C38" s="467">
        <v>2</v>
      </c>
      <c r="D38" s="1905"/>
      <c r="E38" s="1905"/>
      <c r="F38" s="1905"/>
      <c r="G38" s="1904"/>
      <c r="H38" s="1903"/>
      <c r="I38" s="1905"/>
      <c r="J38" s="1905"/>
      <c r="K38" s="1905"/>
      <c r="L38" s="1904"/>
      <c r="M38" s="1903"/>
      <c r="N38" s="1904"/>
      <c r="O38" s="1903"/>
      <c r="P38" s="1905"/>
      <c r="Q38" s="1905"/>
      <c r="R38" s="1905"/>
      <c r="S38" s="1905"/>
      <c r="T38" s="1905"/>
      <c r="U38" s="1905"/>
      <c r="V38" s="1904"/>
      <c r="W38" s="1903"/>
      <c r="X38" s="1905"/>
      <c r="Y38" s="1906" t="s">
        <v>966</v>
      </c>
      <c r="Z38" s="1906"/>
      <c r="AA38" s="1906"/>
      <c r="AB38" s="1905"/>
      <c r="AC38" s="1905"/>
      <c r="AD38" s="1906" t="s">
        <v>967</v>
      </c>
      <c r="AE38" s="1906"/>
      <c r="AF38" s="1907"/>
      <c r="AG38" s="1903"/>
      <c r="AH38" s="1905"/>
      <c r="AI38" s="1920" t="s">
        <v>968</v>
      </c>
      <c r="AJ38" s="1920"/>
      <c r="AK38" s="1921"/>
      <c r="AL38" s="460"/>
    </row>
    <row r="39" spans="2:38" s="474" customFormat="1" ht="21.75" customHeight="1" thickBot="1" x14ac:dyDescent="0.2">
      <c r="B39" s="28"/>
      <c r="C39" s="473">
        <v>3</v>
      </c>
      <c r="D39" s="1926"/>
      <c r="E39" s="1897"/>
      <c r="F39" s="1897"/>
      <c r="G39" s="1898"/>
      <c r="H39" s="1896"/>
      <c r="I39" s="1897"/>
      <c r="J39" s="1897"/>
      <c r="K39" s="1897"/>
      <c r="L39" s="1898"/>
      <c r="M39" s="1896"/>
      <c r="N39" s="1898"/>
      <c r="O39" s="1896"/>
      <c r="P39" s="1897"/>
      <c r="Q39" s="1897"/>
      <c r="R39" s="1897"/>
      <c r="S39" s="1897"/>
      <c r="T39" s="1897"/>
      <c r="U39" s="1897"/>
      <c r="V39" s="1898"/>
      <c r="W39" s="1899"/>
      <c r="X39" s="1900"/>
      <c r="Y39" s="1901" t="s">
        <v>966</v>
      </c>
      <c r="Z39" s="1901"/>
      <c r="AA39" s="1901"/>
      <c r="AB39" s="1900"/>
      <c r="AC39" s="1900"/>
      <c r="AD39" s="1901" t="s">
        <v>967</v>
      </c>
      <c r="AE39" s="1901"/>
      <c r="AF39" s="1902"/>
      <c r="AG39" s="1899"/>
      <c r="AH39" s="1900"/>
      <c r="AI39" s="1922" t="s">
        <v>968</v>
      </c>
      <c r="AJ39" s="1922"/>
      <c r="AK39" s="1923"/>
      <c r="AL39" s="460"/>
    </row>
    <row r="40" spans="2:38" s="474" customFormat="1" x14ac:dyDescent="0.15">
      <c r="C40" s="24"/>
      <c r="D40" s="24"/>
      <c r="T40" s="476"/>
    </row>
    <row r="41" spans="2:38" s="474" customFormat="1" ht="14.25" thickBot="1" x14ac:dyDescent="0.2">
      <c r="C41" s="461" t="s">
        <v>985</v>
      </c>
      <c r="D41" s="461"/>
      <c r="E41" s="461"/>
      <c r="F41" s="461"/>
      <c r="G41" s="461"/>
      <c r="H41" s="461"/>
      <c r="I41" s="461"/>
      <c r="J41" s="461"/>
      <c r="K41" s="461"/>
      <c r="L41" s="461"/>
      <c r="M41" s="461"/>
      <c r="N41" s="461"/>
      <c r="O41" s="461"/>
      <c r="P41" s="461"/>
      <c r="Q41" s="461"/>
      <c r="R41" s="461"/>
      <c r="S41" s="461"/>
      <c r="T41" s="461"/>
      <c r="U41" s="461"/>
      <c r="V41" s="461"/>
      <c r="W41" s="461"/>
      <c r="X41" s="461"/>
      <c r="Y41" s="461"/>
      <c r="Z41" s="461"/>
      <c r="AA41" s="461"/>
      <c r="AB41" s="461"/>
      <c r="AC41" s="461"/>
      <c r="AD41" s="461"/>
      <c r="AE41" s="461"/>
      <c r="AF41" s="461"/>
      <c r="AG41" s="461"/>
      <c r="AH41" s="461"/>
      <c r="AI41" s="461"/>
      <c r="AJ41" s="461"/>
      <c r="AK41" s="461"/>
      <c r="AL41" s="27"/>
    </row>
    <row r="42" spans="2:38" s="474" customFormat="1" ht="21.75" customHeight="1" thickBot="1" x14ac:dyDescent="0.2">
      <c r="C42" s="470" t="s">
        <v>969</v>
      </c>
      <c r="D42" s="1889" t="s">
        <v>978</v>
      </c>
      <c r="E42" s="1130"/>
      <c r="F42" s="1130"/>
      <c r="G42" s="1130"/>
      <c r="H42" s="1130"/>
      <c r="I42" s="1130"/>
      <c r="J42" s="1130"/>
      <c r="K42" s="1130"/>
      <c r="L42" s="1130"/>
      <c r="M42" s="1130"/>
      <c r="N42" s="1130"/>
      <c r="O42" s="1130"/>
      <c r="P42" s="1130"/>
      <c r="Q42" s="1130"/>
      <c r="R42" s="1130"/>
      <c r="S42" s="1130"/>
      <c r="T42" s="1130"/>
      <c r="U42" s="1130"/>
      <c r="V42" s="1890" t="s">
        <v>979</v>
      </c>
      <c r="W42" s="1891"/>
      <c r="X42" s="1891"/>
      <c r="Y42" s="1891"/>
      <c r="Z42" s="1891"/>
      <c r="AA42" s="1891"/>
      <c r="AB42" s="1891"/>
      <c r="AC42" s="1891"/>
      <c r="AD42" s="1891"/>
      <c r="AE42" s="1891"/>
      <c r="AF42" s="1891"/>
      <c r="AG42" s="1891"/>
      <c r="AH42" s="1891"/>
      <c r="AI42" s="1891"/>
      <c r="AJ42" s="1891"/>
      <c r="AK42" s="1892"/>
    </row>
    <row r="43" spans="2:38" s="474" customFormat="1" ht="21.75" customHeight="1" thickTop="1" x14ac:dyDescent="0.15">
      <c r="C43" s="469"/>
      <c r="D43" s="1633"/>
      <c r="E43" s="1893"/>
      <c r="F43" s="1893"/>
      <c r="G43" s="1893"/>
      <c r="H43" s="1893"/>
      <c r="I43" s="1893"/>
      <c r="J43" s="1893"/>
      <c r="K43" s="1893"/>
      <c r="L43" s="1893"/>
      <c r="M43" s="1893"/>
      <c r="N43" s="1893"/>
      <c r="O43" s="1893"/>
      <c r="P43" s="1893"/>
      <c r="Q43" s="1893"/>
      <c r="R43" s="1893"/>
      <c r="S43" s="1893"/>
      <c r="T43" s="1893"/>
      <c r="U43" s="1632"/>
      <c r="V43" s="1131"/>
      <c r="W43" s="1131"/>
      <c r="X43" s="1131"/>
      <c r="Y43" s="1131"/>
      <c r="Z43" s="1131"/>
      <c r="AA43" s="1131"/>
      <c r="AB43" s="1131"/>
      <c r="AC43" s="1131"/>
      <c r="AD43" s="1131"/>
      <c r="AE43" s="1131"/>
      <c r="AF43" s="1131"/>
      <c r="AG43" s="1131"/>
      <c r="AH43" s="1131"/>
      <c r="AI43" s="1131"/>
      <c r="AJ43" s="1131"/>
      <c r="AK43" s="1894"/>
    </row>
    <row r="44" spans="2:38" s="474" customFormat="1" ht="21.75" customHeight="1" thickBot="1" x14ac:dyDescent="0.2">
      <c r="C44" s="471"/>
      <c r="D44" s="1201"/>
      <c r="E44" s="1202"/>
      <c r="F44" s="1202"/>
      <c r="G44" s="1202"/>
      <c r="H44" s="1202"/>
      <c r="I44" s="1202"/>
      <c r="J44" s="1202"/>
      <c r="K44" s="1202"/>
      <c r="L44" s="1202"/>
      <c r="M44" s="1202"/>
      <c r="N44" s="1202"/>
      <c r="O44" s="1202"/>
      <c r="P44" s="1202"/>
      <c r="Q44" s="1202"/>
      <c r="R44" s="1202"/>
      <c r="S44" s="1202"/>
      <c r="T44" s="1202"/>
      <c r="U44" s="1203"/>
      <c r="V44" s="1202"/>
      <c r="W44" s="1202"/>
      <c r="X44" s="1202"/>
      <c r="Y44" s="1202"/>
      <c r="Z44" s="1202"/>
      <c r="AA44" s="1202"/>
      <c r="AB44" s="1202"/>
      <c r="AC44" s="1202"/>
      <c r="AD44" s="1202"/>
      <c r="AE44" s="1202"/>
      <c r="AF44" s="1202"/>
      <c r="AG44" s="1202"/>
      <c r="AH44" s="1202"/>
      <c r="AI44" s="1202"/>
      <c r="AJ44" s="1202"/>
      <c r="AK44" s="1895"/>
    </row>
    <row r="45" spans="2:38" x14ac:dyDescent="0.15">
      <c r="D45" s="455" t="s">
        <v>766</v>
      </c>
    </row>
  </sheetData>
  <mergeCells count="161">
    <mergeCell ref="D19:U19"/>
    <mergeCell ref="V19:AK19"/>
    <mergeCell ref="D20:U20"/>
    <mergeCell ref="D21:U21"/>
    <mergeCell ref="D16:G16"/>
    <mergeCell ref="H16:L16"/>
    <mergeCell ref="M16:N16"/>
    <mergeCell ref="D10:G10"/>
    <mergeCell ref="H10:L10"/>
    <mergeCell ref="M10:N10"/>
    <mergeCell ref="O10:V10"/>
    <mergeCell ref="D15:G15"/>
    <mergeCell ref="H15:L15"/>
    <mergeCell ref="M15:N15"/>
    <mergeCell ref="O15:V15"/>
    <mergeCell ref="D14:G14"/>
    <mergeCell ref="H14:L14"/>
    <mergeCell ref="M14:N14"/>
    <mergeCell ref="O14:V14"/>
    <mergeCell ref="D12:G12"/>
    <mergeCell ref="H12:L12"/>
    <mergeCell ref="M12:N12"/>
    <mergeCell ref="O12:V12"/>
    <mergeCell ref="D13:G13"/>
    <mergeCell ref="H13:L13"/>
    <mergeCell ref="M13:N13"/>
    <mergeCell ref="O13:V13"/>
    <mergeCell ref="D11:G11"/>
    <mergeCell ref="H11:L11"/>
    <mergeCell ref="M11:N11"/>
    <mergeCell ref="O11:V11"/>
    <mergeCell ref="D38:G38"/>
    <mergeCell ref="D39:G39"/>
    <mergeCell ref="H38:L38"/>
    <mergeCell ref="O16:V16"/>
    <mergeCell ref="D22:U22"/>
    <mergeCell ref="V20:AK20"/>
    <mergeCell ref="V21:AK21"/>
    <mergeCell ref="V22:AK22"/>
    <mergeCell ref="AB26:AC26"/>
    <mergeCell ref="AD26:AF26"/>
    <mergeCell ref="AG26:AH26"/>
    <mergeCell ref="AI26:AK26"/>
    <mergeCell ref="D25:G25"/>
    <mergeCell ref="H25:L25"/>
    <mergeCell ref="M25:N25"/>
    <mergeCell ref="M26:N26"/>
    <mergeCell ref="W26:X26"/>
    <mergeCell ref="Y26:AA26"/>
    <mergeCell ref="O26:R26"/>
    <mergeCell ref="O25:R25"/>
    <mergeCell ref="S25:V25"/>
    <mergeCell ref="H26:L26"/>
    <mergeCell ref="D31:U31"/>
    <mergeCell ref="V31:AK31"/>
    <mergeCell ref="D36:G36"/>
    <mergeCell ref="H36:L36"/>
    <mergeCell ref="M36:N36"/>
    <mergeCell ref="O36:V36"/>
    <mergeCell ref="W36:AK36"/>
    <mergeCell ref="W25:AK25"/>
    <mergeCell ref="D27:G27"/>
    <mergeCell ref="D26:G26"/>
    <mergeCell ref="H27:L27"/>
    <mergeCell ref="M27:N27"/>
    <mergeCell ref="W27:X27"/>
    <mergeCell ref="Y27:AA27"/>
    <mergeCell ref="AB27:AC27"/>
    <mergeCell ref="AD27:AF27"/>
    <mergeCell ref="AG27:AH27"/>
    <mergeCell ref="AI27:AK27"/>
    <mergeCell ref="O27:R27"/>
    <mergeCell ref="AI28:AK28"/>
    <mergeCell ref="AI38:AK38"/>
    <mergeCell ref="H39:L39"/>
    <mergeCell ref="M39:N39"/>
    <mergeCell ref="O39:V39"/>
    <mergeCell ref="W39:X39"/>
    <mergeCell ref="Y39:AA39"/>
    <mergeCell ref="D32:U32"/>
    <mergeCell ref="V32:AK32"/>
    <mergeCell ref="D33:U33"/>
    <mergeCell ref="V33:AK33"/>
    <mergeCell ref="D28:G28"/>
    <mergeCell ref="AG39:AH39"/>
    <mergeCell ref="AI39:AK39"/>
    <mergeCell ref="H37:L37"/>
    <mergeCell ref="M37:N37"/>
    <mergeCell ref="O37:V37"/>
    <mergeCell ref="W37:X37"/>
    <mergeCell ref="Y37:AA37"/>
    <mergeCell ref="AB37:AC37"/>
    <mergeCell ref="AD37:AF37"/>
    <mergeCell ref="AG37:AH37"/>
    <mergeCell ref="AI37:AK37"/>
    <mergeCell ref="AI11:AK11"/>
    <mergeCell ref="W10:AK10"/>
    <mergeCell ref="AB16:AC16"/>
    <mergeCell ref="AI12:AK12"/>
    <mergeCell ref="AI13:AK13"/>
    <mergeCell ref="AI14:AK14"/>
    <mergeCell ref="AI15:AK15"/>
    <mergeCell ref="AI16:AK16"/>
    <mergeCell ref="AD12:AF12"/>
    <mergeCell ref="AD13:AF13"/>
    <mergeCell ref="AD14:AF14"/>
    <mergeCell ref="AD15:AF15"/>
    <mergeCell ref="AD16:AF16"/>
    <mergeCell ref="AG16:AH16"/>
    <mergeCell ref="W11:X11"/>
    <mergeCell ref="Y11:AA11"/>
    <mergeCell ref="AB11:AC11"/>
    <mergeCell ref="AD11:AF11"/>
    <mergeCell ref="C3:AK3"/>
    <mergeCell ref="C1:AK1"/>
    <mergeCell ref="C5:AK5"/>
    <mergeCell ref="C6:AK6"/>
    <mergeCell ref="C7:AK7"/>
    <mergeCell ref="W13:X13"/>
    <mergeCell ref="W14:X14"/>
    <mergeCell ref="W15:X15"/>
    <mergeCell ref="W16:X16"/>
    <mergeCell ref="AG12:AH12"/>
    <mergeCell ref="AG13:AH13"/>
    <mergeCell ref="AG14:AH14"/>
    <mergeCell ref="AG15:AH15"/>
    <mergeCell ref="AB12:AC12"/>
    <mergeCell ref="AB13:AC13"/>
    <mergeCell ref="AB14:AC14"/>
    <mergeCell ref="AB15:AC15"/>
    <mergeCell ref="Y12:AA12"/>
    <mergeCell ref="W12:X12"/>
    <mergeCell ref="Y13:AA13"/>
    <mergeCell ref="Y14:AA14"/>
    <mergeCell ref="Y15:AA15"/>
    <mergeCell ref="Y16:AA16"/>
    <mergeCell ref="AG11:AH11"/>
    <mergeCell ref="D42:U42"/>
    <mergeCell ref="V42:AK42"/>
    <mergeCell ref="D43:U43"/>
    <mergeCell ref="V43:AK43"/>
    <mergeCell ref="D44:U44"/>
    <mergeCell ref="V44:AK44"/>
    <mergeCell ref="H28:L28"/>
    <mergeCell ref="M28:N28"/>
    <mergeCell ref="W28:X28"/>
    <mergeCell ref="Y28:AA28"/>
    <mergeCell ref="AB28:AC28"/>
    <mergeCell ref="AD28:AF28"/>
    <mergeCell ref="O28:R28"/>
    <mergeCell ref="AB39:AC39"/>
    <mergeCell ref="AD39:AF39"/>
    <mergeCell ref="M38:N38"/>
    <mergeCell ref="O38:V38"/>
    <mergeCell ref="W38:X38"/>
    <mergeCell ref="Y38:AA38"/>
    <mergeCell ref="AB38:AC38"/>
    <mergeCell ref="AD38:AF38"/>
    <mergeCell ref="D37:G37"/>
    <mergeCell ref="AG38:AH38"/>
    <mergeCell ref="AG28:AH28"/>
  </mergeCells>
  <phoneticPr fontId="60"/>
  <pageMargins left="0.43307086614173229" right="0.27559055118110237" top="0.62992125984251968" bottom="0.55118110236220474" header="0.31496062992125984" footer="0.31496062992125984"/>
  <pageSetup paperSize="9" scale="98" orientation="portrait" r:id="rId1"/>
  <headerFooter>
    <oddHeader>&amp;R&amp;10（様式２５）</oddHeader>
  </headerFooter>
  <drawing r:id="rId2"/>
  <legacyDrawing r:id="rId3"/>
  <mc:AlternateContent xmlns:mc="http://schemas.openxmlformats.org/markup-compatibility/2006">
    <mc:Choice Requires="x14"/>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6"/>
  <sheetViews>
    <sheetView showGridLines="0" view="pageLayout" zoomScaleNormal="100" zoomScaleSheetLayoutView="100" workbookViewId="0">
      <selection activeCell="H40" sqref="H40"/>
    </sheetView>
  </sheetViews>
  <sheetFormatPr defaultColWidth="8.875" defaultRowHeight="13.5" x14ac:dyDescent="0.15"/>
  <cols>
    <col min="1" max="16384" width="8.875" style="426"/>
  </cols>
  <sheetData>
    <row r="1" spans="1:12" x14ac:dyDescent="0.15">
      <c r="A1" s="1935" t="s">
        <v>839</v>
      </c>
      <c r="B1" s="1933"/>
      <c r="C1" s="1933"/>
      <c r="D1" s="1933"/>
      <c r="E1" s="1933"/>
      <c r="F1" s="1933"/>
      <c r="G1" s="1933"/>
      <c r="H1" s="1933"/>
      <c r="I1" s="1933"/>
      <c r="J1" s="1933"/>
      <c r="K1" s="1933"/>
      <c r="L1" s="1933"/>
    </row>
    <row r="2" spans="1:12" ht="14.25" x14ac:dyDescent="0.15">
      <c r="A2" s="427"/>
    </row>
    <row r="3" spans="1:12" ht="14.25" x14ac:dyDescent="0.15">
      <c r="A3" s="427"/>
    </row>
    <row r="4" spans="1:12" x14ac:dyDescent="0.15">
      <c r="A4" s="1936" t="s">
        <v>848</v>
      </c>
      <c r="B4" s="1933"/>
      <c r="C4" s="1933"/>
      <c r="D4" s="1933"/>
      <c r="E4" s="1933"/>
      <c r="F4" s="1933"/>
      <c r="G4" s="1933"/>
      <c r="H4" s="1933"/>
      <c r="I4" s="1933"/>
      <c r="J4" s="1933"/>
      <c r="K4" s="1933"/>
      <c r="L4" s="1933"/>
    </row>
    <row r="5" spans="1:12" ht="14.25" x14ac:dyDescent="0.15">
      <c r="A5" s="428"/>
    </row>
    <row r="6" spans="1:12" ht="14.25" x14ac:dyDescent="0.15">
      <c r="A6" s="429"/>
    </row>
    <row r="7" spans="1:12" x14ac:dyDescent="0.15">
      <c r="A7" s="1932" t="s">
        <v>840</v>
      </c>
      <c r="B7" s="1933"/>
      <c r="C7" s="1933"/>
      <c r="D7" s="1933"/>
      <c r="E7" s="1933"/>
      <c r="F7" s="1933"/>
      <c r="G7" s="1933"/>
      <c r="H7" s="1933"/>
      <c r="I7" s="1933"/>
      <c r="J7" s="1933"/>
      <c r="K7" s="1933"/>
      <c r="L7" s="1933"/>
    </row>
    <row r="8" spans="1:12" x14ac:dyDescent="0.15">
      <c r="B8" s="1932" t="s">
        <v>930</v>
      </c>
      <c r="C8" s="1933"/>
      <c r="D8" s="1933"/>
      <c r="E8" s="1933"/>
      <c r="F8" s="1933"/>
      <c r="G8" s="1933"/>
      <c r="H8" s="1933"/>
      <c r="I8" s="1933"/>
      <c r="J8" s="1933"/>
      <c r="K8" s="1933"/>
      <c r="L8" s="1933"/>
    </row>
    <row r="9" spans="1:12" ht="14.25" x14ac:dyDescent="0.15">
      <c r="B9" s="432"/>
    </row>
    <row r="10" spans="1:12" s="443" customFormat="1" ht="14.25" x14ac:dyDescent="0.15">
      <c r="B10" s="442"/>
    </row>
    <row r="11" spans="1:12" ht="14.25" x14ac:dyDescent="0.15">
      <c r="A11" s="430"/>
    </row>
    <row r="12" spans="1:12" x14ac:dyDescent="0.15">
      <c r="A12" s="1932" t="s">
        <v>841</v>
      </c>
      <c r="B12" s="1933"/>
      <c r="C12" s="1933"/>
      <c r="D12" s="1933"/>
      <c r="E12" s="1933"/>
      <c r="F12" s="1933"/>
      <c r="G12" s="1933"/>
      <c r="H12" s="1933"/>
      <c r="I12" s="1933"/>
      <c r="J12" s="1933"/>
      <c r="K12" s="1933"/>
      <c r="L12" s="1933"/>
    </row>
    <row r="13" spans="1:12" x14ac:dyDescent="0.15">
      <c r="B13" s="1932" t="s">
        <v>843</v>
      </c>
      <c r="C13" s="1933"/>
      <c r="D13" s="1933"/>
      <c r="E13" s="1933"/>
      <c r="F13" s="1933"/>
      <c r="G13" s="1933"/>
      <c r="H13" s="1933"/>
      <c r="I13" s="1933"/>
      <c r="J13" s="1933"/>
      <c r="K13" s="1933"/>
      <c r="L13" s="1933"/>
    </row>
    <row r="14" spans="1:12" s="443" customFormat="1" ht="14.25" x14ac:dyDescent="0.15">
      <c r="B14" s="442"/>
    </row>
    <row r="15" spans="1:12" ht="14.25" x14ac:dyDescent="0.15">
      <c r="A15" s="430"/>
    </row>
    <row r="16" spans="1:12" x14ac:dyDescent="0.15">
      <c r="A16" s="1932" t="s">
        <v>842</v>
      </c>
      <c r="B16" s="1933"/>
      <c r="C16" s="1933"/>
      <c r="D16" s="1933"/>
      <c r="E16" s="1933"/>
      <c r="F16" s="1933"/>
      <c r="G16" s="1933"/>
      <c r="H16" s="1933"/>
      <c r="I16" s="1933"/>
      <c r="J16" s="1933"/>
      <c r="K16" s="1933"/>
      <c r="L16" s="1933"/>
    </row>
    <row r="17" spans="1:12" x14ac:dyDescent="0.15">
      <c r="A17" s="1932" t="s">
        <v>849</v>
      </c>
      <c r="B17" s="1933"/>
      <c r="C17" s="1933"/>
      <c r="D17" s="1933"/>
      <c r="E17" s="1933"/>
      <c r="F17" s="1933"/>
      <c r="G17" s="1933"/>
      <c r="H17" s="1933"/>
      <c r="I17" s="1933"/>
      <c r="J17" s="1933"/>
      <c r="K17" s="1933"/>
      <c r="L17" s="1933"/>
    </row>
    <row r="18" spans="1:12" s="443" customFormat="1" ht="14.25" x14ac:dyDescent="0.15">
      <c r="A18" s="442"/>
    </row>
    <row r="19" spans="1:12" ht="13.15" customHeight="1" x14ac:dyDescent="0.15">
      <c r="A19" s="1934" t="s">
        <v>850</v>
      </c>
      <c r="B19" s="1934"/>
      <c r="C19" s="1934"/>
      <c r="D19" s="1934"/>
      <c r="E19" s="1934"/>
      <c r="F19" s="1934"/>
      <c r="G19" s="1934"/>
      <c r="H19" s="1934"/>
      <c r="I19" s="1934"/>
      <c r="J19" s="1934"/>
      <c r="K19" s="1934"/>
      <c r="L19" s="1934"/>
    </row>
    <row r="20" spans="1:12" ht="13.15" customHeight="1" x14ac:dyDescent="0.15">
      <c r="A20" s="1934"/>
      <c r="B20" s="1934"/>
      <c r="C20" s="1934"/>
      <c r="D20" s="1934"/>
      <c r="E20" s="1934"/>
      <c r="F20" s="1934"/>
      <c r="G20" s="1934"/>
      <c r="H20" s="1934"/>
      <c r="I20" s="1934"/>
      <c r="J20" s="1934"/>
      <c r="K20" s="1934"/>
      <c r="L20" s="1934"/>
    </row>
    <row r="21" spans="1:12" ht="14.45" customHeight="1" x14ac:dyDescent="0.15">
      <c r="A21" s="1934"/>
      <c r="B21" s="1934"/>
      <c r="C21" s="1934"/>
      <c r="D21" s="1934"/>
      <c r="E21" s="1934"/>
      <c r="F21" s="1934"/>
      <c r="G21" s="1934"/>
      <c r="H21" s="1934"/>
      <c r="I21" s="1934"/>
      <c r="J21" s="1934"/>
      <c r="K21" s="1934"/>
      <c r="L21" s="1934"/>
    </row>
    <row r="22" spans="1:12" ht="14.45" customHeight="1" x14ac:dyDescent="0.15">
      <c r="A22" s="431"/>
      <c r="B22" s="431"/>
      <c r="C22" s="431"/>
      <c r="D22" s="431"/>
      <c r="E22" s="431"/>
      <c r="F22" s="431"/>
      <c r="G22" s="431"/>
      <c r="H22" s="431"/>
      <c r="I22" s="431"/>
      <c r="J22" s="431"/>
      <c r="K22" s="431"/>
      <c r="L22" s="431"/>
    </row>
    <row r="23" spans="1:12" ht="14.45" customHeight="1" x14ac:dyDescent="0.15">
      <c r="A23" s="1934"/>
      <c r="B23" s="1934"/>
      <c r="C23" s="1934"/>
      <c r="D23" s="1934"/>
      <c r="E23" s="1934"/>
      <c r="F23" s="1934"/>
      <c r="G23" s="1934"/>
      <c r="H23" s="1934"/>
      <c r="I23" s="1934"/>
      <c r="J23" s="1934"/>
      <c r="K23" s="1934"/>
      <c r="L23" s="1934"/>
    </row>
    <row r="24" spans="1:12" ht="13.15" customHeight="1" x14ac:dyDescent="0.15">
      <c r="A24" s="1932" t="s">
        <v>844</v>
      </c>
      <c r="B24" s="1932"/>
      <c r="C24" s="1932"/>
      <c r="D24" s="1932"/>
      <c r="E24" s="1932"/>
      <c r="F24" s="1932"/>
      <c r="G24" s="1932"/>
      <c r="H24" s="1932"/>
      <c r="I24" s="1932"/>
      <c r="J24" s="1932"/>
      <c r="K24" s="1932"/>
      <c r="L24" s="1932"/>
    </row>
    <row r="25" spans="1:12" ht="13.15" customHeight="1" x14ac:dyDescent="0.15">
      <c r="A25" s="1932" t="s">
        <v>845</v>
      </c>
      <c r="B25" s="1932"/>
      <c r="C25" s="1932"/>
      <c r="D25" s="1932"/>
      <c r="E25" s="1932"/>
      <c r="F25" s="1932"/>
      <c r="G25" s="1932"/>
      <c r="H25" s="1932"/>
      <c r="I25" s="1932"/>
      <c r="J25" s="1932"/>
      <c r="K25" s="1932"/>
      <c r="L25" s="1932"/>
    </row>
    <row r="26" spans="1:12" x14ac:dyDescent="0.15">
      <c r="A26" s="1932" t="s">
        <v>846</v>
      </c>
      <c r="B26" s="1933"/>
      <c r="C26" s="1933"/>
      <c r="D26" s="1933"/>
      <c r="E26" s="1933"/>
      <c r="F26" s="1933"/>
      <c r="G26" s="1933"/>
      <c r="H26" s="1933"/>
      <c r="I26" s="1933"/>
      <c r="J26" s="1933"/>
      <c r="K26" s="1933"/>
      <c r="L26" s="1933"/>
    </row>
    <row r="27" spans="1:12" s="443" customFormat="1" ht="14.25" x14ac:dyDescent="0.15">
      <c r="A27" s="442"/>
    </row>
    <row r="28" spans="1:12" ht="14.25" x14ac:dyDescent="0.15">
      <c r="A28" s="432"/>
    </row>
    <row r="29" spans="1:12" ht="14.25" x14ac:dyDescent="0.15">
      <c r="A29" s="430"/>
    </row>
    <row r="30" spans="1:12" x14ac:dyDescent="0.15">
      <c r="A30" s="1932" t="s">
        <v>847</v>
      </c>
      <c r="B30" s="1933"/>
      <c r="C30" s="1933"/>
      <c r="D30" s="1933"/>
      <c r="E30" s="1933"/>
      <c r="F30" s="1933"/>
      <c r="G30" s="1933"/>
      <c r="H30" s="1933"/>
      <c r="I30" s="1933"/>
      <c r="J30" s="1933"/>
      <c r="K30" s="1933"/>
      <c r="L30" s="1933"/>
    </row>
    <row r="31" spans="1:12" x14ac:dyDescent="0.15">
      <c r="B31" s="1932" t="s">
        <v>964</v>
      </c>
      <c r="C31" s="1933"/>
      <c r="D31" s="1933"/>
      <c r="E31" s="1933"/>
      <c r="F31" s="1933"/>
      <c r="G31" s="1933"/>
      <c r="H31" s="1933"/>
      <c r="I31" s="1933"/>
      <c r="J31" s="1933"/>
      <c r="K31" s="1933"/>
      <c r="L31" s="1933"/>
    </row>
    <row r="32" spans="1:12" ht="14.25" x14ac:dyDescent="0.15">
      <c r="A32" s="430"/>
    </row>
    <row r="33" spans="1:12" ht="14.25" x14ac:dyDescent="0.15">
      <c r="A33" s="430"/>
    </row>
    <row r="34" spans="1:12" ht="14.25" x14ac:dyDescent="0.15">
      <c r="A34" s="430"/>
    </row>
    <row r="35" spans="1:12" ht="30" customHeight="1" x14ac:dyDescent="0.15">
      <c r="A35" s="1932" t="s">
        <v>912</v>
      </c>
      <c r="B35" s="1933"/>
      <c r="C35" s="1933"/>
      <c r="D35" s="1933"/>
      <c r="E35" s="1933"/>
      <c r="F35" s="1933"/>
      <c r="G35" s="1933"/>
      <c r="H35" s="1933"/>
      <c r="I35" s="1933"/>
      <c r="J35" s="1933"/>
      <c r="K35" s="1933"/>
      <c r="L35" s="1933"/>
    </row>
    <row r="36" spans="1:12" ht="14.25" x14ac:dyDescent="0.15">
      <c r="A36" s="1932"/>
      <c r="B36" s="1933"/>
      <c r="C36" s="1933"/>
      <c r="D36" s="1933"/>
      <c r="E36" s="1933"/>
      <c r="F36" s="1933"/>
      <c r="G36" s="1933"/>
      <c r="H36" s="1933"/>
      <c r="I36" s="1933"/>
      <c r="J36" s="1933"/>
      <c r="K36" s="1933"/>
      <c r="L36" s="1933"/>
    </row>
  </sheetData>
  <mergeCells count="17">
    <mergeCell ref="B13:L13"/>
    <mergeCell ref="A1:L1"/>
    <mergeCell ref="A4:L4"/>
    <mergeCell ref="A7:L7"/>
    <mergeCell ref="B8:L8"/>
    <mergeCell ref="A12:L12"/>
    <mergeCell ref="A16:L16"/>
    <mergeCell ref="A17:L17"/>
    <mergeCell ref="A24:L24"/>
    <mergeCell ref="A25:L25"/>
    <mergeCell ref="A26:L26"/>
    <mergeCell ref="A30:L30"/>
    <mergeCell ref="B31:L31"/>
    <mergeCell ref="A35:L35"/>
    <mergeCell ref="A36:L36"/>
    <mergeCell ref="A19:L21"/>
    <mergeCell ref="A23:L23"/>
  </mergeCells>
  <phoneticPr fontId="60"/>
  <pageMargins left="0.75" right="0.75" top="1" bottom="1" header="0.5" footer="0.5"/>
  <pageSetup paperSize="9" scale="82" orientation="portrait" r:id="rId1"/>
  <headerFooter>
    <oddHeader>&amp;R（様式25別紙）</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dimension ref="A1:R13"/>
  <sheetViews>
    <sheetView view="pageBreakPreview" zoomScaleNormal="100" zoomScaleSheetLayoutView="100" workbookViewId="0">
      <selection activeCell="J9" sqref="J9"/>
    </sheetView>
  </sheetViews>
  <sheetFormatPr defaultColWidth="9" defaultRowHeight="13.5" x14ac:dyDescent="0.15"/>
  <cols>
    <col min="1" max="1" width="2.625" style="45" customWidth="1"/>
    <col min="2" max="2" width="5.875" style="45" customWidth="1"/>
    <col min="3" max="3" width="16.375" style="45" customWidth="1"/>
    <col min="4" max="4" width="18.875" style="45" customWidth="1"/>
    <col min="5" max="5" width="25.125" style="45" customWidth="1"/>
    <col min="6" max="6" width="33.625" style="45" customWidth="1"/>
    <col min="7" max="7" width="13.625" style="45" customWidth="1"/>
    <col min="8" max="16384" width="9" style="45"/>
  </cols>
  <sheetData>
    <row r="1" spans="1:18" ht="17.25" x14ac:dyDescent="0.15">
      <c r="A1" s="493" t="s">
        <v>119</v>
      </c>
      <c r="B1" s="493"/>
      <c r="C1" s="493"/>
      <c r="D1" s="493"/>
      <c r="E1" s="493"/>
      <c r="F1" s="493"/>
      <c r="G1" s="493"/>
      <c r="H1" s="44"/>
      <c r="I1" s="44"/>
      <c r="J1" s="44"/>
      <c r="K1" s="44"/>
      <c r="L1" s="44"/>
      <c r="M1" s="44"/>
      <c r="N1" s="44"/>
      <c r="O1" s="44"/>
      <c r="P1" s="44"/>
      <c r="Q1" s="44"/>
      <c r="R1" s="44"/>
    </row>
    <row r="2" spans="1:18" s="12" customFormat="1" ht="12" x14ac:dyDescent="0.15"/>
    <row r="3" spans="1:18" s="47" customFormat="1" ht="38.25" customHeight="1" x14ac:dyDescent="0.15">
      <c r="A3" s="46"/>
      <c r="B3" s="1937" t="s">
        <v>909</v>
      </c>
      <c r="C3" s="1937"/>
      <c r="D3" s="1937"/>
      <c r="E3" s="1937"/>
      <c r="F3" s="1937"/>
      <c r="G3" s="1937"/>
    </row>
    <row r="4" spans="1:18" s="12" customFormat="1" ht="21.75" customHeight="1" x14ac:dyDescent="0.15">
      <c r="A4" s="48" t="s">
        <v>123</v>
      </c>
      <c r="B4" s="1937" t="s">
        <v>851</v>
      </c>
      <c r="C4" s="1937"/>
      <c r="D4" s="1937"/>
      <c r="E4" s="1937"/>
      <c r="F4" s="1937"/>
      <c r="G4" s="1937"/>
    </row>
    <row r="5" spans="1:18" s="12" customFormat="1" ht="12.75" thickBot="1" x14ac:dyDescent="0.2"/>
    <row r="6" spans="1:18" s="12" customFormat="1" ht="30" customHeight="1" thickBot="1" x14ac:dyDescent="0.2">
      <c r="B6" s="63" t="s">
        <v>120</v>
      </c>
      <c r="C6" s="62" t="s">
        <v>910</v>
      </c>
      <c r="D6" s="62" t="s">
        <v>121</v>
      </c>
      <c r="E6" s="62" t="s">
        <v>122</v>
      </c>
      <c r="F6" s="122" t="s">
        <v>563</v>
      </c>
      <c r="G6" s="64" t="s">
        <v>610</v>
      </c>
    </row>
    <row r="7" spans="1:18" s="12" customFormat="1" ht="117" customHeight="1" thickTop="1" x14ac:dyDescent="0.15">
      <c r="B7" s="58">
        <v>1</v>
      </c>
      <c r="C7" s="446"/>
      <c r="D7" s="124"/>
      <c r="E7" s="124"/>
      <c r="F7" s="121"/>
      <c r="G7" s="109"/>
    </row>
    <row r="8" spans="1:18" s="12" customFormat="1" ht="117" customHeight="1" x14ac:dyDescent="0.15">
      <c r="B8" s="58">
        <v>2</v>
      </c>
      <c r="C8" s="446"/>
      <c r="D8" s="124"/>
      <c r="E8" s="124"/>
      <c r="F8" s="121"/>
      <c r="G8" s="109"/>
    </row>
    <row r="9" spans="1:18" s="12" customFormat="1" ht="117" customHeight="1" x14ac:dyDescent="0.15">
      <c r="B9" s="58">
        <v>3</v>
      </c>
      <c r="C9" s="446"/>
      <c r="D9" s="124"/>
      <c r="E9" s="124"/>
      <c r="F9" s="121"/>
      <c r="G9" s="109"/>
    </row>
    <row r="10" spans="1:18" s="12" customFormat="1" ht="117" customHeight="1" x14ac:dyDescent="0.15">
      <c r="B10" s="58">
        <v>4</v>
      </c>
      <c r="C10" s="446"/>
      <c r="D10" s="124"/>
      <c r="E10" s="124"/>
      <c r="F10" s="121"/>
      <c r="G10" s="109"/>
    </row>
    <row r="11" spans="1:18" s="12" customFormat="1" ht="117" customHeight="1" thickBot="1" x14ac:dyDescent="0.2">
      <c r="B11" s="14">
        <v>5</v>
      </c>
      <c r="C11" s="447"/>
      <c r="D11" s="123"/>
      <c r="E11" s="123"/>
      <c r="F11" s="125"/>
      <c r="G11" s="110"/>
    </row>
    <row r="12" spans="1:18" s="12" customFormat="1" ht="33.75" customHeight="1" x14ac:dyDescent="0.15">
      <c r="C12" s="389"/>
    </row>
    <row r="13" spans="1:18" s="12" customFormat="1" ht="12" x14ac:dyDescent="0.15"/>
  </sheetData>
  <mergeCells count="3">
    <mergeCell ref="A1:G1"/>
    <mergeCell ref="B3:G3"/>
    <mergeCell ref="B4:G4"/>
  </mergeCells>
  <phoneticPr fontId="9"/>
  <dataValidations count="1">
    <dataValidation type="list" allowBlank="1" showInputMessage="1" showErrorMessage="1" sqref="C7:C11" xr:uid="{00000000-0002-0000-1500-000000000000}">
      <formula1>"協力医療機関(24時間連携あり),協力医療機関(24時間連携なし),協力歯科医療機関,介護施設,その他"</formula1>
    </dataValidation>
  </dataValidations>
  <pageMargins left="0.35433070866141736" right="0.19685039370078741" top="0.59055118110236227" bottom="0.47244094488188981" header="0.27559055118110237" footer="0.27559055118110237"/>
  <pageSetup paperSize="9" scale="84" orientation="portrait" r:id="rId1"/>
  <headerFooter alignWithMargins="0">
    <oddHeader>&amp;R&amp;10（様式２６）</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3"/>
  <sheetViews>
    <sheetView view="pageLayout" zoomScale="75" zoomScaleNormal="100" zoomScalePageLayoutView="75" workbookViewId="0">
      <selection activeCell="E29" sqref="E29"/>
    </sheetView>
  </sheetViews>
  <sheetFormatPr defaultRowHeight="13.5" x14ac:dyDescent="0.15"/>
  <cols>
    <col min="1" max="1" width="13.375" customWidth="1"/>
    <col min="2" max="4" width="10.625" customWidth="1"/>
    <col min="5" max="5" width="23.375" customWidth="1"/>
    <col min="6" max="6" width="12" customWidth="1"/>
    <col min="7" max="7" width="14.5" customWidth="1"/>
    <col min="8" max="8" width="38.125" customWidth="1"/>
  </cols>
  <sheetData>
    <row r="1" spans="1:8" ht="15.75" customHeight="1" x14ac:dyDescent="0.15"/>
    <row r="2" spans="1:8" ht="22.5" customHeight="1" x14ac:dyDescent="0.15">
      <c r="A2" s="901" t="s">
        <v>491</v>
      </c>
      <c r="B2" s="901"/>
      <c r="C2" s="901"/>
      <c r="D2" s="901"/>
      <c r="E2" s="901"/>
      <c r="F2" s="901"/>
      <c r="G2" s="901"/>
      <c r="H2" s="901"/>
    </row>
    <row r="4" spans="1:8" ht="19.5" customHeight="1" x14ac:dyDescent="0.15">
      <c r="A4" s="152" t="s">
        <v>492</v>
      </c>
    </row>
    <row r="5" spans="1:8" s="194" customFormat="1" ht="20.25" customHeight="1" x14ac:dyDescent="0.15">
      <c r="A5" s="152" t="s">
        <v>569</v>
      </c>
    </row>
    <row r="6" spans="1:8" ht="33.75" customHeight="1" x14ac:dyDescent="0.15">
      <c r="A6" s="1938" t="s">
        <v>493</v>
      </c>
      <c r="B6" s="153" t="s">
        <v>494</v>
      </c>
      <c r="C6" s="153" t="s">
        <v>495</v>
      </c>
      <c r="D6" s="153" t="s">
        <v>496</v>
      </c>
      <c r="E6" s="1938" t="s">
        <v>124</v>
      </c>
      <c r="F6" s="1940" t="s">
        <v>497</v>
      </c>
      <c r="G6" s="1938" t="s">
        <v>498</v>
      </c>
      <c r="H6" s="1938" t="s">
        <v>73</v>
      </c>
    </row>
    <row r="7" spans="1:8" ht="16.5" customHeight="1" x14ac:dyDescent="0.15">
      <c r="A7" s="1939"/>
      <c r="B7" s="154" t="s">
        <v>499</v>
      </c>
      <c r="C7" s="154" t="s">
        <v>500</v>
      </c>
      <c r="D7" s="154" t="s">
        <v>501</v>
      </c>
      <c r="E7" s="1939"/>
      <c r="F7" s="1939"/>
      <c r="G7" s="1939"/>
      <c r="H7" s="1939"/>
    </row>
    <row r="8" spans="1:8" ht="33" customHeight="1" x14ac:dyDescent="0.15">
      <c r="A8" s="155" t="s">
        <v>502</v>
      </c>
      <c r="B8" s="156" t="s">
        <v>503</v>
      </c>
      <c r="C8" s="156" t="s">
        <v>503</v>
      </c>
      <c r="D8" s="156" t="s">
        <v>503</v>
      </c>
      <c r="E8" s="157"/>
      <c r="F8" s="157"/>
      <c r="G8" s="157"/>
      <c r="H8" s="157"/>
    </row>
    <row r="9" spans="1:8" ht="24.75" customHeight="1" x14ac:dyDescent="0.15">
      <c r="A9" s="158"/>
      <c r="B9" s="159"/>
      <c r="C9" s="159"/>
      <c r="D9" s="159"/>
      <c r="E9" s="160"/>
      <c r="F9" s="160"/>
      <c r="G9" s="160"/>
      <c r="H9" s="160"/>
    </row>
    <row r="10" spans="1:8" ht="24.75" customHeight="1" x14ac:dyDescent="0.15">
      <c r="A10" s="158"/>
      <c r="B10" s="159"/>
      <c r="C10" s="159"/>
      <c r="D10" s="159"/>
      <c r="E10" s="160"/>
      <c r="F10" s="160"/>
      <c r="G10" s="160"/>
      <c r="H10" s="160"/>
    </row>
    <row r="11" spans="1:8" ht="24.95" customHeight="1" x14ac:dyDescent="0.15">
      <c r="A11" s="160"/>
      <c r="B11" s="160"/>
      <c r="C11" s="160"/>
      <c r="D11" s="160"/>
      <c r="E11" s="160"/>
      <c r="F11" s="160"/>
      <c r="G11" s="160"/>
      <c r="H11" s="160"/>
    </row>
    <row r="12" spans="1:8" ht="24.95" customHeight="1" x14ac:dyDescent="0.15">
      <c r="A12" s="160"/>
      <c r="B12" s="160"/>
      <c r="C12" s="160"/>
      <c r="D12" s="160"/>
      <c r="E12" s="160"/>
      <c r="F12" s="160"/>
      <c r="G12" s="160"/>
      <c r="H12" s="160"/>
    </row>
    <row r="13" spans="1:8" ht="24.95" customHeight="1" x14ac:dyDescent="0.15">
      <c r="A13" s="160"/>
      <c r="B13" s="160"/>
      <c r="C13" s="160"/>
      <c r="D13" s="160"/>
      <c r="E13" s="160"/>
      <c r="F13" s="160"/>
      <c r="G13" s="160"/>
      <c r="H13" s="160"/>
    </row>
    <row r="14" spans="1:8" ht="24.95" customHeight="1" x14ac:dyDescent="0.15">
      <c r="A14" s="161"/>
      <c r="B14" s="161"/>
      <c r="C14" s="161"/>
      <c r="D14" s="161"/>
      <c r="E14" s="161"/>
      <c r="F14" s="161"/>
      <c r="G14" s="161"/>
      <c r="H14" s="161"/>
    </row>
    <row r="15" spans="1:8" ht="33" customHeight="1" x14ac:dyDescent="0.15">
      <c r="A15" s="155" t="s">
        <v>504</v>
      </c>
      <c r="B15" s="157"/>
      <c r="C15" s="157"/>
      <c r="D15" s="157"/>
      <c r="E15" s="157"/>
      <c r="F15" s="157"/>
      <c r="G15" s="157"/>
      <c r="H15" s="157"/>
    </row>
    <row r="16" spans="1:8" ht="24.75" customHeight="1" x14ac:dyDescent="0.15">
      <c r="A16" s="158"/>
      <c r="B16" s="160"/>
      <c r="C16" s="160"/>
      <c r="D16" s="160"/>
      <c r="E16" s="160"/>
      <c r="F16" s="160"/>
      <c r="G16" s="160"/>
      <c r="H16" s="160"/>
    </row>
    <row r="17" spans="1:8" ht="24.75" customHeight="1" x14ac:dyDescent="0.15">
      <c r="A17" s="158"/>
      <c r="B17" s="160"/>
      <c r="C17" s="160"/>
      <c r="D17" s="160"/>
      <c r="E17" s="160"/>
      <c r="F17" s="160"/>
      <c r="G17" s="160"/>
      <c r="H17" s="160"/>
    </row>
    <row r="18" spans="1:8" ht="24.95" customHeight="1" x14ac:dyDescent="0.15">
      <c r="A18" s="160"/>
      <c r="B18" s="160"/>
      <c r="C18" s="160"/>
      <c r="D18" s="160"/>
      <c r="E18" s="160"/>
      <c r="F18" s="160"/>
      <c r="G18" s="160"/>
      <c r="H18" s="160"/>
    </row>
    <row r="19" spans="1:8" ht="24.95" customHeight="1" x14ac:dyDescent="0.15">
      <c r="A19" s="161"/>
      <c r="B19" s="161"/>
      <c r="C19" s="161"/>
      <c r="D19" s="161"/>
      <c r="E19" s="161"/>
      <c r="F19" s="161"/>
      <c r="G19" s="161"/>
      <c r="H19" s="161"/>
    </row>
    <row r="21" spans="1:8" x14ac:dyDescent="0.15">
      <c r="A21" s="152" t="s">
        <v>613</v>
      </c>
    </row>
    <row r="22" spans="1:8" x14ac:dyDescent="0.15">
      <c r="A22" s="152" t="s">
        <v>625</v>
      </c>
    </row>
    <row r="23" spans="1:8" x14ac:dyDescent="0.15">
      <c r="A23" s="152" t="s">
        <v>505</v>
      </c>
    </row>
  </sheetData>
  <mergeCells count="6">
    <mergeCell ref="A2:H2"/>
    <mergeCell ref="A6:A7"/>
    <mergeCell ref="E6:E7"/>
    <mergeCell ref="F6:F7"/>
    <mergeCell ref="G6:G7"/>
    <mergeCell ref="H6:H7"/>
  </mergeCells>
  <phoneticPr fontId="29"/>
  <pageMargins left="0.70866141732283472" right="0.51181102362204722" top="0.94488188976377963" bottom="0.74803149606299213" header="0.31496062992125984" footer="0.31496062992125984"/>
  <pageSetup paperSize="9" orientation="landscape" r:id="rId1"/>
  <headerFooter>
    <oddHeader>&amp;R（様式　２９）</oddHead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2"/>
  <sheetViews>
    <sheetView zoomScaleNormal="100" workbookViewId="0"/>
  </sheetViews>
  <sheetFormatPr defaultRowHeight="13.5" x14ac:dyDescent="0.15"/>
  <cols>
    <col min="1" max="1" width="18.625" customWidth="1"/>
    <col min="2" max="2" width="12.75" customWidth="1"/>
    <col min="3" max="3" width="12.375" customWidth="1"/>
    <col min="4" max="4" width="12.625" customWidth="1"/>
    <col min="5" max="5" width="7.25" customWidth="1"/>
    <col min="6" max="6" width="12.375" customWidth="1"/>
    <col min="7" max="7" width="1.875" customWidth="1"/>
    <col min="8" max="8" width="15.25" customWidth="1"/>
    <col min="9" max="9" width="38.125" customWidth="1"/>
  </cols>
  <sheetData>
    <row r="1" spans="1:9" ht="15.75" customHeight="1" x14ac:dyDescent="0.15">
      <c r="H1" s="54" t="s">
        <v>574</v>
      </c>
    </row>
    <row r="2" spans="1:9" ht="22.5" customHeight="1" x14ac:dyDescent="0.15">
      <c r="A2" s="901" t="s">
        <v>522</v>
      </c>
      <c r="B2" s="901"/>
      <c r="C2" s="901"/>
      <c r="D2" s="901"/>
      <c r="E2" s="901"/>
      <c r="F2" s="901"/>
      <c r="G2" s="901"/>
      <c r="H2" s="901"/>
      <c r="I2" s="165"/>
    </row>
    <row r="3" spans="1:9" ht="15" customHeight="1" x14ac:dyDescent="0.15"/>
    <row r="4" spans="1:9" ht="22.5" customHeight="1" x14ac:dyDescent="0.15">
      <c r="A4" s="152" t="s">
        <v>506</v>
      </c>
    </row>
    <row r="5" spans="1:9" ht="6" customHeight="1" x14ac:dyDescent="0.15">
      <c r="A5" s="152"/>
    </row>
    <row r="6" spans="1:9" ht="22.5" customHeight="1" x14ac:dyDescent="0.15">
      <c r="A6" s="164" t="s">
        <v>512</v>
      </c>
      <c r="B6" s="1948"/>
      <c r="C6" s="1948"/>
      <c r="D6" s="1948"/>
      <c r="E6" s="1948"/>
    </row>
    <row r="7" spans="1:9" ht="22.5" customHeight="1" x14ac:dyDescent="0.15">
      <c r="A7" s="164" t="s">
        <v>513</v>
      </c>
      <c r="B7" s="1948"/>
      <c r="C7" s="1948"/>
      <c r="D7" s="1948"/>
      <c r="E7" s="1948"/>
    </row>
    <row r="8" spans="1:9" ht="22.5" customHeight="1" x14ac:dyDescent="0.15">
      <c r="A8" s="164" t="s">
        <v>514</v>
      </c>
      <c r="B8" s="1948"/>
      <c r="C8" s="1948"/>
      <c r="D8" s="1948"/>
      <c r="E8" s="1948"/>
    </row>
    <row r="9" spans="1:9" ht="22.5" customHeight="1" x14ac:dyDescent="0.15">
      <c r="A9" s="164" t="s">
        <v>515</v>
      </c>
      <c r="B9" s="1948"/>
      <c r="C9" s="1948"/>
      <c r="D9" s="1948"/>
      <c r="E9" s="1948"/>
    </row>
    <row r="10" spans="1:9" ht="22.5" customHeight="1" x14ac:dyDescent="0.15">
      <c r="A10" s="164" t="s">
        <v>517</v>
      </c>
      <c r="B10" s="1948"/>
      <c r="C10" s="1948"/>
      <c r="D10" s="1948"/>
      <c r="E10" s="1948"/>
    </row>
    <row r="11" spans="1:9" ht="12.75" customHeight="1" x14ac:dyDescent="0.15">
      <c r="A11" s="152"/>
    </row>
    <row r="12" spans="1:9" ht="33.75" customHeight="1" x14ac:dyDescent="0.15">
      <c r="A12" s="1938" t="s">
        <v>493</v>
      </c>
      <c r="B12" s="153" t="s">
        <v>494</v>
      </c>
      <c r="C12" s="153" t="s">
        <v>495</v>
      </c>
      <c r="D12" s="153" t="s">
        <v>496</v>
      </c>
      <c r="E12" s="1130"/>
      <c r="F12" s="1240"/>
      <c r="G12" s="168"/>
      <c r="H12" s="1130"/>
      <c r="I12" s="1130"/>
    </row>
    <row r="13" spans="1:9" ht="16.5" customHeight="1" x14ac:dyDescent="0.15">
      <c r="A13" s="1939"/>
      <c r="B13" s="154" t="s">
        <v>499</v>
      </c>
      <c r="C13" s="154" t="s">
        <v>500</v>
      </c>
      <c r="D13" s="154" t="s">
        <v>501</v>
      </c>
      <c r="E13" s="1130"/>
      <c r="F13" s="1130"/>
      <c r="G13" s="151"/>
      <c r="H13" s="1130"/>
      <c r="I13" s="1130"/>
    </row>
    <row r="14" spans="1:9" ht="36" customHeight="1" x14ac:dyDescent="0.15">
      <c r="A14" s="162"/>
      <c r="B14" s="163" t="s">
        <v>503</v>
      </c>
      <c r="C14" s="163" t="s">
        <v>503</v>
      </c>
      <c r="D14" s="163" t="s">
        <v>503</v>
      </c>
      <c r="E14" s="27"/>
      <c r="F14" s="27"/>
      <c r="G14" s="27"/>
      <c r="H14" s="27"/>
      <c r="I14" s="27"/>
    </row>
    <row r="15" spans="1:9" ht="6" customHeight="1" x14ac:dyDescent="0.15"/>
    <row r="16" spans="1:9" ht="13.5" customHeight="1" x14ac:dyDescent="0.15">
      <c r="A16" s="1947" t="s">
        <v>626</v>
      </c>
      <c r="B16" s="1947"/>
      <c r="C16" s="1947"/>
      <c r="D16" s="1947"/>
      <c r="E16" s="1947"/>
      <c r="F16" s="1947"/>
      <c r="G16" s="1947"/>
      <c r="H16" s="1947"/>
    </row>
    <row r="17" spans="1:8" x14ac:dyDescent="0.15">
      <c r="A17" s="1947"/>
      <c r="B17" s="1947"/>
      <c r="C17" s="1947"/>
      <c r="D17" s="1947"/>
      <c r="E17" s="1947"/>
      <c r="F17" s="1947"/>
      <c r="G17" s="1947"/>
      <c r="H17" s="1947"/>
    </row>
    <row r="18" spans="1:8" ht="19.5" customHeight="1" x14ac:dyDescent="0.15"/>
    <row r="19" spans="1:8" ht="19.5" customHeight="1" x14ac:dyDescent="0.15">
      <c r="A19" t="s">
        <v>528</v>
      </c>
    </row>
    <row r="20" spans="1:8" ht="8.25" customHeight="1" x14ac:dyDescent="0.15"/>
    <row r="21" spans="1:8" ht="19.5" customHeight="1" x14ac:dyDescent="0.15">
      <c r="A21" t="s">
        <v>516</v>
      </c>
    </row>
    <row r="22" spans="1:8" ht="7.5" customHeight="1" x14ac:dyDescent="0.15"/>
    <row r="23" spans="1:8" x14ac:dyDescent="0.15">
      <c r="A23" s="1242" t="s">
        <v>627</v>
      </c>
      <c r="B23" s="1242"/>
      <c r="C23" s="1242"/>
      <c r="D23" s="1242"/>
      <c r="E23" s="1242"/>
      <c r="F23" s="1242"/>
      <c r="G23" s="1242"/>
      <c r="H23" s="1242"/>
    </row>
    <row r="24" spans="1:8" x14ac:dyDescent="0.15">
      <c r="A24" s="1242"/>
      <c r="B24" s="1242"/>
      <c r="C24" s="1242"/>
      <c r="D24" s="1242"/>
      <c r="E24" s="1242"/>
      <c r="F24" s="1242"/>
      <c r="G24" s="1242"/>
      <c r="H24" s="1242"/>
    </row>
    <row r="25" spans="1:8" ht="19.5" customHeight="1" x14ac:dyDescent="0.15"/>
    <row r="26" spans="1:8" ht="19.5" customHeight="1" x14ac:dyDescent="0.15">
      <c r="A26" t="s">
        <v>507</v>
      </c>
    </row>
    <row r="27" spans="1:8" ht="9.75" customHeight="1" x14ac:dyDescent="0.15"/>
    <row r="28" spans="1:8" ht="19.5" customHeight="1" x14ac:dyDescent="0.15">
      <c r="A28" t="s">
        <v>508</v>
      </c>
      <c r="E28" t="s">
        <v>509</v>
      </c>
    </row>
    <row r="29" spans="1:8" ht="9" customHeight="1" x14ac:dyDescent="0.15"/>
    <row r="30" spans="1:8" ht="19.5" customHeight="1" x14ac:dyDescent="0.15">
      <c r="A30" t="s">
        <v>510</v>
      </c>
    </row>
    <row r="31" spans="1:8" ht="19.5" customHeight="1" x14ac:dyDescent="0.15">
      <c r="A31" t="s">
        <v>614</v>
      </c>
    </row>
    <row r="32" spans="1:8" ht="19.5" customHeight="1" x14ac:dyDescent="0.15">
      <c r="A32" t="s">
        <v>511</v>
      </c>
    </row>
    <row r="33" spans="1:8" ht="19.5" customHeight="1" x14ac:dyDescent="0.15"/>
    <row r="34" spans="1:8" ht="19.5" customHeight="1" x14ac:dyDescent="0.15">
      <c r="A34" t="s">
        <v>529</v>
      </c>
    </row>
    <row r="35" spans="1:8" ht="7.15" customHeight="1" x14ac:dyDescent="0.15"/>
    <row r="36" spans="1:8" ht="17.25" customHeight="1" x14ac:dyDescent="0.15">
      <c r="A36" s="1242" t="s">
        <v>530</v>
      </c>
      <c r="B36" s="1242"/>
      <c r="C36" s="1242"/>
      <c r="D36" s="1242"/>
      <c r="E36" s="1242"/>
      <c r="F36" s="1242"/>
      <c r="G36" s="166"/>
      <c r="H36" s="1150" t="s">
        <v>615</v>
      </c>
    </row>
    <row r="37" spans="1:8" ht="21" customHeight="1" x14ac:dyDescent="0.15">
      <c r="A37" s="1242"/>
      <c r="B37" s="1242"/>
      <c r="C37" s="1242"/>
      <c r="D37" s="1242"/>
      <c r="E37" s="1242"/>
      <c r="F37" s="1242"/>
      <c r="G37" s="166"/>
      <c r="H37" s="1150"/>
    </row>
    <row r="38" spans="1:8" ht="13.5" customHeight="1" x14ac:dyDescent="0.15">
      <c r="A38" s="1242" t="s">
        <v>518</v>
      </c>
      <c r="B38" s="1242"/>
      <c r="C38" s="1242"/>
      <c r="D38" s="1242"/>
      <c r="E38" s="1242"/>
      <c r="F38" s="1242"/>
      <c r="G38" s="166"/>
      <c r="H38" s="1150" t="s">
        <v>615</v>
      </c>
    </row>
    <row r="39" spans="1:8" ht="21" customHeight="1" x14ac:dyDescent="0.15">
      <c r="A39" s="1242"/>
      <c r="B39" s="1242"/>
      <c r="C39" s="1242"/>
      <c r="D39" s="1242"/>
      <c r="E39" s="1242"/>
      <c r="F39" s="1242"/>
      <c r="G39" s="166"/>
      <c r="H39" s="1150"/>
    </row>
    <row r="40" spans="1:8" ht="13.5" customHeight="1" x14ac:dyDescent="0.15">
      <c r="A40" s="1242" t="s">
        <v>531</v>
      </c>
      <c r="B40" s="1242"/>
      <c r="C40" s="1242"/>
      <c r="D40" s="1242"/>
      <c r="E40" s="1242"/>
      <c r="F40" s="1242"/>
      <c r="G40" s="166"/>
      <c r="H40" s="1150" t="s">
        <v>615</v>
      </c>
    </row>
    <row r="41" spans="1:8" ht="21.75" customHeight="1" x14ac:dyDescent="0.15">
      <c r="A41" s="1242"/>
      <c r="B41" s="1242"/>
      <c r="C41" s="1242"/>
      <c r="D41" s="1242"/>
      <c r="E41" s="1242"/>
      <c r="F41" s="1242"/>
      <c r="G41" s="166"/>
      <c r="H41" s="1150"/>
    </row>
    <row r="42" spans="1:8" ht="31.5" customHeight="1" x14ac:dyDescent="0.15">
      <c r="A42" s="1949" t="s">
        <v>519</v>
      </c>
      <c r="B42" s="1949"/>
      <c r="C42" s="1949"/>
      <c r="D42" s="1949"/>
      <c r="E42" s="1949"/>
      <c r="F42" s="1949"/>
      <c r="H42" s="150" t="s">
        <v>616</v>
      </c>
    </row>
    <row r="43" spans="1:8" ht="33" customHeight="1" x14ac:dyDescent="0.15">
      <c r="A43" s="1949" t="s">
        <v>520</v>
      </c>
      <c r="B43" s="1949"/>
      <c r="C43" s="1949"/>
      <c r="D43" s="1949"/>
      <c r="E43" s="1949"/>
      <c r="F43" s="1949"/>
      <c r="H43" s="208" t="s">
        <v>616</v>
      </c>
    </row>
    <row r="44" spans="1:8" ht="31.5" customHeight="1" x14ac:dyDescent="0.15">
      <c r="A44" s="1949" t="s">
        <v>521</v>
      </c>
      <c r="B44" s="1949"/>
      <c r="C44" s="1949"/>
      <c r="D44" s="1949"/>
      <c r="E44" s="1949"/>
      <c r="F44" s="1949"/>
      <c r="H44" s="208" t="s">
        <v>616</v>
      </c>
    </row>
    <row r="46" spans="1:8" ht="14.25" thickBot="1" x14ac:dyDescent="0.2">
      <c r="A46" t="s">
        <v>852</v>
      </c>
    </row>
    <row r="47" spans="1:8" x14ac:dyDescent="0.15">
      <c r="A47" s="1941"/>
      <c r="B47" s="1199"/>
      <c r="C47" s="1199"/>
      <c r="D47" s="1199"/>
      <c r="E47" s="1199"/>
      <c r="F47" s="1199"/>
      <c r="G47" s="1199"/>
      <c r="H47" s="1942"/>
    </row>
    <row r="48" spans="1:8" x14ac:dyDescent="0.15">
      <c r="A48" s="1943"/>
      <c r="B48" s="1944"/>
      <c r="C48" s="1944"/>
      <c r="D48" s="1944"/>
      <c r="E48" s="1944"/>
      <c r="F48" s="1944"/>
      <c r="G48" s="1944"/>
      <c r="H48" s="1945"/>
    </row>
    <row r="49" spans="1:8" x14ac:dyDescent="0.15">
      <c r="A49" s="1943"/>
      <c r="B49" s="1944"/>
      <c r="C49" s="1944"/>
      <c r="D49" s="1944"/>
      <c r="E49" s="1944"/>
      <c r="F49" s="1944"/>
      <c r="G49" s="1944"/>
      <c r="H49" s="1945"/>
    </row>
    <row r="50" spans="1:8" x14ac:dyDescent="0.15">
      <c r="A50" s="1943"/>
      <c r="B50" s="1944"/>
      <c r="C50" s="1944"/>
      <c r="D50" s="1944"/>
      <c r="E50" s="1944"/>
      <c r="F50" s="1944"/>
      <c r="G50" s="1944"/>
      <c r="H50" s="1945"/>
    </row>
    <row r="51" spans="1:8" x14ac:dyDescent="0.15">
      <c r="A51" s="1943"/>
      <c r="B51" s="1944"/>
      <c r="C51" s="1944"/>
      <c r="D51" s="1944"/>
      <c r="E51" s="1944"/>
      <c r="F51" s="1944"/>
      <c r="G51" s="1944"/>
      <c r="H51" s="1945"/>
    </row>
    <row r="52" spans="1:8" ht="14.25" thickBot="1" x14ac:dyDescent="0.2">
      <c r="A52" s="1946"/>
      <c r="B52" s="1202"/>
      <c r="C52" s="1202"/>
      <c r="D52" s="1202"/>
      <c r="E52" s="1202"/>
      <c r="F52" s="1202"/>
      <c r="G52" s="1202"/>
      <c r="H52" s="1895"/>
    </row>
  </sheetData>
  <mergeCells count="23">
    <mergeCell ref="I12:I13"/>
    <mergeCell ref="H36:H37"/>
    <mergeCell ref="B10:E10"/>
    <mergeCell ref="A36:F37"/>
    <mergeCell ref="A12:A13"/>
    <mergeCell ref="E12:E13"/>
    <mergeCell ref="F12:F13"/>
    <mergeCell ref="H12:H13"/>
    <mergeCell ref="A23:H24"/>
    <mergeCell ref="A47:H52"/>
    <mergeCell ref="A2:H2"/>
    <mergeCell ref="A16:H17"/>
    <mergeCell ref="B6:E6"/>
    <mergeCell ref="B7:E7"/>
    <mergeCell ref="B8:E8"/>
    <mergeCell ref="B9:E9"/>
    <mergeCell ref="A43:F43"/>
    <mergeCell ref="A44:F44"/>
    <mergeCell ref="A38:F39"/>
    <mergeCell ref="A40:F41"/>
    <mergeCell ref="A42:F42"/>
    <mergeCell ref="H38:H39"/>
    <mergeCell ref="H40:H41"/>
  </mergeCells>
  <phoneticPr fontId="29"/>
  <pageMargins left="0.70866141732283472" right="0.51181102362204722"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2:AH56"/>
  <sheetViews>
    <sheetView view="pageBreakPreview" zoomScaleNormal="100" zoomScaleSheetLayoutView="100" workbookViewId="0">
      <selection activeCell="E8" sqref="E8:AH8"/>
    </sheetView>
  </sheetViews>
  <sheetFormatPr defaultRowHeight="13.5" x14ac:dyDescent="0.15"/>
  <cols>
    <col min="1" max="60" width="2.625" customWidth="1"/>
  </cols>
  <sheetData>
    <row r="2" spans="1:34" ht="18.75" x14ac:dyDescent="0.15">
      <c r="A2" s="1951" t="s">
        <v>346</v>
      </c>
      <c r="B2" s="1951"/>
      <c r="C2" s="1951"/>
      <c r="D2" s="1951"/>
      <c r="E2" s="1951"/>
      <c r="F2" s="1951"/>
      <c r="G2" s="1951"/>
      <c r="H2" s="1951"/>
      <c r="I2" s="1951"/>
      <c r="J2" s="1951"/>
      <c r="K2" s="1951"/>
      <c r="L2" s="1951"/>
      <c r="M2" s="1951"/>
      <c r="N2" s="1951"/>
      <c r="O2" s="1951"/>
      <c r="P2" s="1951"/>
      <c r="Q2" s="1951"/>
      <c r="R2" s="1951"/>
      <c r="S2" s="1951"/>
      <c r="T2" s="1951"/>
      <c r="U2" s="1951"/>
      <c r="V2" s="1951"/>
      <c r="W2" s="1951"/>
      <c r="X2" s="1951"/>
      <c r="Y2" s="1951"/>
      <c r="Z2" s="1951"/>
      <c r="AA2" s="1951"/>
      <c r="AB2" s="1951"/>
      <c r="AC2" s="1951"/>
      <c r="AD2" s="1951"/>
      <c r="AE2" s="1951"/>
      <c r="AF2" s="1951"/>
      <c r="AG2" s="1951"/>
      <c r="AH2" s="1951"/>
    </row>
    <row r="4" spans="1:34" s="2" customFormat="1" ht="25.5" customHeight="1" x14ac:dyDescent="0.15">
      <c r="B4" s="1952" t="s">
        <v>347</v>
      </c>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row>
    <row r="5" spans="1:34" s="2" customFormat="1" ht="25.5" customHeight="1" x14ac:dyDescent="0.15">
      <c r="B5" s="886" t="s">
        <v>348</v>
      </c>
      <c r="C5" s="886"/>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c r="AG5" s="886"/>
      <c r="AH5" s="886"/>
    </row>
    <row r="6" spans="1:34" s="2" customFormat="1" ht="17.25"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s="2" customFormat="1" ht="25.5" customHeight="1" x14ac:dyDescent="0.15">
      <c r="B7" s="886" t="s">
        <v>349</v>
      </c>
      <c r="C7" s="886"/>
      <c r="D7" s="886"/>
      <c r="E7" s="894" t="s">
        <v>350</v>
      </c>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4"/>
      <c r="AG7" s="894"/>
      <c r="AH7" s="894"/>
    </row>
    <row r="8" spans="1:34" s="2" customFormat="1" ht="25.5" customHeight="1" x14ac:dyDescent="0.15">
      <c r="B8" s="1"/>
      <c r="C8" s="1"/>
      <c r="D8" s="1"/>
      <c r="E8" s="894" t="s">
        <v>452</v>
      </c>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row>
    <row r="9" spans="1:34" s="2" customFormat="1" ht="25.5" customHeight="1" x14ac:dyDescent="0.15">
      <c r="B9" s="1"/>
      <c r="C9" s="1"/>
      <c r="D9" s="1"/>
      <c r="E9" s="894" t="s">
        <v>351</v>
      </c>
      <c r="F9" s="894"/>
      <c r="G9" s="894"/>
      <c r="H9" s="894"/>
      <c r="I9" s="894"/>
      <c r="J9" s="894"/>
      <c r="K9" s="894"/>
      <c r="L9" s="894"/>
      <c r="M9" s="894"/>
      <c r="N9" s="894"/>
      <c r="O9" s="894"/>
      <c r="P9" s="894"/>
      <c r="Q9" s="894"/>
      <c r="R9" s="894"/>
      <c r="S9" s="894"/>
      <c r="T9" s="894"/>
      <c r="U9" s="894"/>
      <c r="V9" s="894"/>
      <c r="W9" s="894"/>
      <c r="X9" s="894"/>
      <c r="Y9" s="894"/>
      <c r="Z9" s="894"/>
      <c r="AA9" s="894"/>
      <c r="AB9" s="894"/>
      <c r="AC9" s="894"/>
      <c r="AD9" s="894"/>
      <c r="AE9" s="894"/>
      <c r="AF9" s="894"/>
      <c r="AG9" s="894"/>
      <c r="AH9" s="894"/>
    </row>
    <row r="10" spans="1:34" s="2" customFormat="1" ht="25.5" customHeight="1" x14ac:dyDescent="0.15">
      <c r="B10" s="886" t="s">
        <v>352</v>
      </c>
      <c r="C10" s="886"/>
      <c r="D10" s="886"/>
      <c r="E10" s="894" t="s">
        <v>453</v>
      </c>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row>
    <row r="11" spans="1:34" s="2" customFormat="1" ht="25.5" customHeight="1" x14ac:dyDescent="0.15">
      <c r="B11" s="886" t="s">
        <v>355</v>
      </c>
      <c r="C11" s="886"/>
      <c r="D11" s="886"/>
      <c r="E11" s="886" t="s">
        <v>353</v>
      </c>
      <c r="F11" s="886"/>
      <c r="G11" s="886"/>
      <c r="H11" s="886"/>
      <c r="I11" s="886"/>
      <c r="J11" s="886"/>
      <c r="K11" s="886"/>
      <c r="L11" s="886"/>
      <c r="M11" s="886"/>
      <c r="N11" s="886"/>
      <c r="O11" s="886"/>
      <c r="P11" s="886"/>
      <c r="Q11" s="886"/>
      <c r="R11" s="886"/>
      <c r="S11" s="886"/>
      <c r="T11" s="886"/>
      <c r="U11" s="886"/>
      <c r="V11" s="886"/>
      <c r="W11" s="886"/>
      <c r="X11" s="886"/>
      <c r="Y11" s="886"/>
      <c r="Z11" s="886"/>
      <c r="AA11" s="886"/>
      <c r="AB11" s="886"/>
      <c r="AC11" s="886"/>
      <c r="AD11" s="886"/>
      <c r="AE11" s="886"/>
      <c r="AF11" s="886"/>
      <c r="AG11" s="886"/>
      <c r="AH11" s="886"/>
    </row>
    <row r="12" spans="1:34" s="2" customFormat="1" ht="25.5" customHeight="1" x14ac:dyDescent="0.15">
      <c r="B12" s="1"/>
      <c r="C12" s="1"/>
      <c r="D12" s="1"/>
      <c r="E12" s="886" t="s">
        <v>354</v>
      </c>
      <c r="F12" s="886"/>
      <c r="G12" s="886"/>
      <c r="H12" s="886"/>
      <c r="I12" s="886"/>
      <c r="J12" s="886"/>
      <c r="K12" s="886"/>
      <c r="L12" s="886"/>
      <c r="M12" s="886"/>
      <c r="N12" s="886"/>
      <c r="O12" s="886"/>
      <c r="P12" s="886"/>
      <c r="Q12" s="886"/>
      <c r="R12" s="886"/>
      <c r="S12" s="886"/>
      <c r="T12" s="886"/>
      <c r="U12" s="886"/>
      <c r="V12" s="886"/>
      <c r="W12" s="886"/>
      <c r="X12" s="886"/>
      <c r="Y12" s="886"/>
      <c r="Z12" s="886"/>
      <c r="AA12" s="886"/>
      <c r="AB12" s="886"/>
      <c r="AC12" s="886"/>
      <c r="AD12" s="886"/>
      <c r="AE12" s="886"/>
      <c r="AF12" s="886"/>
      <c r="AG12" s="886"/>
      <c r="AH12" s="886"/>
    </row>
    <row r="13" spans="1:34" s="2" customFormat="1" ht="25.5" customHeight="1" x14ac:dyDescent="0.15">
      <c r="B13" s="886" t="s">
        <v>379</v>
      </c>
      <c r="C13" s="886"/>
      <c r="D13" s="886"/>
      <c r="E13" s="886"/>
      <c r="F13" s="886"/>
      <c r="G13" s="886"/>
      <c r="H13" s="886"/>
      <c r="I13" s="886"/>
      <c r="J13" s="886"/>
      <c r="K13" s="886"/>
      <c r="L13" s="886"/>
      <c r="M13" s="886"/>
      <c r="N13" s="886"/>
      <c r="O13" s="886"/>
      <c r="P13" s="886"/>
      <c r="Q13" s="886"/>
      <c r="R13" s="886"/>
      <c r="S13" s="886"/>
      <c r="T13" s="886"/>
      <c r="U13" s="886"/>
      <c r="V13" s="886"/>
      <c r="W13" s="886"/>
      <c r="X13" s="886"/>
      <c r="Y13" s="886"/>
      <c r="Z13" s="886"/>
      <c r="AA13" s="886"/>
      <c r="AB13" s="886"/>
      <c r="AC13" s="886"/>
      <c r="AD13" s="886"/>
      <c r="AE13" s="886"/>
      <c r="AF13" s="886"/>
      <c r="AG13" s="886"/>
      <c r="AH13" s="886"/>
    </row>
    <row r="14" spans="1:34" s="2" customFormat="1" ht="25.5" customHeight="1" x14ac:dyDescent="0.15">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s="2" customFormat="1" ht="25.5" customHeight="1" x14ac:dyDescent="0.15">
      <c r="B15" s="894" t="s">
        <v>485</v>
      </c>
      <c r="C15" s="894"/>
      <c r="D15" s="894"/>
      <c r="E15" s="894"/>
      <c r="F15" s="894"/>
      <c r="G15" s="894"/>
      <c r="H15" s="894"/>
      <c r="I15" s="894"/>
      <c r="J15" s="894"/>
      <c r="K15" s="894"/>
      <c r="L15" s="894"/>
      <c r="M15" s="894"/>
      <c r="N15" s="894"/>
      <c r="O15" s="894"/>
      <c r="P15" s="894"/>
      <c r="Q15" s="894"/>
      <c r="R15" s="894"/>
      <c r="S15" s="894"/>
      <c r="T15" s="894"/>
      <c r="U15" s="894"/>
      <c r="V15" s="894"/>
      <c r="W15" s="894"/>
      <c r="X15" s="894"/>
      <c r="Y15" s="894"/>
      <c r="Z15" s="894"/>
      <c r="AA15" s="894"/>
      <c r="AB15" s="894"/>
      <c r="AC15" s="894"/>
      <c r="AD15" s="894"/>
      <c r="AE15" s="894"/>
      <c r="AF15" s="894"/>
      <c r="AG15" s="894"/>
      <c r="AH15" s="894"/>
    </row>
    <row r="16" spans="1:34" s="2" customFormat="1" ht="9.75" customHeight="1" x14ac:dyDescent="0.15"/>
    <row r="17" spans="1:34" s="2" customFormat="1" ht="25.5" customHeight="1" x14ac:dyDescent="0.15">
      <c r="O17" s="2" t="s">
        <v>356</v>
      </c>
      <c r="Q17" s="896" t="s">
        <v>357</v>
      </c>
      <c r="R17" s="896"/>
      <c r="S17" s="896"/>
      <c r="T17" s="886" t="s">
        <v>359</v>
      </c>
      <c r="U17" s="886"/>
      <c r="V17" s="886"/>
      <c r="W17" s="886"/>
      <c r="X17" s="886"/>
      <c r="Y17" s="886"/>
      <c r="Z17" s="886"/>
      <c r="AA17" s="886"/>
      <c r="AB17" s="886"/>
      <c r="AC17" s="886"/>
      <c r="AD17" s="886"/>
      <c r="AE17" s="886"/>
      <c r="AF17" s="886"/>
      <c r="AG17" s="886"/>
      <c r="AH17" s="886"/>
    </row>
    <row r="18" spans="1:34" s="2" customFormat="1" ht="25.5" customHeight="1" x14ac:dyDescent="0.15">
      <c r="Q18" s="896" t="s">
        <v>358</v>
      </c>
      <c r="R18" s="896"/>
      <c r="S18" s="896"/>
      <c r="T18" s="886" t="s">
        <v>360</v>
      </c>
      <c r="U18" s="886"/>
      <c r="V18" s="886"/>
      <c r="W18" s="886"/>
      <c r="X18" s="886"/>
      <c r="Y18" s="886"/>
      <c r="Z18" s="886"/>
      <c r="AA18" s="886"/>
      <c r="AB18" s="886"/>
      <c r="AC18" s="886"/>
      <c r="AD18" s="886"/>
      <c r="AE18" s="886"/>
      <c r="AF18" s="886"/>
      <c r="AG18" s="886"/>
      <c r="AH18" s="886"/>
    </row>
    <row r="19" spans="1:34" s="2" customFormat="1" ht="25.5" customHeight="1" x14ac:dyDescent="0.15">
      <c r="T19" s="886" t="s">
        <v>361</v>
      </c>
      <c r="U19" s="886"/>
      <c r="V19" s="886"/>
      <c r="W19" s="886"/>
      <c r="X19" s="886"/>
      <c r="Y19" s="886"/>
      <c r="Z19" s="886"/>
      <c r="AA19" s="886"/>
      <c r="AB19" s="886"/>
      <c r="AC19" s="886"/>
      <c r="AD19" s="886"/>
      <c r="AE19" s="886"/>
      <c r="AF19" s="886"/>
      <c r="AG19" s="886"/>
      <c r="AH19" s="886"/>
    </row>
    <row r="20" spans="1:34" s="2" customFormat="1" ht="12.75" customHeight="1" x14ac:dyDescent="0.15"/>
    <row r="21" spans="1:34" s="2" customFormat="1" ht="25.5" customHeight="1" x14ac:dyDescent="0.15">
      <c r="O21" s="2" t="s">
        <v>362</v>
      </c>
      <c r="Q21" s="896" t="s">
        <v>357</v>
      </c>
      <c r="R21" s="896"/>
      <c r="S21" s="896"/>
      <c r="T21" s="886" t="s">
        <v>359</v>
      </c>
      <c r="U21" s="886"/>
      <c r="V21" s="886"/>
      <c r="W21" s="886"/>
      <c r="X21" s="886"/>
      <c r="Y21" s="886"/>
      <c r="Z21" s="886"/>
      <c r="AA21" s="886"/>
      <c r="AB21" s="886"/>
      <c r="AC21" s="886"/>
      <c r="AD21" s="886"/>
      <c r="AE21" s="886"/>
      <c r="AF21" s="886"/>
      <c r="AG21" s="886"/>
      <c r="AH21" s="886"/>
    </row>
    <row r="22" spans="1:34" s="2" customFormat="1" ht="25.5" customHeight="1" x14ac:dyDescent="0.15">
      <c r="Q22" s="896" t="s">
        <v>358</v>
      </c>
      <c r="R22" s="896"/>
      <c r="S22" s="896"/>
      <c r="T22" s="886" t="s">
        <v>363</v>
      </c>
      <c r="U22" s="886"/>
      <c r="V22" s="886"/>
      <c r="W22" s="886"/>
      <c r="X22" s="886"/>
      <c r="Y22" s="886"/>
      <c r="Z22" s="886"/>
      <c r="AA22" s="886"/>
      <c r="AB22" s="886"/>
      <c r="AC22" s="886"/>
      <c r="AD22" s="886"/>
      <c r="AE22" s="886"/>
      <c r="AF22" s="886"/>
      <c r="AG22" s="886"/>
      <c r="AH22" s="886"/>
    </row>
    <row r="23" spans="1:34" s="2" customFormat="1" ht="25.5" customHeight="1" x14ac:dyDescent="0.15">
      <c r="T23" s="886" t="s">
        <v>364</v>
      </c>
      <c r="U23" s="886"/>
      <c r="V23" s="886"/>
      <c r="W23" s="886"/>
      <c r="X23" s="886"/>
      <c r="Y23" s="886"/>
      <c r="Z23" s="886"/>
      <c r="AA23" s="886"/>
      <c r="AB23" s="886"/>
      <c r="AC23" s="886"/>
      <c r="AD23" s="886"/>
      <c r="AE23" s="886"/>
      <c r="AF23" s="886"/>
      <c r="AG23" s="886"/>
      <c r="AH23" s="886"/>
    </row>
    <row r="24" spans="1:34" s="2" customFormat="1" ht="25.5" customHeight="1" x14ac:dyDescent="0.15"/>
    <row r="25" spans="1:34" s="2" customFormat="1" ht="25.5" customHeight="1" x14ac:dyDescent="0.15">
      <c r="A25" s="896" t="s">
        <v>365</v>
      </c>
      <c r="B25" s="896"/>
      <c r="C25" s="896"/>
      <c r="D25" s="896"/>
      <c r="E25" s="896"/>
      <c r="F25" s="896"/>
      <c r="G25" s="896"/>
      <c r="H25" s="896"/>
      <c r="I25" s="896"/>
      <c r="J25" s="896"/>
      <c r="K25" s="896"/>
      <c r="L25" s="896"/>
      <c r="M25" s="896"/>
      <c r="N25" s="896"/>
      <c r="O25" s="896"/>
      <c r="P25" s="896"/>
      <c r="Q25" s="896"/>
      <c r="R25" s="896"/>
      <c r="S25" s="896"/>
      <c r="T25" s="896"/>
      <c r="U25" s="896"/>
      <c r="V25" s="896"/>
      <c r="W25" s="896"/>
      <c r="X25" s="896"/>
      <c r="Y25" s="896"/>
      <c r="Z25" s="896"/>
      <c r="AA25" s="896"/>
      <c r="AB25" s="896"/>
      <c r="AC25" s="896"/>
      <c r="AD25" s="896"/>
      <c r="AE25" s="896"/>
      <c r="AF25" s="896"/>
      <c r="AG25" s="896"/>
      <c r="AH25" s="896"/>
    </row>
    <row r="26" spans="1:34" s="2" customFormat="1" ht="25.5" customHeight="1" x14ac:dyDescent="0.15"/>
    <row r="27" spans="1:34" s="2" customFormat="1" ht="25.5" customHeight="1" x14ac:dyDescent="0.15">
      <c r="A27" s="2" t="s">
        <v>366</v>
      </c>
      <c r="B27" s="2" t="s">
        <v>367</v>
      </c>
      <c r="H27" s="886" t="s">
        <v>368</v>
      </c>
      <c r="I27" s="886"/>
      <c r="J27" s="886"/>
      <c r="K27" s="886"/>
      <c r="L27" s="886"/>
      <c r="M27" s="886"/>
      <c r="N27" s="886"/>
      <c r="O27" s="886"/>
      <c r="P27" s="886"/>
      <c r="Q27" s="886"/>
      <c r="R27" s="886"/>
      <c r="S27" s="886"/>
      <c r="T27" s="886"/>
      <c r="U27" s="886"/>
      <c r="V27" s="886"/>
      <c r="W27" s="886"/>
      <c r="X27" s="886"/>
      <c r="Y27" s="886"/>
      <c r="Z27" s="886"/>
      <c r="AA27" s="886"/>
      <c r="AB27" s="886"/>
      <c r="AC27" s="886"/>
      <c r="AD27" s="886"/>
      <c r="AE27" s="886"/>
      <c r="AF27" s="886"/>
      <c r="AG27" s="886"/>
      <c r="AH27" s="886"/>
    </row>
    <row r="28" spans="1:34" s="2" customFormat="1" ht="25.5" customHeight="1" x14ac:dyDescent="0.15">
      <c r="H28" s="2" t="s">
        <v>369</v>
      </c>
      <c r="K28" s="886" t="s">
        <v>371</v>
      </c>
      <c r="L28" s="886"/>
      <c r="M28" s="886"/>
      <c r="N28" s="886"/>
      <c r="O28" s="886"/>
      <c r="P28" s="886"/>
      <c r="Q28" s="886"/>
      <c r="R28" s="886"/>
      <c r="S28" s="886"/>
      <c r="T28" s="886"/>
      <c r="U28" s="886"/>
      <c r="V28" s="886"/>
      <c r="W28" s="886"/>
      <c r="X28" s="886"/>
      <c r="Y28" s="886"/>
      <c r="Z28" s="886"/>
      <c r="AA28" s="886"/>
      <c r="AB28" s="886"/>
      <c r="AC28" s="886"/>
      <c r="AD28" s="1950" t="s">
        <v>370</v>
      </c>
      <c r="AE28" s="1950"/>
      <c r="AF28" s="1950"/>
      <c r="AG28" s="1950"/>
      <c r="AH28" s="1950"/>
    </row>
    <row r="29" spans="1:34" s="2" customFormat="1" ht="25.5" customHeight="1" x14ac:dyDescent="0.15">
      <c r="K29" s="886" t="s">
        <v>372</v>
      </c>
      <c r="L29" s="886"/>
      <c r="M29" s="886"/>
      <c r="N29" s="886"/>
      <c r="O29" s="886"/>
      <c r="P29" s="886"/>
      <c r="Q29" s="886"/>
      <c r="R29" s="886"/>
      <c r="S29" s="886"/>
      <c r="T29" s="886"/>
      <c r="U29" s="886"/>
      <c r="V29" s="886"/>
      <c r="W29" s="886"/>
      <c r="X29" s="886"/>
      <c r="Y29" s="886"/>
      <c r="Z29" s="886"/>
      <c r="AA29" s="886"/>
      <c r="AB29" s="886"/>
      <c r="AC29" s="886"/>
      <c r="AD29" s="1950" t="s">
        <v>370</v>
      </c>
      <c r="AE29" s="1950"/>
      <c r="AF29" s="1950"/>
      <c r="AG29" s="1950"/>
      <c r="AH29" s="1950"/>
    </row>
    <row r="30" spans="1:34" s="2" customFormat="1" ht="17.25" customHeight="1" x14ac:dyDescent="0.15"/>
    <row r="31" spans="1:34" s="2" customFormat="1" ht="17.25" customHeight="1" x14ac:dyDescent="0.15"/>
    <row r="32" spans="1:34" s="2" customFormat="1" ht="17.25" customHeight="1" x14ac:dyDescent="0.15"/>
    <row r="33" s="2" customFormat="1" ht="17.25" customHeight="1" x14ac:dyDescent="0.15"/>
    <row r="34" s="2" customFormat="1" ht="17.25" customHeight="1" x14ac:dyDescent="0.15"/>
    <row r="35" s="2" customFormat="1" ht="17.25" customHeight="1" x14ac:dyDescent="0.15"/>
    <row r="36" s="2" customFormat="1" ht="17.25" customHeight="1" x14ac:dyDescent="0.15"/>
    <row r="37" s="2" customFormat="1" ht="17.25" customHeight="1" x14ac:dyDescent="0.15"/>
    <row r="38" s="2" customFormat="1" ht="17.25" customHeight="1" x14ac:dyDescent="0.15"/>
    <row r="39" s="2" customFormat="1" ht="17.25" customHeight="1" x14ac:dyDescent="0.15"/>
    <row r="40" s="2" customFormat="1" ht="17.25" customHeight="1" x14ac:dyDescent="0.15"/>
    <row r="41" s="2" customFormat="1" ht="17.25" customHeight="1" x14ac:dyDescent="0.15"/>
    <row r="42" s="2" customFormat="1" ht="17.25" customHeight="1" x14ac:dyDescent="0.15"/>
    <row r="43" s="2" customFormat="1" ht="17.25" customHeight="1" x14ac:dyDescent="0.15"/>
    <row r="44" s="2" customFormat="1" ht="17.25" customHeight="1" x14ac:dyDescent="0.15"/>
    <row r="45" s="2" customFormat="1" ht="17.25" customHeight="1" x14ac:dyDescent="0.15"/>
    <row r="46" s="2" customFormat="1" ht="17.25" customHeight="1" x14ac:dyDescent="0.15"/>
    <row r="47" s="2" customFormat="1" ht="14.25" x14ac:dyDescent="0.15"/>
    <row r="48" s="2" customFormat="1" ht="14.25" x14ac:dyDescent="0.15"/>
    <row r="49" s="2" customFormat="1" ht="14.25" x14ac:dyDescent="0.15"/>
    <row r="50" s="2" customFormat="1" ht="14.25" x14ac:dyDescent="0.15"/>
    <row r="51" s="2" customFormat="1" ht="14.25" x14ac:dyDescent="0.15"/>
    <row r="52" s="2" customFormat="1" ht="14.25" x14ac:dyDescent="0.15"/>
    <row r="53" s="2" customFormat="1" ht="14.25" x14ac:dyDescent="0.15"/>
    <row r="54" s="2" customFormat="1" ht="14.25" x14ac:dyDescent="0.15"/>
    <row r="55" s="2" customFormat="1" ht="14.25" x14ac:dyDescent="0.15"/>
    <row r="56" s="2" customFormat="1" ht="14.25" x14ac:dyDescent="0.15"/>
  </sheetData>
  <mergeCells count="30">
    <mergeCell ref="A2:AH2"/>
    <mergeCell ref="B4:AH4"/>
    <mergeCell ref="B5:AH5"/>
    <mergeCell ref="B10:D10"/>
    <mergeCell ref="B11:D11"/>
    <mergeCell ref="T19:AH19"/>
    <mergeCell ref="E7:AH7"/>
    <mergeCell ref="E8:AH8"/>
    <mergeCell ref="E9:AH9"/>
    <mergeCell ref="E10:AH10"/>
    <mergeCell ref="E11:AH11"/>
    <mergeCell ref="E12:AH12"/>
    <mergeCell ref="B15:AH15"/>
    <mergeCell ref="B13:AH13"/>
    <mergeCell ref="B7:D7"/>
    <mergeCell ref="Q17:S17"/>
    <mergeCell ref="Q18:S18"/>
    <mergeCell ref="T17:AH17"/>
    <mergeCell ref="T18:AH18"/>
    <mergeCell ref="K28:AC28"/>
    <mergeCell ref="AD28:AH28"/>
    <mergeCell ref="K29:AC29"/>
    <mergeCell ref="AD29:AH29"/>
    <mergeCell ref="T21:AH21"/>
    <mergeCell ref="Q22:S22"/>
    <mergeCell ref="T22:AH22"/>
    <mergeCell ref="T23:AH23"/>
    <mergeCell ref="H27:AH27"/>
    <mergeCell ref="A25:AH25"/>
    <mergeCell ref="Q21:S21"/>
  </mergeCells>
  <phoneticPr fontId="16"/>
  <pageMargins left="0.66" right="0.57999999999999996" top="0.74803149606299213" bottom="0.74803149606299213" header="0.31496062992125984" footer="0.31496062992125984"/>
  <pageSetup paperSize="9" orientation="portrait" r:id="rId1"/>
  <headerFooter>
    <oddHeader>&amp;R&amp;10（参考様式　１）</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2:AH56"/>
  <sheetViews>
    <sheetView view="pageBreakPreview" zoomScaleNormal="100" zoomScaleSheetLayoutView="100" workbookViewId="0">
      <selection activeCell="AQ8" sqref="AQ8"/>
    </sheetView>
  </sheetViews>
  <sheetFormatPr defaultRowHeight="13.5" x14ac:dyDescent="0.15"/>
  <cols>
    <col min="1" max="33" width="2.625" customWidth="1"/>
    <col min="34" max="34" width="3.75" customWidth="1"/>
    <col min="35" max="60" width="2.625" customWidth="1"/>
  </cols>
  <sheetData>
    <row r="2" spans="1:34" ht="18.75" x14ac:dyDescent="0.15">
      <c r="A2" s="1951" t="s">
        <v>373</v>
      </c>
      <c r="B2" s="1951"/>
      <c r="C2" s="1951"/>
      <c r="D2" s="1951"/>
      <c r="E2" s="1951"/>
      <c r="F2" s="1951"/>
      <c r="G2" s="1951"/>
      <c r="H2" s="1951"/>
      <c r="I2" s="1951"/>
      <c r="J2" s="1951"/>
      <c r="K2" s="1951"/>
      <c r="L2" s="1951"/>
      <c r="M2" s="1951"/>
      <c r="N2" s="1951"/>
      <c r="O2" s="1951"/>
      <c r="P2" s="1951"/>
      <c r="Q2" s="1951"/>
      <c r="R2" s="1951"/>
      <c r="S2" s="1951"/>
      <c r="T2" s="1951"/>
      <c r="U2" s="1951"/>
      <c r="V2" s="1951"/>
      <c r="W2" s="1951"/>
      <c r="X2" s="1951"/>
      <c r="Y2" s="1951"/>
      <c r="Z2" s="1951"/>
      <c r="AA2" s="1951"/>
      <c r="AB2" s="1951"/>
      <c r="AC2" s="1951"/>
      <c r="AD2" s="1951"/>
      <c r="AE2" s="1951"/>
      <c r="AF2" s="1951"/>
      <c r="AG2" s="1951"/>
      <c r="AH2" s="1951"/>
    </row>
    <row r="4" spans="1:34" s="2" customFormat="1" ht="25.5" customHeight="1" x14ac:dyDescent="0.15">
      <c r="B4" s="1952" t="s">
        <v>374</v>
      </c>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row>
    <row r="5" spans="1:34" s="2" customFormat="1" ht="25.5" customHeight="1" x14ac:dyDescent="0.15">
      <c r="B5" s="886" t="s">
        <v>375</v>
      </c>
      <c r="C5" s="886"/>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c r="AG5" s="886"/>
      <c r="AH5" s="886"/>
    </row>
    <row r="6" spans="1:34" s="2" customFormat="1" ht="17.25"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s="2" customFormat="1" ht="25.5" customHeight="1" x14ac:dyDescent="0.15">
      <c r="B7" s="886" t="s">
        <v>349</v>
      </c>
      <c r="C7" s="886"/>
      <c r="D7" s="886"/>
      <c r="E7" s="886" t="s">
        <v>376</v>
      </c>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row>
    <row r="8" spans="1:34" s="2" customFormat="1" ht="25.5" customHeight="1" x14ac:dyDescent="0.15">
      <c r="B8" s="1"/>
      <c r="C8" s="1"/>
      <c r="D8" s="1"/>
      <c r="E8" s="894" t="s">
        <v>454</v>
      </c>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row>
    <row r="9" spans="1:34" s="2" customFormat="1" ht="25.5" customHeight="1" x14ac:dyDescent="0.15">
      <c r="B9" s="1"/>
      <c r="C9" s="1"/>
      <c r="D9" s="1"/>
      <c r="E9" s="894" t="s">
        <v>377</v>
      </c>
      <c r="F9" s="894"/>
      <c r="G9" s="894"/>
      <c r="H9" s="894"/>
      <c r="I9" s="894"/>
      <c r="J9" s="894"/>
      <c r="K9" s="894"/>
      <c r="L9" s="894"/>
      <c r="M9" s="894"/>
      <c r="N9" s="894"/>
      <c r="O9" s="894"/>
      <c r="P9" s="894"/>
      <c r="Q9" s="894"/>
      <c r="R9" s="894"/>
      <c r="S9" s="894"/>
      <c r="T9" s="894"/>
      <c r="U9" s="894"/>
      <c r="V9" s="894"/>
      <c r="W9" s="894"/>
      <c r="X9" s="894"/>
      <c r="Y9" s="894"/>
      <c r="Z9" s="894"/>
      <c r="AA9" s="894"/>
      <c r="AB9" s="894"/>
      <c r="AC9" s="894"/>
      <c r="AD9" s="894"/>
      <c r="AE9" s="894"/>
      <c r="AF9" s="894"/>
      <c r="AG9" s="894"/>
      <c r="AH9" s="894"/>
    </row>
    <row r="10" spans="1:34" s="2" customFormat="1" ht="25.5" customHeight="1" x14ac:dyDescent="0.15">
      <c r="B10" s="886" t="s">
        <v>352</v>
      </c>
      <c r="C10" s="886"/>
      <c r="D10" s="886"/>
      <c r="E10" s="894" t="s">
        <v>455</v>
      </c>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row>
    <row r="11" spans="1:34" s="2" customFormat="1" ht="25.5" customHeight="1" x14ac:dyDescent="0.15">
      <c r="B11" s="886" t="s">
        <v>355</v>
      </c>
      <c r="C11" s="886"/>
      <c r="D11" s="886"/>
      <c r="E11" s="894" t="s">
        <v>486</v>
      </c>
      <c r="F11" s="894"/>
      <c r="G11" s="894"/>
      <c r="H11" s="894"/>
      <c r="I11" s="894"/>
      <c r="J11" s="894"/>
      <c r="K11" s="894"/>
      <c r="L11" s="894"/>
      <c r="M11" s="894"/>
      <c r="N11" s="894"/>
      <c r="O11" s="894"/>
      <c r="P11" s="894"/>
      <c r="Q11" s="894"/>
      <c r="R11" s="894"/>
      <c r="S11" s="894"/>
      <c r="T11" s="894"/>
      <c r="U11" s="894"/>
      <c r="V11" s="894"/>
      <c r="W11" s="894"/>
      <c r="X11" s="894"/>
      <c r="Y11" s="894"/>
      <c r="Z11" s="894"/>
      <c r="AA11" s="894"/>
      <c r="AB11" s="894"/>
      <c r="AC11" s="894"/>
      <c r="AD11" s="894"/>
      <c r="AE11" s="894"/>
      <c r="AF11" s="894"/>
      <c r="AG11" s="894"/>
      <c r="AH11" s="894"/>
    </row>
    <row r="12" spans="1:34" s="2" customFormat="1" ht="25.5" customHeight="1" x14ac:dyDescent="0.15">
      <c r="B12" s="126"/>
      <c r="C12" s="126"/>
      <c r="D12" s="126"/>
      <c r="E12" s="886" t="s">
        <v>459</v>
      </c>
      <c r="F12" s="886"/>
      <c r="G12" s="886"/>
      <c r="H12" s="886"/>
      <c r="I12" s="886"/>
      <c r="J12" s="886"/>
      <c r="K12" s="886"/>
      <c r="L12" s="886"/>
      <c r="M12" s="886"/>
      <c r="N12" s="886"/>
      <c r="O12" s="886"/>
      <c r="P12" s="886"/>
      <c r="Q12" s="886"/>
      <c r="R12" s="886"/>
      <c r="S12" s="886"/>
      <c r="T12" s="886"/>
      <c r="U12" s="886"/>
      <c r="V12" s="886"/>
      <c r="W12" s="886"/>
      <c r="X12" s="886"/>
      <c r="Y12" s="886"/>
      <c r="Z12" s="886"/>
      <c r="AA12" s="886"/>
      <c r="AB12" s="886"/>
      <c r="AC12" s="886"/>
      <c r="AD12" s="886"/>
      <c r="AE12" s="886"/>
      <c r="AF12" s="886"/>
      <c r="AG12" s="886"/>
      <c r="AH12" s="886"/>
    </row>
    <row r="13" spans="1:34" s="2" customFormat="1" ht="25.5" customHeight="1" x14ac:dyDescent="0.15">
      <c r="B13" s="886" t="s">
        <v>378</v>
      </c>
      <c r="C13" s="886"/>
      <c r="D13" s="886"/>
      <c r="E13" s="886" t="s">
        <v>353</v>
      </c>
      <c r="F13" s="886"/>
      <c r="G13" s="886"/>
      <c r="H13" s="886"/>
      <c r="I13" s="886"/>
      <c r="J13" s="886"/>
      <c r="K13" s="886"/>
      <c r="L13" s="886"/>
      <c r="M13" s="886"/>
      <c r="N13" s="886"/>
      <c r="O13" s="886"/>
      <c r="P13" s="886"/>
      <c r="Q13" s="886"/>
      <c r="R13" s="886"/>
      <c r="S13" s="886"/>
      <c r="T13" s="886"/>
      <c r="U13" s="886"/>
      <c r="V13" s="886"/>
      <c r="W13" s="886"/>
      <c r="X13" s="886"/>
      <c r="Y13" s="886"/>
      <c r="Z13" s="886"/>
      <c r="AA13" s="886"/>
      <c r="AB13" s="886"/>
      <c r="AC13" s="886"/>
      <c r="AD13" s="886"/>
      <c r="AE13" s="886"/>
      <c r="AF13" s="886"/>
      <c r="AG13" s="886"/>
      <c r="AH13" s="886"/>
    </row>
    <row r="14" spans="1:34" s="2" customFormat="1" ht="25.5" customHeight="1" x14ac:dyDescent="0.15">
      <c r="B14" s="1"/>
      <c r="C14" s="1"/>
      <c r="D14" s="1"/>
      <c r="E14" s="886" t="s">
        <v>354</v>
      </c>
      <c r="F14" s="886"/>
      <c r="G14" s="886"/>
      <c r="H14" s="886"/>
      <c r="I14" s="886"/>
      <c r="J14" s="886"/>
      <c r="K14" s="886"/>
      <c r="L14" s="886"/>
      <c r="M14" s="886"/>
      <c r="N14" s="886"/>
      <c r="O14" s="886"/>
      <c r="P14" s="886"/>
      <c r="Q14" s="886"/>
      <c r="R14" s="886"/>
      <c r="S14" s="886"/>
      <c r="T14" s="886"/>
      <c r="U14" s="886"/>
      <c r="V14" s="886"/>
      <c r="W14" s="886"/>
      <c r="X14" s="886"/>
      <c r="Y14" s="886"/>
      <c r="Z14" s="886"/>
      <c r="AA14" s="886"/>
      <c r="AB14" s="886"/>
      <c r="AC14" s="886"/>
      <c r="AD14" s="886"/>
      <c r="AE14" s="886"/>
      <c r="AF14" s="886"/>
      <c r="AG14" s="886"/>
      <c r="AH14" s="886"/>
    </row>
    <row r="15" spans="1:34" s="2" customFormat="1" ht="25.5" customHeight="1" x14ac:dyDescent="0.15">
      <c r="B15" s="1"/>
      <c r="C15" s="1"/>
      <c r="D15" s="1"/>
      <c r="E15" s="886"/>
      <c r="F15" s="886"/>
      <c r="G15" s="886"/>
      <c r="H15" s="886"/>
      <c r="I15" s="886"/>
      <c r="J15" s="886"/>
      <c r="K15" s="886"/>
      <c r="L15" s="886"/>
      <c r="M15" s="886"/>
      <c r="N15" s="886"/>
      <c r="O15" s="886"/>
      <c r="P15" s="886"/>
      <c r="Q15" s="886"/>
      <c r="R15" s="886"/>
      <c r="S15" s="886"/>
      <c r="T15" s="886"/>
      <c r="U15" s="886"/>
      <c r="V15" s="886"/>
      <c r="W15" s="886"/>
      <c r="X15" s="886"/>
      <c r="Y15" s="886"/>
      <c r="Z15" s="886"/>
      <c r="AA15" s="886"/>
      <c r="AB15" s="886"/>
      <c r="AC15" s="886"/>
      <c r="AD15" s="886"/>
      <c r="AE15" s="886"/>
      <c r="AF15" s="886"/>
      <c r="AG15" s="886"/>
      <c r="AH15" s="886"/>
    </row>
    <row r="16" spans="1:34" s="2" customFormat="1" ht="25.5" customHeight="1" x14ac:dyDescent="0.15">
      <c r="B16" s="886" t="s">
        <v>379</v>
      </c>
      <c r="C16" s="886"/>
      <c r="D16" s="886"/>
      <c r="E16" s="886"/>
      <c r="F16" s="886"/>
      <c r="G16" s="886"/>
      <c r="H16" s="886"/>
      <c r="I16" s="886"/>
      <c r="J16" s="886"/>
      <c r="K16" s="886"/>
      <c r="L16" s="886"/>
      <c r="M16" s="886"/>
      <c r="N16" s="886"/>
      <c r="O16" s="886"/>
      <c r="P16" s="886"/>
      <c r="Q16" s="886"/>
      <c r="R16" s="886"/>
      <c r="S16" s="886"/>
      <c r="T16" s="886"/>
      <c r="U16" s="886"/>
      <c r="V16" s="886"/>
      <c r="W16" s="886"/>
      <c r="X16" s="886"/>
      <c r="Y16" s="886"/>
      <c r="Z16" s="886"/>
      <c r="AA16" s="886"/>
      <c r="AB16" s="886"/>
      <c r="AC16" s="886"/>
      <c r="AD16" s="886"/>
      <c r="AE16" s="886"/>
      <c r="AF16" s="886"/>
      <c r="AG16" s="886"/>
      <c r="AH16" s="886"/>
    </row>
    <row r="17" spans="1:34" s="2" customFormat="1" ht="25.5" customHeight="1" x14ac:dyDescent="0.1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s="140" customFormat="1" ht="25.5" customHeight="1" x14ac:dyDescent="0.15">
      <c r="B18" s="894" t="s">
        <v>485</v>
      </c>
      <c r="C18" s="894"/>
      <c r="D18" s="894"/>
      <c r="E18" s="894"/>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4"/>
    </row>
    <row r="19" spans="1:34" s="2" customFormat="1" ht="9.75" customHeight="1" x14ac:dyDescent="0.15"/>
    <row r="20" spans="1:34" s="2" customFormat="1" ht="25.5" customHeight="1" x14ac:dyDescent="0.15">
      <c r="O20" s="2" t="s">
        <v>356</v>
      </c>
      <c r="Q20" s="896" t="s">
        <v>357</v>
      </c>
      <c r="R20" s="896"/>
      <c r="S20" s="896"/>
      <c r="T20" s="886" t="s">
        <v>359</v>
      </c>
      <c r="U20" s="886"/>
      <c r="V20" s="886"/>
      <c r="W20" s="886"/>
      <c r="X20" s="886"/>
      <c r="Y20" s="886"/>
      <c r="Z20" s="886"/>
      <c r="AA20" s="886"/>
      <c r="AB20" s="886"/>
      <c r="AC20" s="886"/>
      <c r="AD20" s="886"/>
      <c r="AE20" s="886"/>
      <c r="AF20" s="886"/>
      <c r="AG20" s="886"/>
      <c r="AH20" s="886"/>
    </row>
    <row r="21" spans="1:34" s="2" customFormat="1" ht="25.5" customHeight="1" x14ac:dyDescent="0.15">
      <c r="Q21" s="896" t="s">
        <v>358</v>
      </c>
      <c r="R21" s="896"/>
      <c r="S21" s="896"/>
      <c r="T21" s="886" t="s">
        <v>360</v>
      </c>
      <c r="U21" s="886"/>
      <c r="V21" s="886"/>
      <c r="W21" s="886"/>
      <c r="X21" s="886"/>
      <c r="Y21" s="886"/>
      <c r="Z21" s="886"/>
      <c r="AA21" s="886"/>
      <c r="AB21" s="886"/>
      <c r="AC21" s="886"/>
      <c r="AD21" s="886"/>
      <c r="AE21" s="886"/>
      <c r="AF21" s="886"/>
      <c r="AG21" s="886"/>
      <c r="AH21" s="886"/>
    </row>
    <row r="22" spans="1:34" s="2" customFormat="1" ht="25.5" customHeight="1" x14ac:dyDescent="0.15">
      <c r="T22" s="886" t="s">
        <v>361</v>
      </c>
      <c r="U22" s="886"/>
      <c r="V22" s="886"/>
      <c r="W22" s="886"/>
      <c r="X22" s="886"/>
      <c r="Y22" s="886"/>
      <c r="Z22" s="886"/>
      <c r="AA22" s="886"/>
      <c r="AB22" s="886"/>
      <c r="AC22" s="886"/>
      <c r="AD22" s="886"/>
      <c r="AE22" s="886"/>
      <c r="AF22" s="886"/>
      <c r="AG22" s="886"/>
      <c r="AH22" s="886"/>
    </row>
    <row r="23" spans="1:34" s="2" customFormat="1" ht="12.75" customHeight="1" x14ac:dyDescent="0.15"/>
    <row r="24" spans="1:34" s="2" customFormat="1" ht="25.5" customHeight="1" x14ac:dyDescent="0.15">
      <c r="O24" s="2" t="s">
        <v>362</v>
      </c>
      <c r="Q24" s="896" t="s">
        <v>357</v>
      </c>
      <c r="R24" s="896"/>
      <c r="S24" s="896"/>
      <c r="T24" s="886" t="s">
        <v>359</v>
      </c>
      <c r="U24" s="886"/>
      <c r="V24" s="886"/>
      <c r="W24" s="886"/>
      <c r="X24" s="886"/>
      <c r="Y24" s="886"/>
      <c r="Z24" s="886"/>
      <c r="AA24" s="886"/>
      <c r="AB24" s="886"/>
      <c r="AC24" s="886"/>
      <c r="AD24" s="886"/>
      <c r="AE24" s="886"/>
      <c r="AF24" s="886"/>
      <c r="AG24" s="886"/>
      <c r="AH24" s="886"/>
    </row>
    <row r="25" spans="1:34" s="2" customFormat="1" ht="25.5" customHeight="1" x14ac:dyDescent="0.15">
      <c r="Q25" s="896" t="s">
        <v>358</v>
      </c>
      <c r="R25" s="896"/>
      <c r="S25" s="896"/>
      <c r="T25" s="886" t="s">
        <v>363</v>
      </c>
      <c r="U25" s="886"/>
      <c r="V25" s="886"/>
      <c r="W25" s="886"/>
      <c r="X25" s="886"/>
      <c r="Y25" s="886"/>
      <c r="Z25" s="886"/>
      <c r="AA25" s="886"/>
      <c r="AB25" s="886"/>
      <c r="AC25" s="886"/>
      <c r="AD25" s="886"/>
      <c r="AE25" s="886"/>
      <c r="AF25" s="886"/>
      <c r="AG25" s="886"/>
      <c r="AH25" s="886"/>
    </row>
    <row r="26" spans="1:34" s="2" customFormat="1" ht="25.5" customHeight="1" x14ac:dyDescent="0.15">
      <c r="T26" s="886" t="s">
        <v>364</v>
      </c>
      <c r="U26" s="886"/>
      <c r="V26" s="886"/>
      <c r="W26" s="886"/>
      <c r="X26" s="886"/>
      <c r="Y26" s="886"/>
      <c r="Z26" s="886"/>
      <c r="AA26" s="886"/>
      <c r="AB26" s="886"/>
      <c r="AC26" s="886"/>
      <c r="AD26" s="886"/>
      <c r="AE26" s="886"/>
      <c r="AF26" s="886"/>
      <c r="AG26" s="886"/>
      <c r="AH26" s="886"/>
    </row>
    <row r="27" spans="1:34" s="2" customFormat="1" ht="25.5" customHeight="1" x14ac:dyDescent="0.15"/>
    <row r="28" spans="1:34" s="2" customFormat="1" ht="25.5" customHeight="1" x14ac:dyDescent="0.15">
      <c r="A28" s="896" t="s">
        <v>365</v>
      </c>
      <c r="B28" s="896"/>
      <c r="C28" s="896"/>
      <c r="D28" s="896"/>
      <c r="E28" s="896"/>
      <c r="F28" s="896"/>
      <c r="G28" s="896"/>
      <c r="H28" s="896"/>
      <c r="I28" s="896"/>
      <c r="J28" s="896"/>
      <c r="K28" s="896"/>
      <c r="L28" s="896"/>
      <c r="M28" s="896"/>
      <c r="N28" s="896"/>
      <c r="O28" s="896"/>
      <c r="P28" s="896"/>
      <c r="Q28" s="896"/>
      <c r="R28" s="896"/>
      <c r="S28" s="896"/>
      <c r="T28" s="896"/>
      <c r="U28" s="896"/>
      <c r="V28" s="896"/>
      <c r="W28" s="896"/>
      <c r="X28" s="896"/>
      <c r="Y28" s="896"/>
      <c r="Z28" s="896"/>
      <c r="AA28" s="896"/>
      <c r="AB28" s="896"/>
      <c r="AC28" s="896"/>
      <c r="AD28" s="896"/>
      <c r="AE28" s="896"/>
      <c r="AF28" s="896"/>
      <c r="AG28" s="896"/>
      <c r="AH28" s="896"/>
    </row>
    <row r="29" spans="1:34" s="2" customFormat="1" ht="25.5" customHeight="1" x14ac:dyDescent="0.15">
      <c r="B29" s="886" t="s">
        <v>380</v>
      </c>
      <c r="C29" s="886"/>
      <c r="D29" s="886"/>
      <c r="E29" s="886"/>
      <c r="F29" s="886"/>
      <c r="G29" s="886"/>
      <c r="H29" s="886"/>
      <c r="I29" s="886"/>
      <c r="J29" s="886"/>
      <c r="K29" s="886"/>
      <c r="L29" s="886"/>
      <c r="M29" s="886"/>
      <c r="N29" s="886"/>
      <c r="O29" s="886"/>
      <c r="P29" s="886"/>
      <c r="Q29" s="886"/>
      <c r="R29" s="886"/>
      <c r="S29" s="886"/>
      <c r="T29" s="886"/>
      <c r="U29" s="886"/>
      <c r="V29" s="886"/>
      <c r="W29" s="886"/>
      <c r="X29" s="886"/>
      <c r="Y29" s="886"/>
      <c r="Z29" s="886"/>
      <c r="AA29" s="886"/>
      <c r="AB29" s="886"/>
      <c r="AC29" s="886"/>
      <c r="AD29" s="886"/>
      <c r="AE29" s="886"/>
      <c r="AF29" s="886"/>
      <c r="AG29" s="886"/>
      <c r="AH29" s="886"/>
    </row>
    <row r="30" spans="1:34" s="2" customFormat="1" ht="25.5" customHeight="1" x14ac:dyDescent="0.15">
      <c r="C30" s="896" t="s">
        <v>382</v>
      </c>
      <c r="D30" s="896"/>
      <c r="E30" s="896"/>
      <c r="F30" s="896"/>
      <c r="G30" s="896"/>
      <c r="H30" s="896"/>
      <c r="I30" s="2" t="s">
        <v>385</v>
      </c>
      <c r="J30" s="886" t="s">
        <v>386</v>
      </c>
      <c r="K30" s="886"/>
      <c r="L30" s="886"/>
      <c r="M30" s="886"/>
      <c r="N30" s="886"/>
      <c r="O30" s="886"/>
      <c r="P30" s="886"/>
      <c r="Q30" s="886"/>
      <c r="R30" s="886"/>
      <c r="S30" s="886"/>
      <c r="T30" s="886"/>
      <c r="U30" s="886"/>
      <c r="V30" s="886"/>
      <c r="W30" s="886"/>
      <c r="X30" s="886"/>
      <c r="Y30" s="886"/>
      <c r="Z30" s="886"/>
      <c r="AA30" s="886"/>
      <c r="AB30" s="886"/>
      <c r="AC30" s="886"/>
      <c r="AD30" s="886"/>
      <c r="AE30" s="886"/>
      <c r="AF30" s="886"/>
      <c r="AG30" s="886"/>
      <c r="AH30" s="886"/>
    </row>
    <row r="31" spans="1:34" s="2" customFormat="1" ht="25.5" customHeight="1" x14ac:dyDescent="0.15">
      <c r="C31" s="896" t="s">
        <v>384</v>
      </c>
      <c r="D31" s="896"/>
      <c r="E31" s="896"/>
      <c r="F31" s="896"/>
      <c r="G31" s="896"/>
      <c r="H31" s="896"/>
      <c r="I31" s="2" t="s">
        <v>385</v>
      </c>
      <c r="J31" s="886" t="s">
        <v>387</v>
      </c>
      <c r="K31" s="886"/>
      <c r="L31" s="886"/>
      <c r="M31" s="886"/>
      <c r="N31" s="886"/>
      <c r="O31" s="886"/>
      <c r="P31" s="886"/>
      <c r="Q31" s="886"/>
      <c r="R31" s="886"/>
      <c r="S31" s="886"/>
      <c r="T31" s="886"/>
      <c r="U31" s="886"/>
      <c r="V31" s="886"/>
      <c r="W31" s="886"/>
      <c r="X31" s="886"/>
      <c r="Y31" s="886"/>
      <c r="Z31" s="886"/>
      <c r="AA31" s="886"/>
      <c r="AB31" s="886"/>
      <c r="AC31" s="886"/>
      <c r="AD31" s="886"/>
      <c r="AE31" s="886"/>
      <c r="AF31" s="886"/>
      <c r="AG31" s="886"/>
      <c r="AH31" s="886"/>
    </row>
    <row r="32" spans="1:34" s="2" customFormat="1" ht="25.5" customHeight="1" x14ac:dyDescent="0.15">
      <c r="C32" s="896" t="s">
        <v>383</v>
      </c>
      <c r="D32" s="896"/>
      <c r="E32" s="896"/>
      <c r="F32" s="896"/>
      <c r="G32" s="896"/>
      <c r="H32" s="896"/>
      <c r="I32" s="2" t="s">
        <v>385</v>
      </c>
      <c r="J32" s="886" t="s">
        <v>388</v>
      </c>
      <c r="K32" s="886"/>
      <c r="L32" s="886"/>
      <c r="M32" s="886"/>
      <c r="N32" s="886"/>
      <c r="O32" s="886"/>
      <c r="P32" s="886"/>
      <c r="Q32" s="886"/>
      <c r="R32" s="886"/>
      <c r="S32" s="886"/>
      <c r="T32" s="886"/>
      <c r="U32" s="886"/>
      <c r="V32" s="886"/>
      <c r="W32" s="886"/>
      <c r="X32" s="886"/>
      <c r="Y32" s="886"/>
      <c r="Z32" s="886"/>
      <c r="AA32" s="886"/>
      <c r="AB32" s="886"/>
      <c r="AC32" s="886"/>
      <c r="AD32" s="886"/>
      <c r="AE32" s="886"/>
      <c r="AF32" s="886"/>
      <c r="AG32" s="886"/>
      <c r="AH32" s="886"/>
    </row>
    <row r="33" spans="3:34" s="2" customFormat="1" ht="25.5" customHeight="1" x14ac:dyDescent="0.15">
      <c r="C33" s="896" t="s">
        <v>381</v>
      </c>
      <c r="D33" s="896"/>
      <c r="E33" s="896"/>
      <c r="F33" s="896"/>
      <c r="G33" s="896"/>
      <c r="H33" s="896"/>
      <c r="I33" s="2" t="s">
        <v>385</v>
      </c>
      <c r="J33" s="886" t="s">
        <v>389</v>
      </c>
      <c r="K33" s="886"/>
      <c r="L33" s="886"/>
      <c r="M33" s="886"/>
      <c r="N33" s="886"/>
      <c r="O33" s="886"/>
      <c r="P33" s="886"/>
      <c r="Q33" s="886"/>
      <c r="R33" s="886"/>
      <c r="S33" s="886"/>
      <c r="T33" s="886"/>
      <c r="U33" s="886"/>
      <c r="V33" s="886"/>
      <c r="W33" s="886"/>
      <c r="X33" s="886"/>
      <c r="Y33" s="886"/>
      <c r="Z33" s="886"/>
      <c r="AA33" s="886"/>
      <c r="AB33" s="886"/>
      <c r="AC33" s="886"/>
      <c r="AD33" s="886"/>
      <c r="AE33" s="886"/>
      <c r="AF33" s="886"/>
      <c r="AG33" s="886"/>
      <c r="AH33" s="886"/>
    </row>
    <row r="34" spans="3:34" s="2" customFormat="1" ht="25.5" customHeight="1" x14ac:dyDescent="0.15"/>
    <row r="35" spans="3:34" s="2" customFormat="1" ht="25.5" customHeight="1" x14ac:dyDescent="0.15"/>
    <row r="36" spans="3:34" s="2" customFormat="1" ht="25.5" customHeight="1" x14ac:dyDescent="0.15"/>
    <row r="37" spans="3:34" s="2" customFormat="1" ht="25.5" customHeight="1" x14ac:dyDescent="0.15"/>
    <row r="38" spans="3:34" s="2" customFormat="1" ht="25.5" customHeight="1" x14ac:dyDescent="0.15"/>
    <row r="39" spans="3:34" s="2" customFormat="1" ht="17.25" customHeight="1" x14ac:dyDescent="0.15"/>
    <row r="40" spans="3:34" s="2" customFormat="1" ht="17.25" customHeight="1" x14ac:dyDescent="0.15"/>
    <row r="41" spans="3:34" s="2" customFormat="1" ht="17.25" customHeight="1" x14ac:dyDescent="0.15"/>
    <row r="42" spans="3:34" s="2" customFormat="1" ht="17.25" customHeight="1" x14ac:dyDescent="0.15"/>
    <row r="43" spans="3:34" s="2" customFormat="1" ht="17.25" customHeight="1" x14ac:dyDescent="0.15"/>
    <row r="44" spans="3:34" s="2" customFormat="1" ht="17.25" customHeight="1" x14ac:dyDescent="0.15"/>
    <row r="45" spans="3:34" s="2" customFormat="1" ht="17.25" customHeight="1" x14ac:dyDescent="0.15"/>
    <row r="46" spans="3:34" s="2" customFormat="1" ht="17.25" customHeight="1" x14ac:dyDescent="0.15"/>
    <row r="47" spans="3:34" s="2" customFormat="1" ht="14.25" x14ac:dyDescent="0.15"/>
    <row r="48" spans="3:34" s="2" customFormat="1" ht="14.25" x14ac:dyDescent="0.15"/>
    <row r="49" s="2" customFormat="1" ht="14.25" x14ac:dyDescent="0.15"/>
    <row r="50" s="2" customFormat="1" ht="14.25" x14ac:dyDescent="0.15"/>
    <row r="51" s="2" customFormat="1" ht="14.25" x14ac:dyDescent="0.15"/>
    <row r="52" s="2" customFormat="1" ht="14.25" x14ac:dyDescent="0.15"/>
    <row r="53" s="2" customFormat="1" ht="14.25" x14ac:dyDescent="0.15"/>
    <row r="54" s="2" customFormat="1" ht="14.25" x14ac:dyDescent="0.15"/>
    <row r="55" s="2" customFormat="1" ht="14.25" x14ac:dyDescent="0.15"/>
    <row r="56" s="2" customFormat="1" ht="14.25" x14ac:dyDescent="0.15"/>
  </sheetData>
  <mergeCells count="38">
    <mergeCell ref="C32:H32"/>
    <mergeCell ref="C33:H33"/>
    <mergeCell ref="J30:AH30"/>
    <mergeCell ref="J31:AH31"/>
    <mergeCell ref="J32:AH32"/>
    <mergeCell ref="J33:AH33"/>
    <mergeCell ref="C30:H30"/>
    <mergeCell ref="C31:H31"/>
    <mergeCell ref="B29:AH29"/>
    <mergeCell ref="Q25:S25"/>
    <mergeCell ref="T25:AH25"/>
    <mergeCell ref="T26:AH26"/>
    <mergeCell ref="A28:AH28"/>
    <mergeCell ref="T22:AH22"/>
    <mergeCell ref="Q24:S24"/>
    <mergeCell ref="T24:AH24"/>
    <mergeCell ref="E9:AH9"/>
    <mergeCell ref="E10:AH10"/>
    <mergeCell ref="E11:AH11"/>
    <mergeCell ref="E15:AH15"/>
    <mergeCell ref="B16:AH16"/>
    <mergeCell ref="B18:AH18"/>
    <mergeCell ref="E13:AH13"/>
    <mergeCell ref="E14:AH14"/>
    <mergeCell ref="Q20:S20"/>
    <mergeCell ref="T20:AH20"/>
    <mergeCell ref="Q21:S21"/>
    <mergeCell ref="T21:AH21"/>
    <mergeCell ref="B10:D10"/>
    <mergeCell ref="B11:D11"/>
    <mergeCell ref="B13:D13"/>
    <mergeCell ref="A2:AH2"/>
    <mergeCell ref="B4:AH4"/>
    <mergeCell ref="B5:AH5"/>
    <mergeCell ref="B7:D7"/>
    <mergeCell ref="E7:AH7"/>
    <mergeCell ref="E8:AH8"/>
    <mergeCell ref="E12:AH12"/>
  </mergeCells>
  <phoneticPr fontId="17"/>
  <pageMargins left="0.6692913385826772" right="0.59055118110236227" top="0.74803149606299213" bottom="0.74803149606299213" header="0.31496062992125984" footer="0.31496062992125984"/>
  <pageSetup paperSize="9" scale="98" orientation="portrait" r:id="rId1"/>
  <headerFooter>
    <oddHeader>&amp;R&amp;10（参考様式　２）</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2:AH57"/>
  <sheetViews>
    <sheetView view="pageBreakPreview" zoomScaleNormal="100" zoomScaleSheetLayoutView="100" workbookViewId="0">
      <selection activeCell="E15" sqref="E15:AH15"/>
    </sheetView>
  </sheetViews>
  <sheetFormatPr defaultRowHeight="13.5" x14ac:dyDescent="0.15"/>
  <cols>
    <col min="1" max="60" width="2.625" customWidth="1"/>
  </cols>
  <sheetData>
    <row r="2" spans="1:34" ht="18.75" x14ac:dyDescent="0.15">
      <c r="A2" s="1951" t="s">
        <v>390</v>
      </c>
      <c r="B2" s="1951"/>
      <c r="C2" s="1951"/>
      <c r="D2" s="1951"/>
      <c r="E2" s="1951"/>
      <c r="F2" s="1951"/>
      <c r="G2" s="1951"/>
      <c r="H2" s="1951"/>
      <c r="I2" s="1951"/>
      <c r="J2" s="1951"/>
      <c r="K2" s="1951"/>
      <c r="L2" s="1951"/>
      <c r="M2" s="1951"/>
      <c r="N2" s="1951"/>
      <c r="O2" s="1951"/>
      <c r="P2" s="1951"/>
      <c r="Q2" s="1951"/>
      <c r="R2" s="1951"/>
      <c r="S2" s="1951"/>
      <c r="T2" s="1951"/>
      <c r="U2" s="1951"/>
      <c r="V2" s="1951"/>
      <c r="W2" s="1951"/>
      <c r="X2" s="1951"/>
      <c r="Y2" s="1951"/>
      <c r="Z2" s="1951"/>
      <c r="AA2" s="1951"/>
      <c r="AB2" s="1951"/>
      <c r="AC2" s="1951"/>
      <c r="AD2" s="1951"/>
      <c r="AE2" s="1951"/>
      <c r="AF2" s="1951"/>
      <c r="AG2" s="1951"/>
      <c r="AH2" s="1951"/>
    </row>
    <row r="4" spans="1:34" s="2" customFormat="1" ht="25.5" customHeight="1" x14ac:dyDescent="0.15">
      <c r="B4" s="1952" t="s">
        <v>391</v>
      </c>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row>
    <row r="5" spans="1:34" s="2" customFormat="1" ht="25.5" customHeight="1" x14ac:dyDescent="0.15">
      <c r="B5" s="886" t="s">
        <v>392</v>
      </c>
      <c r="C5" s="886"/>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c r="AG5" s="886"/>
      <c r="AH5" s="886"/>
    </row>
    <row r="6" spans="1:34" s="2" customFormat="1" ht="17.25"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s="2" customFormat="1" ht="25.5" customHeight="1" x14ac:dyDescent="0.15">
      <c r="B7" s="886" t="s">
        <v>349</v>
      </c>
      <c r="C7" s="886"/>
      <c r="D7" s="886"/>
      <c r="E7" s="894" t="s">
        <v>376</v>
      </c>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4"/>
      <c r="AG7" s="894"/>
      <c r="AH7" s="894"/>
    </row>
    <row r="8" spans="1:34" s="2" customFormat="1" ht="25.5" customHeight="1" x14ac:dyDescent="0.15">
      <c r="B8" s="1"/>
      <c r="C8" s="1"/>
      <c r="D8" s="1"/>
      <c r="E8" s="894" t="s">
        <v>454</v>
      </c>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row>
    <row r="9" spans="1:34" s="2" customFormat="1" ht="25.5" customHeight="1" x14ac:dyDescent="0.15">
      <c r="B9" s="1"/>
      <c r="C9" s="1"/>
      <c r="D9" s="1"/>
      <c r="E9" s="894" t="s">
        <v>393</v>
      </c>
      <c r="F9" s="894"/>
      <c r="G9" s="894"/>
      <c r="H9" s="894"/>
      <c r="I9" s="894"/>
      <c r="J9" s="894"/>
      <c r="K9" s="894"/>
      <c r="L9" s="894"/>
      <c r="M9" s="894"/>
      <c r="N9" s="894"/>
      <c r="O9" s="894"/>
      <c r="P9" s="894"/>
      <c r="Q9" s="894"/>
      <c r="R9" s="894"/>
      <c r="S9" s="894"/>
      <c r="T9" s="894"/>
      <c r="U9" s="894"/>
      <c r="V9" s="894"/>
      <c r="W9" s="894"/>
      <c r="X9" s="894"/>
      <c r="Y9" s="894"/>
      <c r="Z9" s="894"/>
      <c r="AA9" s="894"/>
      <c r="AB9" s="894"/>
      <c r="AC9" s="894"/>
      <c r="AD9" s="894"/>
      <c r="AE9" s="894"/>
      <c r="AF9" s="894"/>
      <c r="AG9" s="894"/>
      <c r="AH9" s="894"/>
    </row>
    <row r="10" spans="1:34" s="2" customFormat="1" ht="25.5" customHeight="1" x14ac:dyDescent="0.15">
      <c r="B10" s="886" t="s">
        <v>352</v>
      </c>
      <c r="C10" s="886"/>
      <c r="D10" s="886"/>
      <c r="E10" s="894" t="s">
        <v>455</v>
      </c>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row>
    <row r="11" spans="1:34" s="2" customFormat="1" ht="25.5" customHeight="1" x14ac:dyDescent="0.15">
      <c r="B11" s="886" t="s">
        <v>355</v>
      </c>
      <c r="C11" s="886"/>
      <c r="D11" s="886"/>
      <c r="E11" s="894" t="s">
        <v>487</v>
      </c>
      <c r="F11" s="894"/>
      <c r="G11" s="894"/>
      <c r="H11" s="894"/>
      <c r="I11" s="894"/>
      <c r="J11" s="894"/>
      <c r="K11" s="894"/>
      <c r="L11" s="894"/>
      <c r="M11" s="894"/>
      <c r="N11" s="894"/>
      <c r="O11" s="894"/>
      <c r="P11" s="894"/>
      <c r="Q11" s="894"/>
      <c r="R11" s="894"/>
      <c r="S11" s="894"/>
      <c r="T11" s="894"/>
      <c r="U11" s="894"/>
      <c r="V11" s="894"/>
      <c r="W11" s="894"/>
      <c r="X11" s="894"/>
      <c r="Y11" s="894"/>
      <c r="Z11" s="894"/>
      <c r="AA11" s="894"/>
      <c r="AB11" s="894"/>
      <c r="AC11" s="894"/>
      <c r="AD11" s="894"/>
      <c r="AE11" s="894"/>
      <c r="AF11" s="894"/>
      <c r="AG11" s="894"/>
      <c r="AH11" s="894"/>
    </row>
    <row r="12" spans="1:34" s="2" customFormat="1" ht="25.5" customHeight="1" x14ac:dyDescent="0.15">
      <c r="B12" s="86"/>
      <c r="C12" s="86"/>
      <c r="D12" s="86"/>
      <c r="E12" s="886" t="s">
        <v>394</v>
      </c>
      <c r="F12" s="886"/>
      <c r="G12" s="886"/>
      <c r="H12" s="886"/>
      <c r="I12" s="886"/>
      <c r="J12" s="886"/>
      <c r="K12" s="886"/>
      <c r="L12" s="886"/>
      <c r="M12" s="886"/>
      <c r="N12" s="886"/>
      <c r="O12" s="886"/>
      <c r="P12" s="886"/>
      <c r="Q12" s="886"/>
      <c r="R12" s="886"/>
      <c r="S12" s="886"/>
      <c r="T12" s="886"/>
      <c r="U12" s="886"/>
      <c r="V12" s="886"/>
      <c r="W12" s="886"/>
      <c r="X12" s="886"/>
      <c r="Y12" s="886"/>
      <c r="Z12" s="886"/>
      <c r="AA12" s="886"/>
      <c r="AB12" s="886"/>
      <c r="AC12" s="886"/>
      <c r="AD12" s="886"/>
      <c r="AE12" s="886"/>
      <c r="AF12" s="886"/>
      <c r="AG12" s="886"/>
      <c r="AH12" s="886"/>
    </row>
    <row r="13" spans="1:34" s="2" customFormat="1" ht="25.5" customHeight="1" x14ac:dyDescent="0.15">
      <c r="B13" s="886" t="s">
        <v>378</v>
      </c>
      <c r="C13" s="886"/>
      <c r="D13" s="886"/>
      <c r="E13" s="886" t="s">
        <v>353</v>
      </c>
      <c r="F13" s="886"/>
      <c r="G13" s="886"/>
      <c r="H13" s="886"/>
      <c r="I13" s="886"/>
      <c r="J13" s="886"/>
      <c r="K13" s="886"/>
      <c r="L13" s="886"/>
      <c r="M13" s="886"/>
      <c r="N13" s="886"/>
      <c r="O13" s="886"/>
      <c r="P13" s="886"/>
      <c r="Q13" s="886"/>
      <c r="R13" s="886"/>
      <c r="S13" s="886"/>
      <c r="T13" s="886"/>
      <c r="U13" s="886"/>
      <c r="V13" s="886"/>
      <c r="W13" s="886"/>
      <c r="X13" s="886"/>
      <c r="Y13" s="886"/>
      <c r="Z13" s="886"/>
      <c r="AA13" s="886"/>
      <c r="AB13" s="886"/>
      <c r="AC13" s="886"/>
      <c r="AD13" s="886"/>
      <c r="AE13" s="886"/>
      <c r="AF13" s="886"/>
      <c r="AG13" s="886"/>
      <c r="AH13" s="886"/>
    </row>
    <row r="14" spans="1:34" s="2" customFormat="1" ht="25.5" customHeight="1" x14ac:dyDescent="0.15">
      <c r="B14" s="1"/>
      <c r="C14" s="1"/>
      <c r="D14" s="1"/>
      <c r="E14" s="886" t="s">
        <v>354</v>
      </c>
      <c r="F14" s="886"/>
      <c r="G14" s="886"/>
      <c r="H14" s="886"/>
      <c r="I14" s="886"/>
      <c r="J14" s="886"/>
      <c r="K14" s="886"/>
      <c r="L14" s="886"/>
      <c r="M14" s="886"/>
      <c r="N14" s="886"/>
      <c r="O14" s="886"/>
      <c r="P14" s="886"/>
      <c r="Q14" s="886"/>
      <c r="R14" s="886"/>
      <c r="S14" s="886"/>
      <c r="T14" s="886"/>
      <c r="U14" s="886"/>
      <c r="V14" s="886"/>
      <c r="W14" s="886"/>
      <c r="X14" s="886"/>
      <c r="Y14" s="886"/>
      <c r="Z14" s="886"/>
      <c r="AA14" s="886"/>
      <c r="AB14" s="886"/>
      <c r="AC14" s="886"/>
      <c r="AD14" s="886"/>
      <c r="AE14" s="886"/>
      <c r="AF14" s="886"/>
      <c r="AG14" s="886"/>
      <c r="AH14" s="886"/>
    </row>
    <row r="15" spans="1:34" s="2" customFormat="1" ht="25.5" customHeight="1" x14ac:dyDescent="0.15">
      <c r="B15" s="1"/>
      <c r="C15" s="1"/>
      <c r="D15" s="1"/>
      <c r="E15" s="886"/>
      <c r="F15" s="886"/>
      <c r="G15" s="886"/>
      <c r="H15" s="886"/>
      <c r="I15" s="886"/>
      <c r="J15" s="886"/>
      <c r="K15" s="886"/>
      <c r="L15" s="886"/>
      <c r="M15" s="886"/>
      <c r="N15" s="886"/>
      <c r="O15" s="886"/>
      <c r="P15" s="886"/>
      <c r="Q15" s="886"/>
      <c r="R15" s="886"/>
      <c r="S15" s="886"/>
      <c r="T15" s="886"/>
      <c r="U15" s="886"/>
      <c r="V15" s="886"/>
      <c r="W15" s="886"/>
      <c r="X15" s="886"/>
      <c r="Y15" s="886"/>
      <c r="Z15" s="886"/>
      <c r="AA15" s="886"/>
      <c r="AB15" s="886"/>
      <c r="AC15" s="886"/>
      <c r="AD15" s="886"/>
      <c r="AE15" s="886"/>
      <c r="AF15" s="886"/>
      <c r="AG15" s="886"/>
      <c r="AH15" s="886"/>
    </row>
    <row r="16" spans="1:34" s="2" customFormat="1" ht="25.5" customHeight="1" x14ac:dyDescent="0.15">
      <c r="B16" s="886" t="s">
        <v>379</v>
      </c>
      <c r="C16" s="886"/>
      <c r="D16" s="886"/>
      <c r="E16" s="886"/>
      <c r="F16" s="886"/>
      <c r="G16" s="886"/>
      <c r="H16" s="886"/>
      <c r="I16" s="886"/>
      <c r="J16" s="886"/>
      <c r="K16" s="886"/>
      <c r="L16" s="886"/>
      <c r="M16" s="886"/>
      <c r="N16" s="886"/>
      <c r="O16" s="886"/>
      <c r="P16" s="886"/>
      <c r="Q16" s="886"/>
      <c r="R16" s="886"/>
      <c r="S16" s="886"/>
      <c r="T16" s="886"/>
      <c r="U16" s="886"/>
      <c r="V16" s="886"/>
      <c r="W16" s="886"/>
      <c r="X16" s="886"/>
      <c r="Y16" s="886"/>
      <c r="Z16" s="886"/>
      <c r="AA16" s="886"/>
      <c r="AB16" s="886"/>
      <c r="AC16" s="886"/>
      <c r="AD16" s="886"/>
      <c r="AE16" s="886"/>
      <c r="AF16" s="886"/>
      <c r="AG16" s="886"/>
      <c r="AH16" s="886"/>
    </row>
    <row r="17" spans="1:34" s="2" customFormat="1" ht="25.5" customHeight="1" x14ac:dyDescent="0.1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s="2" customFormat="1" ht="25.5" customHeight="1" x14ac:dyDescent="0.15">
      <c r="B18" s="894" t="s">
        <v>485</v>
      </c>
      <c r="C18" s="894"/>
      <c r="D18" s="894"/>
      <c r="E18" s="894"/>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4"/>
    </row>
    <row r="19" spans="1:34" s="2" customFormat="1" ht="9.75" customHeight="1" x14ac:dyDescent="0.15"/>
    <row r="20" spans="1:34" s="2" customFormat="1" ht="25.5" customHeight="1" x14ac:dyDescent="0.15">
      <c r="O20" s="2" t="s">
        <v>356</v>
      </c>
      <c r="Q20" s="896" t="s">
        <v>357</v>
      </c>
      <c r="R20" s="896"/>
      <c r="S20" s="896"/>
      <c r="T20" s="886" t="s">
        <v>359</v>
      </c>
      <c r="U20" s="886"/>
      <c r="V20" s="886"/>
      <c r="W20" s="886"/>
      <c r="X20" s="886"/>
      <c r="Y20" s="886"/>
      <c r="Z20" s="886"/>
      <c r="AA20" s="886"/>
      <c r="AB20" s="886"/>
      <c r="AC20" s="886"/>
      <c r="AD20" s="886"/>
      <c r="AE20" s="886"/>
      <c r="AF20" s="886"/>
      <c r="AG20" s="886"/>
      <c r="AH20" s="886"/>
    </row>
    <row r="21" spans="1:34" s="2" customFormat="1" ht="25.5" customHeight="1" x14ac:dyDescent="0.15">
      <c r="Q21" s="896" t="s">
        <v>358</v>
      </c>
      <c r="R21" s="896"/>
      <c r="S21" s="896"/>
      <c r="T21" s="886" t="s">
        <v>360</v>
      </c>
      <c r="U21" s="886"/>
      <c r="V21" s="886"/>
      <c r="W21" s="886"/>
      <c r="X21" s="886"/>
      <c r="Y21" s="886"/>
      <c r="Z21" s="886"/>
      <c r="AA21" s="886"/>
      <c r="AB21" s="886"/>
      <c r="AC21" s="886"/>
      <c r="AD21" s="886"/>
      <c r="AE21" s="886"/>
      <c r="AF21" s="886"/>
      <c r="AG21" s="886"/>
      <c r="AH21" s="886"/>
    </row>
    <row r="22" spans="1:34" s="2" customFormat="1" ht="25.5" customHeight="1" x14ac:dyDescent="0.15">
      <c r="T22" s="886" t="s">
        <v>361</v>
      </c>
      <c r="U22" s="886"/>
      <c r="V22" s="886"/>
      <c r="W22" s="886"/>
      <c r="X22" s="886"/>
      <c r="Y22" s="886"/>
      <c r="Z22" s="886"/>
      <c r="AA22" s="886"/>
      <c r="AB22" s="886"/>
      <c r="AC22" s="886"/>
      <c r="AD22" s="886"/>
      <c r="AE22" s="886"/>
      <c r="AF22" s="886"/>
      <c r="AG22" s="886"/>
      <c r="AH22" s="886"/>
    </row>
    <row r="23" spans="1:34" s="2" customFormat="1" ht="12.75" customHeight="1" x14ac:dyDescent="0.15"/>
    <row r="24" spans="1:34" s="2" customFormat="1" ht="25.5" customHeight="1" x14ac:dyDescent="0.15">
      <c r="O24" s="2" t="s">
        <v>362</v>
      </c>
      <c r="Q24" s="896" t="s">
        <v>357</v>
      </c>
      <c r="R24" s="896"/>
      <c r="S24" s="896"/>
      <c r="T24" s="886" t="s">
        <v>359</v>
      </c>
      <c r="U24" s="886"/>
      <c r="V24" s="886"/>
      <c r="W24" s="886"/>
      <c r="X24" s="886"/>
      <c r="Y24" s="886"/>
      <c r="Z24" s="886"/>
      <c r="AA24" s="886"/>
      <c r="AB24" s="886"/>
      <c r="AC24" s="886"/>
      <c r="AD24" s="886"/>
      <c r="AE24" s="886"/>
      <c r="AF24" s="886"/>
      <c r="AG24" s="886"/>
      <c r="AH24" s="886"/>
    </row>
    <row r="25" spans="1:34" s="2" customFormat="1" ht="25.5" customHeight="1" x14ac:dyDescent="0.15">
      <c r="Q25" s="896" t="s">
        <v>358</v>
      </c>
      <c r="R25" s="896"/>
      <c r="S25" s="896"/>
      <c r="T25" s="886" t="s">
        <v>363</v>
      </c>
      <c r="U25" s="886"/>
      <c r="V25" s="886"/>
      <c r="W25" s="886"/>
      <c r="X25" s="886"/>
      <c r="Y25" s="886"/>
      <c r="Z25" s="886"/>
      <c r="AA25" s="886"/>
      <c r="AB25" s="886"/>
      <c r="AC25" s="886"/>
      <c r="AD25" s="886"/>
      <c r="AE25" s="886"/>
      <c r="AF25" s="886"/>
      <c r="AG25" s="886"/>
      <c r="AH25" s="886"/>
    </row>
    <row r="26" spans="1:34" s="2" customFormat="1" ht="25.5" customHeight="1" x14ac:dyDescent="0.15">
      <c r="T26" s="886" t="s">
        <v>364</v>
      </c>
      <c r="U26" s="886"/>
      <c r="V26" s="886"/>
      <c r="W26" s="886"/>
      <c r="X26" s="886"/>
      <c r="Y26" s="886"/>
      <c r="Z26" s="886"/>
      <c r="AA26" s="886"/>
      <c r="AB26" s="886"/>
      <c r="AC26" s="886"/>
      <c r="AD26" s="886"/>
      <c r="AE26" s="886"/>
      <c r="AF26" s="886"/>
      <c r="AG26" s="886"/>
      <c r="AH26" s="886"/>
    </row>
    <row r="27" spans="1:34" s="2" customFormat="1" ht="25.5" customHeight="1" x14ac:dyDescent="0.15"/>
    <row r="28" spans="1:34" s="2" customFormat="1" ht="25.5" customHeight="1" x14ac:dyDescent="0.15">
      <c r="A28" s="896" t="s">
        <v>365</v>
      </c>
      <c r="B28" s="896"/>
      <c r="C28" s="896"/>
      <c r="D28" s="896"/>
      <c r="E28" s="896"/>
      <c r="F28" s="896"/>
      <c r="G28" s="896"/>
      <c r="H28" s="896"/>
      <c r="I28" s="896"/>
      <c r="J28" s="896"/>
      <c r="K28" s="896"/>
      <c r="L28" s="896"/>
      <c r="M28" s="896"/>
      <c r="N28" s="896"/>
      <c r="O28" s="896"/>
      <c r="P28" s="896"/>
      <c r="Q28" s="896"/>
      <c r="R28" s="896"/>
      <c r="S28" s="896"/>
      <c r="T28" s="896"/>
      <c r="U28" s="896"/>
      <c r="V28" s="896"/>
      <c r="W28" s="896"/>
      <c r="X28" s="896"/>
      <c r="Y28" s="896"/>
      <c r="Z28" s="896"/>
      <c r="AA28" s="896"/>
      <c r="AB28" s="896"/>
      <c r="AC28" s="896"/>
      <c r="AD28" s="896"/>
      <c r="AE28" s="896"/>
      <c r="AF28" s="896"/>
      <c r="AG28" s="896"/>
      <c r="AH28" s="896"/>
    </row>
    <row r="29" spans="1:34" s="2" customFormat="1" ht="25.5" customHeight="1" x14ac:dyDescent="0.15">
      <c r="B29" s="886" t="s">
        <v>449</v>
      </c>
      <c r="C29" s="886"/>
      <c r="D29" s="886"/>
      <c r="E29" s="886"/>
      <c r="F29" s="886"/>
      <c r="G29" s="886"/>
      <c r="H29" s="886"/>
      <c r="I29" s="886"/>
      <c r="J29" s="886"/>
      <c r="K29" s="886"/>
      <c r="L29" s="886"/>
      <c r="M29" s="886"/>
      <c r="N29" s="886"/>
      <c r="O29" s="886"/>
      <c r="P29" s="886"/>
      <c r="Q29" s="886"/>
      <c r="R29" s="886"/>
      <c r="S29" s="886"/>
      <c r="T29" s="886"/>
      <c r="U29" s="886"/>
      <c r="V29" s="886"/>
      <c r="W29" s="886"/>
      <c r="X29" s="886"/>
      <c r="Y29" s="886"/>
      <c r="Z29" s="886"/>
      <c r="AA29" s="886"/>
      <c r="AB29" s="886"/>
      <c r="AC29" s="886"/>
      <c r="AD29" s="886"/>
      <c r="AE29" s="886"/>
      <c r="AF29" s="886"/>
      <c r="AG29" s="886"/>
      <c r="AH29" s="886"/>
    </row>
    <row r="30" spans="1:34" s="2" customFormat="1" ht="25.5" customHeight="1" x14ac:dyDescent="0.15">
      <c r="C30" s="896" t="s">
        <v>382</v>
      </c>
      <c r="D30" s="896"/>
      <c r="E30" s="896"/>
      <c r="F30" s="896"/>
      <c r="G30" s="896"/>
      <c r="H30" s="896"/>
      <c r="I30" s="2" t="s">
        <v>385</v>
      </c>
      <c r="J30" s="886" t="s">
        <v>386</v>
      </c>
      <c r="K30" s="886"/>
      <c r="L30" s="886"/>
      <c r="M30" s="886"/>
      <c r="N30" s="886"/>
      <c r="O30" s="886"/>
      <c r="P30" s="886"/>
      <c r="Q30" s="886"/>
      <c r="R30" s="886"/>
      <c r="S30" s="886"/>
      <c r="T30" s="886"/>
      <c r="U30" s="886"/>
      <c r="V30" s="886"/>
      <c r="W30" s="886"/>
      <c r="X30" s="886"/>
      <c r="Y30" s="886"/>
      <c r="Z30" s="886"/>
      <c r="AA30" s="886"/>
      <c r="AB30" s="886"/>
      <c r="AC30" s="886"/>
      <c r="AD30" s="886"/>
      <c r="AE30" s="886"/>
      <c r="AF30" s="886"/>
      <c r="AG30" s="886"/>
      <c r="AH30" s="886"/>
    </row>
    <row r="31" spans="1:34" s="2" customFormat="1" ht="25.5" customHeight="1" x14ac:dyDescent="0.15">
      <c r="C31" s="896" t="s">
        <v>384</v>
      </c>
      <c r="D31" s="896"/>
      <c r="E31" s="896"/>
      <c r="F31" s="896"/>
      <c r="G31" s="896"/>
      <c r="H31" s="896"/>
      <c r="I31" s="2" t="s">
        <v>385</v>
      </c>
      <c r="J31" s="886" t="s">
        <v>387</v>
      </c>
      <c r="K31" s="886"/>
      <c r="L31" s="886"/>
      <c r="M31" s="886"/>
      <c r="N31" s="886"/>
      <c r="O31" s="886"/>
      <c r="P31" s="886"/>
      <c r="Q31" s="886"/>
      <c r="R31" s="886"/>
      <c r="S31" s="886"/>
      <c r="T31" s="886"/>
      <c r="U31" s="886"/>
      <c r="V31" s="886"/>
      <c r="W31" s="886"/>
      <c r="X31" s="886"/>
      <c r="Y31" s="886"/>
      <c r="Z31" s="886"/>
      <c r="AA31" s="886"/>
      <c r="AB31" s="886"/>
      <c r="AC31" s="886"/>
      <c r="AD31" s="886"/>
      <c r="AE31" s="886"/>
      <c r="AF31" s="886"/>
      <c r="AG31" s="886"/>
      <c r="AH31" s="886"/>
    </row>
    <row r="32" spans="1:34" s="2" customFormat="1" ht="25.5" customHeight="1" x14ac:dyDescent="0.15">
      <c r="C32" s="896" t="s">
        <v>383</v>
      </c>
      <c r="D32" s="896"/>
      <c r="E32" s="896"/>
      <c r="F32" s="896"/>
      <c r="G32" s="896"/>
      <c r="H32" s="896"/>
      <c r="I32" s="2" t="s">
        <v>385</v>
      </c>
      <c r="J32" s="886" t="s">
        <v>388</v>
      </c>
      <c r="K32" s="886"/>
      <c r="L32" s="886"/>
      <c r="M32" s="886"/>
      <c r="N32" s="886"/>
      <c r="O32" s="886"/>
      <c r="P32" s="886"/>
      <c r="Q32" s="886"/>
      <c r="R32" s="886"/>
      <c r="S32" s="886"/>
      <c r="T32" s="886"/>
      <c r="U32" s="886"/>
      <c r="V32" s="886"/>
      <c r="W32" s="886"/>
      <c r="X32" s="886"/>
      <c r="Y32" s="886"/>
      <c r="Z32" s="886"/>
      <c r="AA32" s="886"/>
      <c r="AB32" s="886"/>
      <c r="AC32" s="886"/>
      <c r="AD32" s="886"/>
      <c r="AE32" s="886"/>
      <c r="AF32" s="886"/>
      <c r="AG32" s="886"/>
      <c r="AH32" s="886"/>
    </row>
    <row r="33" spans="3:34" s="2" customFormat="1" ht="25.5" customHeight="1" x14ac:dyDescent="0.15">
      <c r="C33" s="896" t="s">
        <v>395</v>
      </c>
      <c r="D33" s="896"/>
      <c r="E33" s="896"/>
      <c r="F33" s="896"/>
      <c r="G33" s="896"/>
      <c r="H33" s="896"/>
      <c r="I33" s="2" t="s">
        <v>385</v>
      </c>
      <c r="J33" s="886" t="s">
        <v>396</v>
      </c>
      <c r="K33" s="886"/>
      <c r="L33" s="886"/>
      <c r="M33" s="886"/>
      <c r="N33" s="886"/>
      <c r="O33" s="886"/>
      <c r="P33" s="886"/>
      <c r="Q33" s="886"/>
      <c r="R33" s="886"/>
      <c r="S33" s="886"/>
      <c r="T33" s="886"/>
      <c r="U33" s="886"/>
      <c r="V33" s="886"/>
      <c r="W33" s="886"/>
      <c r="X33" s="886"/>
      <c r="Y33" s="886"/>
      <c r="Z33" s="886"/>
      <c r="AA33" s="886"/>
      <c r="AB33" s="886"/>
      <c r="AC33" s="886"/>
      <c r="AD33" s="886"/>
      <c r="AE33" s="886"/>
      <c r="AF33" s="886"/>
      <c r="AG33" s="886"/>
      <c r="AH33" s="886"/>
    </row>
    <row r="34" spans="3:34" s="2" customFormat="1" ht="25.5" customHeight="1" x14ac:dyDescent="0.15">
      <c r="C34" s="896" t="s">
        <v>397</v>
      </c>
      <c r="D34" s="896"/>
      <c r="E34" s="896"/>
      <c r="F34" s="896"/>
      <c r="G34" s="896"/>
      <c r="H34" s="896"/>
      <c r="I34" s="2" t="s">
        <v>385</v>
      </c>
      <c r="J34" s="886" t="s">
        <v>398</v>
      </c>
      <c r="K34" s="886"/>
      <c r="L34" s="886"/>
      <c r="M34" s="886"/>
      <c r="N34" s="886"/>
      <c r="O34" s="886"/>
      <c r="P34" s="886"/>
      <c r="Q34" s="886"/>
      <c r="R34" s="886"/>
      <c r="S34" s="886"/>
      <c r="T34" s="886"/>
      <c r="U34" s="886"/>
      <c r="V34" s="886"/>
      <c r="W34" s="886"/>
      <c r="X34" s="886"/>
      <c r="Y34" s="886"/>
      <c r="Z34" s="886"/>
      <c r="AA34" s="886"/>
      <c r="AB34" s="886"/>
      <c r="AC34" s="886"/>
      <c r="AD34" s="886"/>
      <c r="AE34" s="886"/>
      <c r="AF34" s="886"/>
      <c r="AG34" s="886"/>
      <c r="AH34" s="886"/>
    </row>
    <row r="35" spans="3:34" s="2" customFormat="1" ht="25.5" customHeight="1" x14ac:dyDescent="0.15"/>
    <row r="36" spans="3:34" s="2" customFormat="1" ht="25.5" customHeight="1" x14ac:dyDescent="0.15"/>
    <row r="37" spans="3:34" s="2" customFormat="1" ht="25.5" customHeight="1" x14ac:dyDescent="0.15"/>
    <row r="38" spans="3:34" s="2" customFormat="1" ht="25.5" customHeight="1" x14ac:dyDescent="0.15"/>
    <row r="39" spans="3:34" s="2" customFormat="1" ht="25.5" customHeight="1" x14ac:dyDescent="0.15"/>
    <row r="40" spans="3:34" s="2" customFormat="1" ht="17.25" customHeight="1" x14ac:dyDescent="0.15"/>
    <row r="41" spans="3:34" s="2" customFormat="1" ht="17.25" customHeight="1" x14ac:dyDescent="0.15"/>
    <row r="42" spans="3:34" s="2" customFormat="1" ht="17.25" customHeight="1" x14ac:dyDescent="0.15"/>
    <row r="43" spans="3:34" s="2" customFormat="1" ht="17.25" customHeight="1" x14ac:dyDescent="0.15"/>
    <row r="44" spans="3:34" s="2" customFormat="1" ht="17.25" customHeight="1" x14ac:dyDescent="0.15"/>
    <row r="45" spans="3:34" s="2" customFormat="1" ht="17.25" customHeight="1" x14ac:dyDescent="0.15"/>
    <row r="46" spans="3:34" s="2" customFormat="1" ht="17.25" customHeight="1" x14ac:dyDescent="0.15"/>
    <row r="47" spans="3:34" s="2" customFormat="1" ht="17.25" customHeight="1" x14ac:dyDescent="0.15"/>
    <row r="48" spans="3:34" s="2" customFormat="1" ht="14.25" x14ac:dyDescent="0.15"/>
    <row r="49" s="2" customFormat="1" ht="14.25" x14ac:dyDescent="0.15"/>
    <row r="50" s="2" customFormat="1" ht="14.25" x14ac:dyDescent="0.15"/>
    <row r="51" s="2" customFormat="1" ht="14.25" x14ac:dyDescent="0.15"/>
    <row r="52" s="2" customFormat="1" ht="14.25" x14ac:dyDescent="0.15"/>
    <row r="53" s="2" customFormat="1" ht="14.25" x14ac:dyDescent="0.15"/>
    <row r="54" s="2" customFormat="1" ht="14.25" x14ac:dyDescent="0.15"/>
    <row r="55" s="2" customFormat="1" ht="14.25" x14ac:dyDescent="0.15"/>
    <row r="56" s="2" customFormat="1" ht="14.25" x14ac:dyDescent="0.15"/>
    <row r="57" s="2" customFormat="1" ht="14.25" x14ac:dyDescent="0.15"/>
  </sheetData>
  <mergeCells count="40">
    <mergeCell ref="C32:H32"/>
    <mergeCell ref="J32:AH32"/>
    <mergeCell ref="C34:H34"/>
    <mergeCell ref="J34:AH34"/>
    <mergeCell ref="E12:AH12"/>
    <mergeCell ref="C33:H33"/>
    <mergeCell ref="J33:AH33"/>
    <mergeCell ref="T26:AH26"/>
    <mergeCell ref="A28:AH28"/>
    <mergeCell ref="B29:AH29"/>
    <mergeCell ref="C30:H30"/>
    <mergeCell ref="J30:AH30"/>
    <mergeCell ref="C31:H31"/>
    <mergeCell ref="J31:AH31"/>
    <mergeCell ref="Q21:S21"/>
    <mergeCell ref="T21:AH21"/>
    <mergeCell ref="T22:AH22"/>
    <mergeCell ref="Q24:S24"/>
    <mergeCell ref="T24:AH24"/>
    <mergeCell ref="Q25:S25"/>
    <mergeCell ref="B13:D13"/>
    <mergeCell ref="E13:AH13"/>
    <mergeCell ref="T25:AH25"/>
    <mergeCell ref="E14:AH14"/>
    <mergeCell ref="E15:AH15"/>
    <mergeCell ref="B16:AH16"/>
    <mergeCell ref="B18:AH18"/>
    <mergeCell ref="Q20:S20"/>
    <mergeCell ref="T20:AH20"/>
    <mergeCell ref="E8:AH8"/>
    <mergeCell ref="E9:AH9"/>
    <mergeCell ref="B10:D10"/>
    <mergeCell ref="E10:AH10"/>
    <mergeCell ref="B11:D11"/>
    <mergeCell ref="E11:AH11"/>
    <mergeCell ref="A2:AH2"/>
    <mergeCell ref="B4:AH4"/>
    <mergeCell ref="B5:AH5"/>
    <mergeCell ref="B7:D7"/>
    <mergeCell ref="E7:AH7"/>
  </mergeCells>
  <phoneticPr fontId="17"/>
  <pageMargins left="0.6692913385826772" right="0.59055118110236227" top="0.74803149606299213" bottom="0.74803149606299213" header="0.31496062992125984" footer="0.31496062992125984"/>
  <pageSetup paperSize="9" scale="98" orientation="portrait" r:id="rId1"/>
  <headerFooter>
    <oddHeader>&amp;R&amp;10（参考様式　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2:AH58"/>
  <sheetViews>
    <sheetView view="pageBreakPreview" zoomScaleNormal="100" zoomScaleSheetLayoutView="100" workbookViewId="0">
      <selection activeCell="AW35" sqref="AU34:AW35"/>
    </sheetView>
  </sheetViews>
  <sheetFormatPr defaultRowHeight="13.5" x14ac:dyDescent="0.15"/>
  <cols>
    <col min="1" max="1" width="2.25" customWidth="1"/>
    <col min="2" max="33" width="2.625" customWidth="1"/>
    <col min="34" max="34" width="3.25" customWidth="1"/>
    <col min="35" max="60" width="2.625" customWidth="1"/>
  </cols>
  <sheetData>
    <row r="2" spans="1:34" ht="18.75" x14ac:dyDescent="0.15">
      <c r="A2" s="1951" t="s">
        <v>406</v>
      </c>
      <c r="B2" s="1951"/>
      <c r="C2" s="1951"/>
      <c r="D2" s="1951"/>
      <c r="E2" s="1951"/>
      <c r="F2" s="1951"/>
      <c r="G2" s="1951"/>
      <c r="H2" s="1951"/>
      <c r="I2" s="1951"/>
      <c r="J2" s="1951"/>
      <c r="K2" s="1951"/>
      <c r="L2" s="1951"/>
      <c r="M2" s="1951"/>
      <c r="N2" s="1951"/>
      <c r="O2" s="1951"/>
      <c r="P2" s="1951"/>
      <c r="Q2" s="1951"/>
      <c r="R2" s="1951"/>
      <c r="S2" s="1951"/>
      <c r="T2" s="1951"/>
      <c r="U2" s="1951"/>
      <c r="V2" s="1951"/>
      <c r="W2" s="1951"/>
      <c r="X2" s="1951"/>
      <c r="Y2" s="1951"/>
      <c r="Z2" s="1951"/>
      <c r="AA2" s="1951"/>
      <c r="AB2" s="1951"/>
      <c r="AC2" s="1951"/>
      <c r="AD2" s="1951"/>
      <c r="AE2" s="1951"/>
      <c r="AF2" s="1951"/>
      <c r="AG2" s="1951"/>
      <c r="AH2" s="1951"/>
    </row>
    <row r="4" spans="1:34" s="2" customFormat="1" ht="25.5" customHeight="1" x14ac:dyDescent="0.15">
      <c r="B4" s="1952" t="s">
        <v>399</v>
      </c>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row>
    <row r="5" spans="1:34" s="2" customFormat="1" ht="25.5" customHeight="1" x14ac:dyDescent="0.15">
      <c r="B5" s="886" t="s">
        <v>400</v>
      </c>
      <c r="C5" s="886"/>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c r="AG5" s="886"/>
      <c r="AH5" s="886"/>
    </row>
    <row r="6" spans="1:34" s="2" customFormat="1" ht="17.25"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s="2" customFormat="1" ht="25.5" customHeight="1" x14ac:dyDescent="0.15">
      <c r="B7" s="886" t="s">
        <v>349</v>
      </c>
      <c r="C7" s="886"/>
      <c r="D7" s="886"/>
      <c r="E7" s="886" t="s">
        <v>401</v>
      </c>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row>
    <row r="8" spans="1:34" s="2" customFormat="1" ht="25.5" customHeight="1" x14ac:dyDescent="0.15">
      <c r="B8" s="1"/>
      <c r="C8" s="1"/>
      <c r="D8" s="1"/>
      <c r="E8" s="894" t="s">
        <v>402</v>
      </c>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row>
    <row r="9" spans="1:34" s="2" customFormat="1" ht="25.5" customHeight="1" x14ac:dyDescent="0.15">
      <c r="B9" s="1"/>
      <c r="C9" s="1"/>
      <c r="D9" s="1"/>
      <c r="E9" s="894" t="s">
        <v>456</v>
      </c>
      <c r="F9" s="894"/>
      <c r="G9" s="894"/>
      <c r="H9" s="894"/>
      <c r="I9" s="894"/>
      <c r="J9" s="894"/>
      <c r="K9" s="894"/>
      <c r="L9" s="894"/>
      <c r="M9" s="894"/>
      <c r="N9" s="894"/>
      <c r="O9" s="894"/>
      <c r="P9" s="894"/>
      <c r="Q9" s="894"/>
      <c r="R9" s="894"/>
      <c r="S9" s="894"/>
      <c r="T9" s="894"/>
      <c r="U9" s="894"/>
      <c r="V9" s="894"/>
      <c r="W9" s="894"/>
      <c r="X9" s="894"/>
      <c r="Y9" s="894"/>
      <c r="Z9" s="894"/>
      <c r="AA9" s="894"/>
      <c r="AB9" s="894"/>
      <c r="AC9" s="894"/>
      <c r="AD9" s="894"/>
      <c r="AE9" s="894"/>
      <c r="AF9" s="894"/>
      <c r="AG9" s="894"/>
      <c r="AH9" s="894"/>
    </row>
    <row r="10" spans="1:34" s="2" customFormat="1" ht="25.5" customHeight="1" x14ac:dyDescent="0.15">
      <c r="B10" s="886" t="s">
        <v>352</v>
      </c>
      <c r="C10" s="886"/>
      <c r="D10" s="886"/>
      <c r="E10" s="894" t="s">
        <v>455</v>
      </c>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row>
    <row r="11" spans="1:34" s="2" customFormat="1" ht="25.5" customHeight="1" x14ac:dyDescent="0.15">
      <c r="B11" s="886" t="s">
        <v>355</v>
      </c>
      <c r="C11" s="886"/>
      <c r="D11" s="886"/>
      <c r="E11" s="894" t="s">
        <v>469</v>
      </c>
      <c r="F11" s="894"/>
      <c r="G11" s="894"/>
      <c r="H11" s="894"/>
      <c r="I11" s="894"/>
      <c r="J11" s="894"/>
      <c r="K11" s="894"/>
      <c r="L11" s="894"/>
      <c r="M11" s="894"/>
      <c r="N11" s="894"/>
      <c r="O11" s="894"/>
      <c r="P11" s="894"/>
      <c r="Q11" s="894"/>
      <c r="R11" s="894"/>
      <c r="S11" s="894"/>
      <c r="T11" s="894"/>
      <c r="U11" s="894"/>
      <c r="V11" s="894"/>
      <c r="W11" s="894"/>
      <c r="X11" s="894"/>
      <c r="Y11" s="894"/>
      <c r="Z11" s="894"/>
      <c r="AA11" s="894"/>
      <c r="AB11" s="894"/>
      <c r="AC11" s="894"/>
      <c r="AD11" s="894"/>
      <c r="AE11" s="894"/>
      <c r="AF11" s="894"/>
      <c r="AG11" s="894"/>
      <c r="AH11" s="894"/>
    </row>
    <row r="12" spans="1:34" s="2" customFormat="1" ht="25.5" customHeight="1" x14ac:dyDescent="0.15">
      <c r="B12" s="86"/>
      <c r="C12" s="86"/>
      <c r="D12" s="86"/>
      <c r="E12" s="886" t="s">
        <v>403</v>
      </c>
      <c r="F12" s="886"/>
      <c r="G12" s="886"/>
      <c r="H12" s="886"/>
      <c r="I12" s="886"/>
      <c r="J12" s="886"/>
      <c r="K12" s="886"/>
      <c r="L12" s="886"/>
      <c r="M12" s="886"/>
      <c r="N12" s="886"/>
      <c r="O12" s="886"/>
      <c r="P12" s="886"/>
      <c r="Q12" s="886"/>
      <c r="R12" s="886"/>
      <c r="S12" s="886"/>
      <c r="T12" s="886"/>
      <c r="U12" s="886"/>
      <c r="V12" s="886"/>
      <c r="W12" s="886"/>
      <c r="X12" s="886"/>
      <c r="Y12" s="886"/>
      <c r="Z12" s="886"/>
      <c r="AA12" s="886"/>
      <c r="AB12" s="886"/>
      <c r="AC12" s="886"/>
      <c r="AD12" s="886"/>
      <c r="AE12" s="886"/>
      <c r="AF12" s="886"/>
      <c r="AG12" s="886"/>
      <c r="AH12" s="886"/>
    </row>
    <row r="13" spans="1:34" s="2" customFormat="1" ht="25.5" customHeight="1" x14ac:dyDescent="0.15">
      <c r="B13" s="886" t="s">
        <v>378</v>
      </c>
      <c r="C13" s="886"/>
      <c r="D13" s="886"/>
      <c r="E13" s="886" t="s">
        <v>353</v>
      </c>
      <c r="F13" s="886"/>
      <c r="G13" s="886"/>
      <c r="H13" s="886"/>
      <c r="I13" s="886"/>
      <c r="J13" s="886"/>
      <c r="K13" s="886"/>
      <c r="L13" s="886"/>
      <c r="M13" s="886"/>
      <c r="N13" s="886"/>
      <c r="O13" s="886"/>
      <c r="P13" s="886"/>
      <c r="Q13" s="886"/>
      <c r="R13" s="886"/>
      <c r="S13" s="886"/>
      <c r="T13" s="886"/>
      <c r="U13" s="886"/>
      <c r="V13" s="886"/>
      <c r="W13" s="886"/>
      <c r="X13" s="886"/>
      <c r="Y13" s="886"/>
      <c r="Z13" s="886"/>
      <c r="AA13" s="886"/>
      <c r="AB13" s="886"/>
      <c r="AC13" s="886"/>
      <c r="AD13" s="886"/>
      <c r="AE13" s="886"/>
      <c r="AF13" s="886"/>
      <c r="AG13" s="886"/>
      <c r="AH13" s="886"/>
    </row>
    <row r="14" spans="1:34" s="2" customFormat="1" ht="25.5" customHeight="1" x14ac:dyDescent="0.15">
      <c r="B14" s="1"/>
      <c r="C14" s="1"/>
      <c r="D14" s="1"/>
      <c r="E14" s="886" t="s">
        <v>354</v>
      </c>
      <c r="F14" s="886"/>
      <c r="G14" s="886"/>
      <c r="H14" s="886"/>
      <c r="I14" s="886"/>
      <c r="J14" s="886"/>
      <c r="K14" s="886"/>
      <c r="L14" s="886"/>
      <c r="M14" s="886"/>
      <c r="N14" s="886"/>
      <c r="O14" s="886"/>
      <c r="P14" s="886"/>
      <c r="Q14" s="886"/>
      <c r="R14" s="886"/>
      <c r="S14" s="886"/>
      <c r="T14" s="886"/>
      <c r="U14" s="886"/>
      <c r="V14" s="886"/>
      <c r="W14" s="886"/>
      <c r="X14" s="886"/>
      <c r="Y14" s="886"/>
      <c r="Z14" s="886"/>
      <c r="AA14" s="886"/>
      <c r="AB14" s="886"/>
      <c r="AC14" s="886"/>
      <c r="AD14" s="886"/>
      <c r="AE14" s="886"/>
      <c r="AF14" s="886"/>
      <c r="AG14" s="886"/>
      <c r="AH14" s="886"/>
    </row>
    <row r="15" spans="1:34" s="2" customFormat="1" ht="25.5" customHeight="1" x14ac:dyDescent="0.15">
      <c r="B15" s="1"/>
      <c r="C15" s="1"/>
      <c r="D15" s="1"/>
      <c r="E15" s="886"/>
      <c r="F15" s="886"/>
      <c r="G15" s="886"/>
      <c r="H15" s="886"/>
      <c r="I15" s="886"/>
      <c r="J15" s="886"/>
      <c r="K15" s="886"/>
      <c r="L15" s="886"/>
      <c r="M15" s="886"/>
      <c r="N15" s="886"/>
      <c r="O15" s="886"/>
      <c r="P15" s="886"/>
      <c r="Q15" s="886"/>
      <c r="R15" s="886"/>
      <c r="S15" s="886"/>
      <c r="T15" s="886"/>
      <c r="U15" s="886"/>
      <c r="V15" s="886"/>
      <c r="W15" s="886"/>
      <c r="X15" s="886"/>
      <c r="Y15" s="886"/>
      <c r="Z15" s="886"/>
      <c r="AA15" s="886"/>
      <c r="AB15" s="886"/>
      <c r="AC15" s="886"/>
      <c r="AD15" s="886"/>
      <c r="AE15" s="886"/>
      <c r="AF15" s="886"/>
      <c r="AG15" s="886"/>
      <c r="AH15" s="886"/>
    </row>
    <row r="16" spans="1:34" s="2" customFormat="1" ht="25.5" customHeight="1" x14ac:dyDescent="0.15">
      <c r="B16" s="886" t="s">
        <v>379</v>
      </c>
      <c r="C16" s="886"/>
      <c r="D16" s="886"/>
      <c r="E16" s="886"/>
      <c r="F16" s="886"/>
      <c r="G16" s="886"/>
      <c r="H16" s="886"/>
      <c r="I16" s="886"/>
      <c r="J16" s="886"/>
      <c r="K16" s="886"/>
      <c r="L16" s="886"/>
      <c r="M16" s="886"/>
      <c r="N16" s="886"/>
      <c r="O16" s="886"/>
      <c r="P16" s="886"/>
      <c r="Q16" s="886"/>
      <c r="R16" s="886"/>
      <c r="S16" s="886"/>
      <c r="T16" s="886"/>
      <c r="U16" s="886"/>
      <c r="V16" s="886"/>
      <c r="W16" s="886"/>
      <c r="X16" s="886"/>
      <c r="Y16" s="886"/>
      <c r="Z16" s="886"/>
      <c r="AA16" s="886"/>
      <c r="AB16" s="886"/>
      <c r="AC16" s="886"/>
      <c r="AD16" s="886"/>
      <c r="AE16" s="886"/>
      <c r="AF16" s="886"/>
      <c r="AG16" s="886"/>
      <c r="AH16" s="886"/>
    </row>
    <row r="17" spans="1:34" s="2" customFormat="1" ht="25.5" customHeight="1" x14ac:dyDescent="0.1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s="140" customFormat="1" ht="25.5" customHeight="1" x14ac:dyDescent="0.15">
      <c r="B18" s="894" t="s">
        <v>485</v>
      </c>
      <c r="C18" s="894"/>
      <c r="D18" s="894"/>
      <c r="E18" s="894"/>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4"/>
    </row>
    <row r="19" spans="1:34" s="2" customFormat="1" ht="9.75" customHeight="1" x14ac:dyDescent="0.15"/>
    <row r="20" spans="1:34" s="2" customFormat="1" ht="25.5" customHeight="1" x14ac:dyDescent="0.15">
      <c r="O20" s="2" t="s">
        <v>356</v>
      </c>
      <c r="Q20" s="896" t="s">
        <v>357</v>
      </c>
      <c r="R20" s="896"/>
      <c r="S20" s="896"/>
      <c r="T20" s="886" t="s">
        <v>359</v>
      </c>
      <c r="U20" s="886"/>
      <c r="V20" s="886"/>
      <c r="W20" s="886"/>
      <c r="X20" s="886"/>
      <c r="Y20" s="886"/>
      <c r="Z20" s="886"/>
      <c r="AA20" s="886"/>
      <c r="AB20" s="886"/>
      <c r="AC20" s="886"/>
      <c r="AD20" s="886"/>
      <c r="AE20" s="886"/>
      <c r="AF20" s="886"/>
      <c r="AG20" s="886"/>
      <c r="AH20" s="886"/>
    </row>
    <row r="21" spans="1:34" s="2" customFormat="1" ht="25.5" customHeight="1" x14ac:dyDescent="0.15">
      <c r="Q21" s="896" t="s">
        <v>358</v>
      </c>
      <c r="R21" s="896"/>
      <c r="S21" s="896"/>
      <c r="T21" s="886" t="s">
        <v>360</v>
      </c>
      <c r="U21" s="886"/>
      <c r="V21" s="886"/>
      <c r="W21" s="886"/>
      <c r="X21" s="886"/>
      <c r="Y21" s="886"/>
      <c r="Z21" s="886"/>
      <c r="AA21" s="886"/>
      <c r="AB21" s="886"/>
      <c r="AC21" s="886"/>
      <c r="AD21" s="886"/>
      <c r="AE21" s="886"/>
      <c r="AF21" s="886"/>
      <c r="AG21" s="886"/>
      <c r="AH21" s="886"/>
    </row>
    <row r="22" spans="1:34" s="2" customFormat="1" ht="25.5" customHeight="1" x14ac:dyDescent="0.15">
      <c r="T22" s="886" t="s">
        <v>361</v>
      </c>
      <c r="U22" s="886"/>
      <c r="V22" s="886"/>
      <c r="W22" s="886"/>
      <c r="X22" s="886"/>
      <c r="Y22" s="886"/>
      <c r="Z22" s="886"/>
      <c r="AA22" s="886"/>
      <c r="AB22" s="886"/>
      <c r="AC22" s="886"/>
      <c r="AD22" s="886"/>
      <c r="AE22" s="886"/>
      <c r="AF22" s="886"/>
      <c r="AG22" s="886"/>
      <c r="AH22" s="886"/>
    </row>
    <row r="23" spans="1:34" s="2" customFormat="1" ht="12.75" customHeight="1" x14ac:dyDescent="0.15"/>
    <row r="24" spans="1:34" s="2" customFormat="1" ht="25.5" customHeight="1" x14ac:dyDescent="0.15">
      <c r="O24" s="2" t="s">
        <v>362</v>
      </c>
      <c r="Q24" s="896" t="s">
        <v>357</v>
      </c>
      <c r="R24" s="896"/>
      <c r="S24" s="896"/>
      <c r="T24" s="886" t="s">
        <v>359</v>
      </c>
      <c r="U24" s="886"/>
      <c r="V24" s="886"/>
      <c r="W24" s="886"/>
      <c r="X24" s="886"/>
      <c r="Y24" s="886"/>
      <c r="Z24" s="886"/>
      <c r="AA24" s="886"/>
      <c r="AB24" s="886"/>
      <c r="AC24" s="886"/>
      <c r="AD24" s="886"/>
      <c r="AE24" s="886"/>
      <c r="AF24" s="886"/>
      <c r="AG24" s="886"/>
      <c r="AH24" s="886"/>
    </row>
    <row r="25" spans="1:34" s="2" customFormat="1" ht="25.5" customHeight="1" x14ac:dyDescent="0.15">
      <c r="Q25" s="896" t="s">
        <v>358</v>
      </c>
      <c r="R25" s="896"/>
      <c r="S25" s="896"/>
      <c r="T25" s="886" t="s">
        <v>363</v>
      </c>
      <c r="U25" s="886"/>
      <c r="V25" s="886"/>
      <c r="W25" s="886"/>
      <c r="X25" s="886"/>
      <c r="Y25" s="886"/>
      <c r="Z25" s="886"/>
      <c r="AA25" s="886"/>
      <c r="AB25" s="886"/>
      <c r="AC25" s="886"/>
      <c r="AD25" s="886"/>
      <c r="AE25" s="886"/>
      <c r="AF25" s="886"/>
      <c r="AG25" s="886"/>
      <c r="AH25" s="886"/>
    </row>
    <row r="26" spans="1:34" s="2" customFormat="1" ht="25.5" customHeight="1" x14ac:dyDescent="0.15">
      <c r="T26" s="886" t="s">
        <v>364</v>
      </c>
      <c r="U26" s="886"/>
      <c r="V26" s="886"/>
      <c r="W26" s="886"/>
      <c r="X26" s="886"/>
      <c r="Y26" s="886"/>
      <c r="Z26" s="886"/>
      <c r="AA26" s="886"/>
      <c r="AB26" s="886"/>
      <c r="AC26" s="886"/>
      <c r="AD26" s="886"/>
      <c r="AE26" s="886"/>
      <c r="AF26" s="886"/>
      <c r="AG26" s="886"/>
      <c r="AH26" s="886"/>
    </row>
    <row r="27" spans="1:34" s="2" customFormat="1" ht="12" customHeight="1" x14ac:dyDescent="0.15"/>
    <row r="28" spans="1:34" s="2" customFormat="1" ht="25.5" customHeight="1" x14ac:dyDescent="0.15">
      <c r="A28" s="896" t="s">
        <v>365</v>
      </c>
      <c r="B28" s="896"/>
      <c r="C28" s="896"/>
      <c r="D28" s="896"/>
      <c r="E28" s="896"/>
      <c r="F28" s="896"/>
      <c r="G28" s="896"/>
      <c r="H28" s="896"/>
      <c r="I28" s="896"/>
      <c r="J28" s="896"/>
      <c r="K28" s="896"/>
      <c r="L28" s="896"/>
      <c r="M28" s="896"/>
      <c r="N28" s="896"/>
      <c r="O28" s="896"/>
      <c r="P28" s="896"/>
      <c r="Q28" s="896"/>
      <c r="R28" s="896"/>
      <c r="S28" s="896"/>
      <c r="T28" s="896"/>
      <c r="U28" s="896"/>
      <c r="V28" s="896"/>
      <c r="W28" s="896"/>
      <c r="X28" s="896"/>
      <c r="Y28" s="896"/>
      <c r="Z28" s="896"/>
      <c r="AA28" s="896"/>
      <c r="AB28" s="896"/>
      <c r="AC28" s="896"/>
      <c r="AD28" s="896"/>
      <c r="AE28" s="896"/>
      <c r="AF28" s="896"/>
      <c r="AG28" s="896"/>
      <c r="AH28" s="896"/>
    </row>
    <row r="29" spans="1:34" s="2" customFormat="1" ht="25.5" customHeight="1" x14ac:dyDescent="0.15">
      <c r="B29" s="886" t="s">
        <v>450</v>
      </c>
      <c r="C29" s="886"/>
      <c r="D29" s="886"/>
      <c r="E29" s="886"/>
      <c r="F29" s="886"/>
      <c r="G29" s="886"/>
      <c r="H29" s="886"/>
      <c r="I29" s="886"/>
      <c r="J29" s="886"/>
      <c r="K29" s="886"/>
      <c r="L29" s="886"/>
      <c r="M29" s="886"/>
      <c r="N29" s="886"/>
      <c r="O29" s="886"/>
      <c r="P29" s="886"/>
      <c r="Q29" s="886"/>
      <c r="R29" s="886"/>
      <c r="S29" s="886"/>
      <c r="T29" s="886"/>
      <c r="U29" s="886"/>
      <c r="V29" s="886"/>
      <c r="W29" s="886"/>
      <c r="X29" s="886"/>
      <c r="Y29" s="886"/>
      <c r="Z29" s="886"/>
      <c r="AA29" s="886"/>
      <c r="AB29" s="886"/>
      <c r="AC29" s="886"/>
      <c r="AD29" s="886"/>
      <c r="AE29" s="886"/>
      <c r="AF29" s="886"/>
      <c r="AG29" s="886"/>
      <c r="AH29" s="886"/>
    </row>
    <row r="30" spans="1:34" s="2" customFormat="1" ht="25.5" customHeight="1" x14ac:dyDescent="0.15">
      <c r="C30" s="896" t="s">
        <v>382</v>
      </c>
      <c r="D30" s="896"/>
      <c r="E30" s="896"/>
      <c r="F30" s="896"/>
      <c r="G30" s="896"/>
      <c r="H30" s="896"/>
      <c r="I30" s="2" t="s">
        <v>385</v>
      </c>
      <c r="J30" s="886" t="s">
        <v>386</v>
      </c>
      <c r="K30" s="886"/>
      <c r="L30" s="886"/>
      <c r="M30" s="886"/>
      <c r="N30" s="886"/>
      <c r="O30" s="886"/>
      <c r="P30" s="886"/>
      <c r="Q30" s="886"/>
      <c r="R30" s="886"/>
      <c r="S30" s="886"/>
      <c r="T30" s="886"/>
      <c r="U30" s="886"/>
      <c r="V30" s="886"/>
      <c r="W30" s="886"/>
      <c r="X30" s="886"/>
      <c r="Y30" s="886"/>
      <c r="Z30" s="886"/>
      <c r="AA30" s="886"/>
      <c r="AB30" s="886"/>
      <c r="AC30" s="886"/>
      <c r="AD30" s="886"/>
      <c r="AE30" s="886"/>
      <c r="AF30" s="886"/>
      <c r="AG30" s="886"/>
      <c r="AH30" s="886"/>
    </row>
    <row r="31" spans="1:34" s="2" customFormat="1" ht="25.5" customHeight="1" x14ac:dyDescent="0.15">
      <c r="C31" s="896" t="s">
        <v>384</v>
      </c>
      <c r="D31" s="896"/>
      <c r="E31" s="896"/>
      <c r="F31" s="896"/>
      <c r="G31" s="896"/>
      <c r="H31" s="896"/>
      <c r="I31" s="2" t="s">
        <v>385</v>
      </c>
      <c r="J31" s="886" t="s">
        <v>387</v>
      </c>
      <c r="K31" s="886"/>
      <c r="L31" s="886"/>
      <c r="M31" s="886"/>
      <c r="N31" s="886"/>
      <c r="O31" s="886"/>
      <c r="P31" s="886"/>
      <c r="Q31" s="886"/>
      <c r="R31" s="886"/>
      <c r="S31" s="886"/>
      <c r="T31" s="886"/>
      <c r="U31" s="886"/>
      <c r="V31" s="886"/>
      <c r="W31" s="886"/>
      <c r="X31" s="886"/>
      <c r="Y31" s="886"/>
      <c r="Z31" s="886"/>
      <c r="AA31" s="886"/>
      <c r="AB31" s="886"/>
      <c r="AC31" s="886"/>
      <c r="AD31" s="886"/>
      <c r="AE31" s="886"/>
      <c r="AF31" s="886"/>
      <c r="AG31" s="886"/>
      <c r="AH31" s="886"/>
    </row>
    <row r="32" spans="1:34" s="2" customFormat="1" ht="25.5" customHeight="1" x14ac:dyDescent="0.15">
      <c r="C32" s="896" t="s">
        <v>383</v>
      </c>
      <c r="D32" s="896"/>
      <c r="E32" s="896"/>
      <c r="F32" s="896"/>
      <c r="G32" s="896"/>
      <c r="H32" s="896"/>
      <c r="I32" s="2" t="s">
        <v>385</v>
      </c>
      <c r="J32" s="886" t="s">
        <v>388</v>
      </c>
      <c r="K32" s="886"/>
      <c r="L32" s="886"/>
      <c r="M32" s="886"/>
      <c r="N32" s="886"/>
      <c r="O32" s="886"/>
      <c r="P32" s="886"/>
      <c r="Q32" s="886"/>
      <c r="R32" s="886"/>
      <c r="S32" s="886"/>
      <c r="T32" s="886"/>
      <c r="U32" s="886"/>
      <c r="V32" s="886"/>
      <c r="W32" s="886"/>
      <c r="X32" s="886"/>
      <c r="Y32" s="886"/>
      <c r="Z32" s="886"/>
      <c r="AA32" s="886"/>
      <c r="AB32" s="886"/>
      <c r="AC32" s="886"/>
      <c r="AD32" s="886"/>
      <c r="AE32" s="886"/>
      <c r="AF32" s="886"/>
      <c r="AG32" s="886"/>
      <c r="AH32" s="886"/>
    </row>
    <row r="33" spans="3:34" s="2" customFormat="1" ht="25.5" customHeight="1" x14ac:dyDescent="0.15">
      <c r="C33" s="896" t="s">
        <v>404</v>
      </c>
      <c r="D33" s="896"/>
      <c r="E33" s="896"/>
      <c r="F33" s="896"/>
      <c r="G33" s="896"/>
      <c r="H33" s="896"/>
      <c r="I33" s="2" t="s">
        <v>385</v>
      </c>
      <c r="J33" s="886" t="s">
        <v>405</v>
      </c>
      <c r="K33" s="886"/>
      <c r="L33" s="886"/>
      <c r="M33" s="886"/>
      <c r="N33" s="886"/>
      <c r="O33" s="886"/>
      <c r="P33" s="886"/>
      <c r="Q33" s="886"/>
      <c r="R33" s="886"/>
      <c r="S33" s="886"/>
      <c r="T33" s="886"/>
      <c r="U33" s="886"/>
      <c r="V33" s="886"/>
      <c r="W33" s="886"/>
      <c r="X33" s="886"/>
      <c r="Y33" s="886"/>
      <c r="Z33" s="886"/>
      <c r="AA33" s="886"/>
      <c r="AB33" s="886"/>
      <c r="AC33" s="886"/>
      <c r="AD33" s="886"/>
      <c r="AE33" s="886"/>
      <c r="AF33" s="886"/>
      <c r="AG33" s="886"/>
      <c r="AH33" s="886"/>
    </row>
    <row r="34" spans="3:34" s="2" customFormat="1" ht="25.5" customHeight="1" x14ac:dyDescent="0.15">
      <c r="C34" s="896" t="s">
        <v>395</v>
      </c>
      <c r="D34" s="896"/>
      <c r="E34" s="896"/>
      <c r="F34" s="896"/>
      <c r="G34" s="896"/>
      <c r="H34" s="896"/>
      <c r="I34" s="2" t="s">
        <v>385</v>
      </c>
      <c r="J34" s="886" t="s">
        <v>396</v>
      </c>
      <c r="K34" s="886"/>
      <c r="L34" s="886"/>
      <c r="M34" s="886"/>
      <c r="N34" s="886"/>
      <c r="O34" s="886"/>
      <c r="P34" s="886"/>
      <c r="Q34" s="886"/>
      <c r="R34" s="886"/>
      <c r="S34" s="886"/>
      <c r="T34" s="886"/>
      <c r="U34" s="886"/>
      <c r="V34" s="886"/>
      <c r="W34" s="886"/>
      <c r="X34" s="886"/>
      <c r="Y34" s="886"/>
      <c r="Z34" s="886"/>
      <c r="AA34" s="886"/>
      <c r="AB34" s="886"/>
      <c r="AC34" s="886"/>
      <c r="AD34" s="886"/>
      <c r="AE34" s="886"/>
      <c r="AF34" s="886"/>
      <c r="AG34" s="886"/>
      <c r="AH34" s="886"/>
    </row>
    <row r="35" spans="3:34" s="2" customFormat="1" ht="25.5" customHeight="1" x14ac:dyDescent="0.15">
      <c r="C35" s="896" t="s">
        <v>397</v>
      </c>
      <c r="D35" s="896"/>
      <c r="E35" s="896"/>
      <c r="F35" s="896"/>
      <c r="G35" s="896"/>
      <c r="H35" s="896"/>
      <c r="I35" s="2" t="s">
        <v>385</v>
      </c>
      <c r="J35" s="886" t="s">
        <v>398</v>
      </c>
      <c r="K35" s="886"/>
      <c r="L35" s="886"/>
      <c r="M35" s="886"/>
      <c r="N35" s="886"/>
      <c r="O35" s="886"/>
      <c r="P35" s="886"/>
      <c r="Q35" s="886"/>
      <c r="R35" s="886"/>
      <c r="S35" s="886"/>
      <c r="T35" s="886"/>
      <c r="U35" s="886"/>
      <c r="V35" s="886"/>
      <c r="W35" s="886"/>
      <c r="X35" s="886"/>
      <c r="Y35" s="886"/>
      <c r="Z35" s="886"/>
      <c r="AA35" s="886"/>
      <c r="AB35" s="886"/>
      <c r="AC35" s="886"/>
      <c r="AD35" s="886"/>
      <c r="AE35" s="886"/>
      <c r="AF35" s="886"/>
      <c r="AG35" s="886"/>
      <c r="AH35" s="886"/>
    </row>
    <row r="36" spans="3:34" s="2" customFormat="1" ht="25.5" customHeight="1" x14ac:dyDescent="0.15"/>
    <row r="37" spans="3:34" s="2" customFormat="1" ht="25.5" customHeight="1" x14ac:dyDescent="0.15"/>
    <row r="38" spans="3:34" s="2" customFormat="1" ht="25.5" customHeight="1" x14ac:dyDescent="0.15"/>
    <row r="39" spans="3:34" s="2" customFormat="1" ht="25.5" customHeight="1" x14ac:dyDescent="0.15"/>
    <row r="40" spans="3:34" s="2" customFormat="1" ht="25.5" customHeight="1" x14ac:dyDescent="0.15"/>
    <row r="41" spans="3:34" s="2" customFormat="1" ht="17.25" customHeight="1" x14ac:dyDescent="0.15"/>
    <row r="42" spans="3:34" s="2" customFormat="1" ht="17.25" customHeight="1" x14ac:dyDescent="0.15"/>
    <row r="43" spans="3:34" s="2" customFormat="1" ht="17.25" customHeight="1" x14ac:dyDescent="0.15"/>
    <row r="44" spans="3:34" s="2" customFormat="1" ht="17.25" customHeight="1" x14ac:dyDescent="0.15"/>
    <row r="45" spans="3:34" s="2" customFormat="1" ht="17.25" customHeight="1" x14ac:dyDescent="0.15"/>
    <row r="46" spans="3:34" s="2" customFormat="1" ht="17.25" customHeight="1" x14ac:dyDescent="0.15"/>
    <row r="47" spans="3:34" s="2" customFormat="1" ht="17.25" customHeight="1" x14ac:dyDescent="0.15"/>
    <row r="48" spans="3:34" s="2" customFormat="1" ht="17.25" customHeight="1" x14ac:dyDescent="0.15"/>
    <row r="49" s="2" customFormat="1" ht="14.25" x14ac:dyDescent="0.15"/>
    <row r="50" s="2" customFormat="1" ht="14.25" x14ac:dyDescent="0.15"/>
    <row r="51" s="2" customFormat="1" ht="14.25" x14ac:dyDescent="0.15"/>
    <row r="52" s="2" customFormat="1" ht="14.25" x14ac:dyDescent="0.15"/>
    <row r="53" s="2" customFormat="1" ht="14.25" x14ac:dyDescent="0.15"/>
    <row r="54" s="2" customFormat="1" ht="14.25" x14ac:dyDescent="0.15"/>
    <row r="55" s="2" customFormat="1" ht="14.25" x14ac:dyDescent="0.15"/>
    <row r="56" s="2" customFormat="1" ht="14.25" x14ac:dyDescent="0.15"/>
    <row r="57" s="2" customFormat="1" ht="14.25" x14ac:dyDescent="0.15"/>
    <row r="58" s="2" customFormat="1" ht="14.25" x14ac:dyDescent="0.15"/>
  </sheetData>
  <mergeCells count="42">
    <mergeCell ref="C35:H35"/>
    <mergeCell ref="J35:AH35"/>
    <mergeCell ref="C33:H33"/>
    <mergeCell ref="J33:AH33"/>
    <mergeCell ref="C31:H31"/>
    <mergeCell ref="J31:AH31"/>
    <mergeCell ref="C32:H32"/>
    <mergeCell ref="J32:AH32"/>
    <mergeCell ref="C34:H34"/>
    <mergeCell ref="J34:AH34"/>
    <mergeCell ref="T26:AH26"/>
    <mergeCell ref="A28:AH28"/>
    <mergeCell ref="B29:AH29"/>
    <mergeCell ref="C30:H30"/>
    <mergeCell ref="J30:AH30"/>
    <mergeCell ref="T22:AH22"/>
    <mergeCell ref="Q24:S24"/>
    <mergeCell ref="T24:AH24"/>
    <mergeCell ref="Q25:S25"/>
    <mergeCell ref="T25:AH25"/>
    <mergeCell ref="B16:AH16"/>
    <mergeCell ref="B18:AH18"/>
    <mergeCell ref="Q20:S20"/>
    <mergeCell ref="T20:AH20"/>
    <mergeCell ref="Q21:S21"/>
    <mergeCell ref="T21:AH21"/>
    <mergeCell ref="E12:AH12"/>
    <mergeCell ref="B13:D13"/>
    <mergeCell ref="E13:AH13"/>
    <mergeCell ref="E14:AH14"/>
    <mergeCell ref="E15:AH15"/>
    <mergeCell ref="E8:AH8"/>
    <mergeCell ref="E9:AH9"/>
    <mergeCell ref="B10:D10"/>
    <mergeCell ref="E10:AH10"/>
    <mergeCell ref="B11:D11"/>
    <mergeCell ref="E11:AH11"/>
    <mergeCell ref="A2:AH2"/>
    <mergeCell ref="B4:AH4"/>
    <mergeCell ref="B5:AH5"/>
    <mergeCell ref="B7:D7"/>
    <mergeCell ref="E7:AH7"/>
  </mergeCells>
  <phoneticPr fontId="17"/>
  <pageMargins left="0.6692913385826772" right="0.59055118110236227" top="0.74803149606299213" bottom="0.74803149606299213" header="0.31496062992125984" footer="0.31496062992125984"/>
  <pageSetup paperSize="9" scale="97" orientation="portrait" r:id="rId1"/>
  <headerFooter>
    <oddHeader>&amp;R&amp;10（参考様式　４）</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H50"/>
  <sheetViews>
    <sheetView zoomScaleNormal="100" zoomScaleSheetLayoutView="100" workbookViewId="0">
      <selection activeCell="AY9" sqref="AY9:BH9"/>
    </sheetView>
  </sheetViews>
  <sheetFormatPr defaultColWidth="9" defaultRowHeight="12" x14ac:dyDescent="0.15"/>
  <cols>
    <col min="1" max="112" width="1.625" style="12" customWidth="1"/>
    <col min="113" max="16384" width="9" style="12"/>
  </cols>
  <sheetData>
    <row r="1" spans="1:60" ht="17.25" x14ac:dyDescent="0.15">
      <c r="A1" s="493" t="s">
        <v>35</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493"/>
      <c r="BE1" s="493"/>
      <c r="BF1" s="493"/>
      <c r="BG1" s="493"/>
      <c r="BH1" s="493"/>
    </row>
    <row r="2" spans="1:60" ht="12.75" thickBot="1" x14ac:dyDescent="0.2"/>
    <row r="3" spans="1:60" ht="17.25" customHeight="1" x14ac:dyDescent="0.15">
      <c r="B3" s="929" t="s">
        <v>36</v>
      </c>
      <c r="C3" s="939"/>
      <c r="D3" s="962" t="s">
        <v>37</v>
      </c>
      <c r="E3" s="963"/>
      <c r="F3" s="963"/>
      <c r="G3" s="963"/>
      <c r="H3" s="963"/>
      <c r="I3" s="963"/>
      <c r="J3" s="963"/>
      <c r="K3" s="963"/>
      <c r="L3" s="964"/>
      <c r="M3" s="956"/>
      <c r="N3" s="957"/>
      <c r="O3" s="957"/>
      <c r="P3" s="957"/>
      <c r="Q3" s="957"/>
      <c r="R3" s="957"/>
      <c r="S3" s="957"/>
      <c r="T3" s="957"/>
      <c r="U3" s="957"/>
      <c r="V3" s="957"/>
      <c r="W3" s="957"/>
      <c r="X3" s="957"/>
      <c r="Y3" s="957"/>
      <c r="Z3" s="957"/>
      <c r="AA3" s="957"/>
      <c r="AB3" s="957"/>
      <c r="AC3" s="957"/>
      <c r="AD3" s="957"/>
      <c r="AE3" s="957"/>
      <c r="AF3" s="957"/>
      <c r="AG3" s="957"/>
      <c r="AH3" s="957"/>
      <c r="AI3" s="957"/>
      <c r="AJ3" s="957"/>
      <c r="AK3" s="957"/>
      <c r="AL3" s="957"/>
      <c r="AM3" s="957"/>
      <c r="AN3" s="957"/>
      <c r="AO3" s="957"/>
      <c r="AP3" s="957"/>
      <c r="AQ3" s="957"/>
      <c r="AR3" s="957"/>
      <c r="AS3" s="957"/>
      <c r="AT3" s="957"/>
      <c r="AU3" s="957"/>
      <c r="AV3" s="957"/>
      <c r="AW3" s="957"/>
      <c r="AX3" s="957"/>
      <c r="AY3" s="957"/>
      <c r="AZ3" s="957"/>
      <c r="BA3" s="957"/>
      <c r="BB3" s="957"/>
      <c r="BC3" s="957"/>
      <c r="BD3" s="957"/>
      <c r="BE3" s="957"/>
      <c r="BF3" s="957"/>
      <c r="BG3" s="957"/>
      <c r="BH3" s="958"/>
    </row>
    <row r="4" spans="1:60" ht="21.75" customHeight="1" x14ac:dyDescent="0.15">
      <c r="B4" s="940"/>
      <c r="C4" s="916"/>
      <c r="D4" s="946" t="s">
        <v>931</v>
      </c>
      <c r="E4" s="947"/>
      <c r="F4" s="947"/>
      <c r="G4" s="947"/>
      <c r="H4" s="947"/>
      <c r="I4" s="947"/>
      <c r="J4" s="947"/>
      <c r="K4" s="947"/>
      <c r="L4" s="948"/>
      <c r="M4" s="959"/>
      <c r="N4" s="960"/>
      <c r="O4" s="960"/>
      <c r="P4" s="960"/>
      <c r="Q4" s="960"/>
      <c r="R4" s="960"/>
      <c r="S4" s="960"/>
      <c r="T4" s="960"/>
      <c r="U4" s="960"/>
      <c r="V4" s="960"/>
      <c r="W4" s="960"/>
      <c r="X4" s="960"/>
      <c r="Y4" s="960"/>
      <c r="Z4" s="960"/>
      <c r="AA4" s="960"/>
      <c r="AB4" s="960"/>
      <c r="AC4" s="960"/>
      <c r="AD4" s="960"/>
      <c r="AE4" s="960"/>
      <c r="AF4" s="960"/>
      <c r="AG4" s="960"/>
      <c r="AH4" s="960"/>
      <c r="AI4" s="960"/>
      <c r="AJ4" s="960"/>
      <c r="AK4" s="960"/>
      <c r="AL4" s="960"/>
      <c r="AM4" s="960"/>
      <c r="AN4" s="960"/>
      <c r="AO4" s="960"/>
      <c r="AP4" s="960"/>
      <c r="AQ4" s="960"/>
      <c r="AR4" s="960"/>
      <c r="AS4" s="960"/>
      <c r="AT4" s="960"/>
      <c r="AU4" s="960"/>
      <c r="AV4" s="960"/>
      <c r="AW4" s="960"/>
      <c r="AX4" s="960"/>
      <c r="AY4" s="960"/>
      <c r="AZ4" s="960"/>
      <c r="BA4" s="960"/>
      <c r="BB4" s="960"/>
      <c r="BC4" s="960"/>
      <c r="BD4" s="960"/>
      <c r="BE4" s="960"/>
      <c r="BF4" s="960"/>
      <c r="BG4" s="960"/>
      <c r="BH4" s="961"/>
    </row>
    <row r="5" spans="1:60" ht="21.75" customHeight="1" x14ac:dyDescent="0.15">
      <c r="B5" s="940"/>
      <c r="C5" s="916"/>
      <c r="D5" s="965" t="s">
        <v>38</v>
      </c>
      <c r="E5" s="966"/>
      <c r="F5" s="966"/>
      <c r="G5" s="966"/>
      <c r="H5" s="966"/>
      <c r="I5" s="966"/>
      <c r="J5" s="966"/>
      <c r="K5" s="966"/>
      <c r="L5" s="987"/>
      <c r="M5" s="952" t="s">
        <v>431</v>
      </c>
      <c r="N5" s="953"/>
      <c r="O5" s="953"/>
      <c r="P5" s="953"/>
      <c r="Q5" s="991"/>
      <c r="R5" s="992"/>
      <c r="S5" s="993"/>
      <c r="T5" s="993"/>
      <c r="U5" s="993"/>
      <c r="V5" s="998" t="s">
        <v>432</v>
      </c>
      <c r="W5" s="998"/>
      <c r="X5" s="993"/>
      <c r="Y5" s="993"/>
      <c r="Z5" s="993"/>
      <c r="AA5" s="993"/>
      <c r="AB5" s="993"/>
      <c r="AC5" s="994"/>
      <c r="AD5" s="995"/>
      <c r="AE5" s="996"/>
      <c r="AF5" s="996"/>
      <c r="AG5" s="996"/>
      <c r="AH5" s="996"/>
      <c r="AI5" s="996"/>
      <c r="AJ5" s="996"/>
      <c r="AK5" s="996"/>
      <c r="AL5" s="996"/>
      <c r="AM5" s="996"/>
      <c r="AN5" s="996"/>
      <c r="AO5" s="996"/>
      <c r="AP5" s="996"/>
      <c r="AQ5" s="996"/>
      <c r="AR5" s="996"/>
      <c r="AS5" s="996"/>
      <c r="AT5" s="996"/>
      <c r="AU5" s="996"/>
      <c r="AV5" s="996"/>
      <c r="AW5" s="996"/>
      <c r="AX5" s="996"/>
      <c r="AY5" s="996"/>
      <c r="AZ5" s="996"/>
      <c r="BA5" s="996"/>
      <c r="BB5" s="996"/>
      <c r="BC5" s="996"/>
      <c r="BD5" s="996"/>
      <c r="BE5" s="996"/>
      <c r="BF5" s="996"/>
      <c r="BG5" s="996"/>
      <c r="BH5" s="997"/>
    </row>
    <row r="6" spans="1:60" ht="38.25" customHeight="1" x14ac:dyDescent="0.15">
      <c r="B6" s="940"/>
      <c r="C6" s="916"/>
      <c r="D6" s="988"/>
      <c r="E6" s="989"/>
      <c r="F6" s="989"/>
      <c r="G6" s="989"/>
      <c r="H6" s="989"/>
      <c r="I6" s="989"/>
      <c r="J6" s="989"/>
      <c r="K6" s="989"/>
      <c r="L6" s="990"/>
      <c r="M6" s="952"/>
      <c r="N6" s="999"/>
      <c r="O6" s="999"/>
      <c r="P6" s="999"/>
      <c r="Q6" s="999"/>
      <c r="R6" s="999"/>
      <c r="S6" s="999"/>
      <c r="T6" s="999"/>
      <c r="U6" s="999"/>
      <c r="V6" s="999"/>
      <c r="W6" s="999"/>
      <c r="X6" s="999"/>
      <c r="Y6" s="999"/>
      <c r="Z6" s="999"/>
      <c r="AA6" s="999"/>
      <c r="AB6" s="999"/>
      <c r="AC6" s="999"/>
      <c r="AD6" s="999"/>
      <c r="AE6" s="999"/>
      <c r="AF6" s="999"/>
      <c r="AG6" s="999"/>
      <c r="AH6" s="999"/>
      <c r="AI6" s="999"/>
      <c r="AJ6" s="999"/>
      <c r="AK6" s="999"/>
      <c r="AL6" s="999"/>
      <c r="AM6" s="999"/>
      <c r="AN6" s="999"/>
      <c r="AO6" s="999"/>
      <c r="AP6" s="999"/>
      <c r="AQ6" s="999"/>
      <c r="AR6" s="999"/>
      <c r="AS6" s="999"/>
      <c r="AT6" s="999"/>
      <c r="AU6" s="999"/>
      <c r="AV6" s="999"/>
      <c r="AW6" s="999"/>
      <c r="AX6" s="999"/>
      <c r="AY6" s="999"/>
      <c r="AZ6" s="999"/>
      <c r="BA6" s="999"/>
      <c r="BB6" s="999"/>
      <c r="BC6" s="999"/>
      <c r="BD6" s="999"/>
      <c r="BE6" s="999"/>
      <c r="BF6" s="999"/>
      <c r="BG6" s="999"/>
      <c r="BH6" s="1000"/>
    </row>
    <row r="7" spans="1:60" ht="21.75" customHeight="1" x14ac:dyDescent="0.15">
      <c r="B7" s="940"/>
      <c r="C7" s="916"/>
      <c r="D7" s="905" t="s">
        <v>40</v>
      </c>
      <c r="E7" s="905"/>
      <c r="F7" s="905"/>
      <c r="G7" s="905"/>
      <c r="H7" s="905"/>
      <c r="I7" s="905"/>
      <c r="J7" s="905"/>
      <c r="K7" s="905"/>
      <c r="L7" s="905"/>
      <c r="M7" s="955" t="s">
        <v>41</v>
      </c>
      <c r="N7" s="955"/>
      <c r="O7" s="955"/>
      <c r="P7" s="955"/>
      <c r="Q7" s="955"/>
      <c r="R7" s="911"/>
      <c r="S7" s="907"/>
      <c r="T7" s="907"/>
      <c r="U7" s="907"/>
      <c r="V7" s="907"/>
      <c r="W7" s="906" t="s">
        <v>433</v>
      </c>
      <c r="X7" s="906"/>
      <c r="Y7" s="907"/>
      <c r="Z7" s="907"/>
      <c r="AA7" s="907"/>
      <c r="AB7" s="907"/>
      <c r="AC7" s="907"/>
      <c r="AD7" s="906" t="s">
        <v>433</v>
      </c>
      <c r="AE7" s="906"/>
      <c r="AF7" s="907"/>
      <c r="AG7" s="907"/>
      <c r="AH7" s="907"/>
      <c r="AI7" s="907"/>
      <c r="AJ7" s="907"/>
      <c r="AK7" s="908"/>
      <c r="AL7" s="955" t="s">
        <v>42</v>
      </c>
      <c r="AM7" s="955"/>
      <c r="AN7" s="955"/>
      <c r="AO7" s="955"/>
      <c r="AP7" s="955"/>
      <c r="AQ7" s="911"/>
      <c r="AR7" s="907"/>
      <c r="AS7" s="907"/>
      <c r="AT7" s="907"/>
      <c r="AU7" s="906" t="s">
        <v>433</v>
      </c>
      <c r="AV7" s="906"/>
      <c r="AW7" s="907"/>
      <c r="AX7" s="907"/>
      <c r="AY7" s="907"/>
      <c r="AZ7" s="907"/>
      <c r="BA7" s="906" t="s">
        <v>433</v>
      </c>
      <c r="BB7" s="906"/>
      <c r="BC7" s="907"/>
      <c r="BD7" s="907"/>
      <c r="BE7" s="907"/>
      <c r="BF7" s="907"/>
      <c r="BG7" s="907"/>
      <c r="BH7" s="910"/>
    </row>
    <row r="8" spans="1:60" ht="25.5" customHeight="1" x14ac:dyDescent="0.15">
      <c r="B8" s="940"/>
      <c r="C8" s="916"/>
      <c r="D8" s="905" t="s">
        <v>43</v>
      </c>
      <c r="E8" s="905"/>
      <c r="F8" s="905"/>
      <c r="G8" s="905"/>
      <c r="H8" s="905"/>
      <c r="I8" s="905"/>
      <c r="J8" s="905"/>
      <c r="K8" s="905"/>
      <c r="L8" s="905"/>
      <c r="M8" s="952"/>
      <c r="N8" s="953"/>
      <c r="O8" s="909" t="s">
        <v>425</v>
      </c>
      <c r="P8" s="909"/>
      <c r="Q8" s="909"/>
      <c r="R8" s="909"/>
      <c r="S8" s="909"/>
      <c r="T8" s="909"/>
      <c r="U8" s="909"/>
      <c r="V8" s="953"/>
      <c r="W8" s="953"/>
      <c r="X8" s="909" t="s">
        <v>426</v>
      </c>
      <c r="Y8" s="909"/>
      <c r="Z8" s="909"/>
      <c r="AA8" s="909"/>
      <c r="AB8" s="909"/>
      <c r="AC8" s="953"/>
      <c r="AD8" s="953"/>
      <c r="AE8" s="909" t="s">
        <v>427</v>
      </c>
      <c r="AF8" s="909"/>
      <c r="AG8" s="909"/>
      <c r="AH8" s="909"/>
      <c r="AI8" s="909"/>
      <c r="AJ8" s="953"/>
      <c r="AK8" s="953"/>
      <c r="AL8" s="909" t="s">
        <v>428</v>
      </c>
      <c r="AM8" s="909"/>
      <c r="AN8" s="909"/>
      <c r="AO8" s="909"/>
      <c r="AP8" s="909"/>
      <c r="AQ8" s="909"/>
      <c r="AR8" s="909"/>
      <c r="AS8" s="909"/>
      <c r="AT8" s="909"/>
      <c r="AU8" s="909"/>
      <c r="AV8" s="909"/>
      <c r="AW8" s="953"/>
      <c r="AX8" s="953"/>
      <c r="AY8" s="909" t="s">
        <v>429</v>
      </c>
      <c r="AZ8" s="909"/>
      <c r="BA8" s="909"/>
      <c r="BB8" s="909"/>
      <c r="BC8" s="909"/>
      <c r="BD8" s="909"/>
      <c r="BE8" s="909"/>
      <c r="BF8" s="909"/>
      <c r="BG8" s="909"/>
      <c r="BH8" s="954"/>
    </row>
    <row r="9" spans="1:60" ht="25.5" customHeight="1" x14ac:dyDescent="0.15">
      <c r="B9" s="940"/>
      <c r="C9" s="916"/>
      <c r="D9" s="965" t="s">
        <v>46</v>
      </c>
      <c r="E9" s="966"/>
      <c r="F9" s="946" t="s">
        <v>49</v>
      </c>
      <c r="G9" s="947"/>
      <c r="H9" s="947"/>
      <c r="I9" s="947"/>
      <c r="J9" s="947"/>
      <c r="K9" s="947"/>
      <c r="L9" s="948"/>
      <c r="M9" s="969" t="s">
        <v>47</v>
      </c>
      <c r="N9" s="950"/>
      <c r="O9" s="951"/>
      <c r="P9" s="970"/>
      <c r="Q9" s="909"/>
      <c r="R9" s="909"/>
      <c r="S9" s="909"/>
      <c r="T9" s="909"/>
      <c r="U9" s="909"/>
      <c r="V9" s="909"/>
      <c r="W9" s="909"/>
      <c r="X9" s="909"/>
      <c r="Y9" s="971"/>
      <c r="Z9" s="969" t="s">
        <v>31</v>
      </c>
      <c r="AA9" s="950"/>
      <c r="AB9" s="951"/>
      <c r="AC9" s="952"/>
      <c r="AD9" s="953"/>
      <c r="AE9" s="953"/>
      <c r="AF9" s="953"/>
      <c r="AG9" s="953"/>
      <c r="AH9" s="953"/>
      <c r="AI9" s="953"/>
      <c r="AJ9" s="953"/>
      <c r="AK9" s="953"/>
      <c r="AL9" s="953"/>
      <c r="AM9" s="953"/>
      <c r="AN9" s="953"/>
      <c r="AO9" s="953"/>
      <c r="AP9" s="953"/>
      <c r="AQ9" s="953"/>
      <c r="AR9" s="953"/>
      <c r="AS9" s="953"/>
      <c r="AT9" s="953"/>
      <c r="AU9" s="953"/>
      <c r="AV9" s="949" t="s">
        <v>48</v>
      </c>
      <c r="AW9" s="950"/>
      <c r="AX9" s="951"/>
      <c r="AY9" s="1001"/>
      <c r="AZ9" s="1002"/>
      <c r="BA9" s="1002"/>
      <c r="BB9" s="1002"/>
      <c r="BC9" s="1002"/>
      <c r="BD9" s="1002"/>
      <c r="BE9" s="1002"/>
      <c r="BF9" s="1002"/>
      <c r="BG9" s="1002"/>
      <c r="BH9" s="1003"/>
    </row>
    <row r="10" spans="1:60" ht="37.5" customHeight="1" thickBot="1" x14ac:dyDescent="0.2">
      <c r="B10" s="941"/>
      <c r="C10" s="942"/>
      <c r="D10" s="967"/>
      <c r="E10" s="968"/>
      <c r="F10" s="933" t="s">
        <v>44</v>
      </c>
      <c r="G10" s="933"/>
      <c r="H10" s="933"/>
      <c r="I10" s="933"/>
      <c r="J10" s="933"/>
      <c r="K10" s="933"/>
      <c r="L10" s="933"/>
      <c r="M10" s="943" t="s">
        <v>39</v>
      </c>
      <c r="N10" s="944"/>
      <c r="O10" s="944"/>
      <c r="P10" s="944"/>
      <c r="Q10" s="944"/>
      <c r="R10" s="944"/>
      <c r="S10" s="944"/>
      <c r="T10" s="944"/>
      <c r="U10" s="944"/>
      <c r="V10" s="944"/>
      <c r="W10" s="944"/>
      <c r="X10" s="944"/>
      <c r="Y10" s="944"/>
      <c r="Z10" s="944"/>
      <c r="AA10" s="944"/>
      <c r="AB10" s="944"/>
      <c r="AC10" s="944"/>
      <c r="AD10" s="944"/>
      <c r="AE10" s="944"/>
      <c r="AF10" s="944"/>
      <c r="AG10" s="944"/>
      <c r="AH10" s="944"/>
      <c r="AI10" s="944"/>
      <c r="AJ10" s="944"/>
      <c r="AK10" s="944"/>
      <c r="AL10" s="944"/>
      <c r="AM10" s="944"/>
      <c r="AN10" s="944"/>
      <c r="AO10" s="944"/>
      <c r="AP10" s="944"/>
      <c r="AQ10" s="944"/>
      <c r="AR10" s="944"/>
      <c r="AS10" s="944"/>
      <c r="AT10" s="944"/>
      <c r="AU10" s="944"/>
      <c r="AV10" s="944"/>
      <c r="AW10" s="944"/>
      <c r="AX10" s="944"/>
      <c r="AY10" s="944"/>
      <c r="AZ10" s="944"/>
      <c r="BA10" s="944"/>
      <c r="BB10" s="944"/>
      <c r="BC10" s="944"/>
      <c r="BD10" s="944"/>
      <c r="BE10" s="944"/>
      <c r="BF10" s="944"/>
      <c r="BG10" s="944"/>
      <c r="BH10" s="945"/>
    </row>
    <row r="11" spans="1:60" x14ac:dyDescent="0.15">
      <c r="B11" s="929" t="s">
        <v>45</v>
      </c>
      <c r="C11" s="930"/>
      <c r="D11" s="930"/>
      <c r="E11" s="930"/>
      <c r="F11" s="930"/>
      <c r="G11" s="930"/>
      <c r="H11" s="930"/>
      <c r="I11" s="930"/>
      <c r="J11" s="930"/>
      <c r="K11" s="930"/>
      <c r="L11" s="930"/>
      <c r="M11" s="934"/>
      <c r="N11" s="934"/>
      <c r="O11" s="934"/>
      <c r="P11" s="934"/>
      <c r="Q11" s="934"/>
      <c r="R11" s="934"/>
      <c r="S11" s="934"/>
      <c r="T11" s="934"/>
      <c r="U11" s="934"/>
      <c r="V11" s="934"/>
      <c r="W11" s="934"/>
      <c r="X11" s="934"/>
      <c r="Y11" s="934"/>
      <c r="Z11" s="934"/>
      <c r="AA11" s="934"/>
      <c r="AB11" s="934"/>
      <c r="AC11" s="934"/>
      <c r="AD11" s="934"/>
      <c r="AE11" s="934"/>
      <c r="AF11" s="934"/>
      <c r="AG11" s="934"/>
      <c r="AH11" s="934"/>
      <c r="AI11" s="934"/>
      <c r="AJ11" s="934"/>
      <c r="AK11" s="934"/>
      <c r="AL11" s="934"/>
      <c r="AM11" s="934"/>
      <c r="AN11" s="934"/>
      <c r="AO11" s="934"/>
      <c r="AP11" s="934"/>
      <c r="AQ11" s="934"/>
      <c r="AR11" s="934"/>
      <c r="AS11" s="934"/>
      <c r="AT11" s="934"/>
      <c r="AU11" s="934"/>
      <c r="AV11" s="934"/>
      <c r="AW11" s="934"/>
      <c r="AX11" s="934"/>
      <c r="AY11" s="934"/>
      <c r="AZ11" s="934"/>
      <c r="BA11" s="934"/>
      <c r="BB11" s="934"/>
      <c r="BC11" s="934"/>
      <c r="BD11" s="934"/>
      <c r="BE11" s="934"/>
      <c r="BF11" s="934"/>
      <c r="BG11" s="934"/>
      <c r="BH11" s="935"/>
    </row>
    <row r="12" spans="1:60" x14ac:dyDescent="0.15">
      <c r="B12" s="931"/>
      <c r="C12" s="905"/>
      <c r="D12" s="905"/>
      <c r="E12" s="905"/>
      <c r="F12" s="905"/>
      <c r="G12" s="905"/>
      <c r="H12" s="905"/>
      <c r="I12" s="905"/>
      <c r="J12" s="905"/>
      <c r="K12" s="905"/>
      <c r="L12" s="905"/>
      <c r="M12" s="912"/>
      <c r="N12" s="912"/>
      <c r="O12" s="912"/>
      <c r="P12" s="912"/>
      <c r="Q12" s="912"/>
      <c r="R12" s="912"/>
      <c r="S12" s="912"/>
      <c r="T12" s="912"/>
      <c r="U12" s="912"/>
      <c r="V12" s="912"/>
      <c r="W12" s="912"/>
      <c r="X12" s="912"/>
      <c r="Y12" s="912"/>
      <c r="Z12" s="912"/>
      <c r="AA12" s="912"/>
      <c r="AB12" s="912"/>
      <c r="AC12" s="912"/>
      <c r="AD12" s="912"/>
      <c r="AE12" s="912"/>
      <c r="AF12" s="912"/>
      <c r="AG12" s="912"/>
      <c r="AH12" s="912"/>
      <c r="AI12" s="912"/>
      <c r="AJ12" s="912"/>
      <c r="AK12" s="912"/>
      <c r="AL12" s="912"/>
      <c r="AM12" s="912"/>
      <c r="AN12" s="912"/>
      <c r="AO12" s="912"/>
      <c r="AP12" s="912"/>
      <c r="AQ12" s="912"/>
      <c r="AR12" s="912"/>
      <c r="AS12" s="912"/>
      <c r="AT12" s="912"/>
      <c r="AU12" s="912"/>
      <c r="AV12" s="912"/>
      <c r="AW12" s="912"/>
      <c r="AX12" s="912"/>
      <c r="AY12" s="912"/>
      <c r="AZ12" s="912"/>
      <c r="BA12" s="912"/>
      <c r="BB12" s="912"/>
      <c r="BC12" s="912"/>
      <c r="BD12" s="912"/>
      <c r="BE12" s="912"/>
      <c r="BF12" s="912"/>
      <c r="BG12" s="912"/>
      <c r="BH12" s="936"/>
    </row>
    <row r="13" spans="1:60" x14ac:dyDescent="0.15">
      <c r="B13" s="931"/>
      <c r="C13" s="905"/>
      <c r="D13" s="905"/>
      <c r="E13" s="905"/>
      <c r="F13" s="905"/>
      <c r="G13" s="905"/>
      <c r="H13" s="905"/>
      <c r="I13" s="905"/>
      <c r="J13" s="905"/>
      <c r="K13" s="905"/>
      <c r="L13" s="905"/>
      <c r="M13" s="912"/>
      <c r="N13" s="912"/>
      <c r="O13" s="912"/>
      <c r="P13" s="912"/>
      <c r="Q13" s="912"/>
      <c r="R13" s="912"/>
      <c r="S13" s="912"/>
      <c r="T13" s="912"/>
      <c r="U13" s="912"/>
      <c r="V13" s="912"/>
      <c r="W13" s="912"/>
      <c r="X13" s="912"/>
      <c r="Y13" s="912"/>
      <c r="Z13" s="912"/>
      <c r="AA13" s="912"/>
      <c r="AB13" s="912"/>
      <c r="AC13" s="912"/>
      <c r="AD13" s="912"/>
      <c r="AE13" s="912"/>
      <c r="AF13" s="912"/>
      <c r="AG13" s="912"/>
      <c r="AH13" s="912"/>
      <c r="AI13" s="912"/>
      <c r="AJ13" s="912"/>
      <c r="AK13" s="912"/>
      <c r="AL13" s="912"/>
      <c r="AM13" s="912"/>
      <c r="AN13" s="912"/>
      <c r="AO13" s="912"/>
      <c r="AP13" s="912"/>
      <c r="AQ13" s="912"/>
      <c r="AR13" s="912"/>
      <c r="AS13" s="912"/>
      <c r="AT13" s="912"/>
      <c r="AU13" s="912"/>
      <c r="AV13" s="912"/>
      <c r="AW13" s="912"/>
      <c r="AX13" s="912"/>
      <c r="AY13" s="912"/>
      <c r="AZ13" s="912"/>
      <c r="BA13" s="912"/>
      <c r="BB13" s="912"/>
      <c r="BC13" s="912"/>
      <c r="BD13" s="912"/>
      <c r="BE13" s="912"/>
      <c r="BF13" s="912"/>
      <c r="BG13" s="912"/>
      <c r="BH13" s="936"/>
    </row>
    <row r="14" spans="1:60" x14ac:dyDescent="0.15">
      <c r="B14" s="931"/>
      <c r="C14" s="905"/>
      <c r="D14" s="905"/>
      <c r="E14" s="905"/>
      <c r="F14" s="905"/>
      <c r="G14" s="905"/>
      <c r="H14" s="905"/>
      <c r="I14" s="905"/>
      <c r="J14" s="905"/>
      <c r="K14" s="905"/>
      <c r="L14" s="905"/>
      <c r="M14" s="912"/>
      <c r="N14" s="912"/>
      <c r="O14" s="912"/>
      <c r="P14" s="912"/>
      <c r="Q14" s="912"/>
      <c r="R14" s="912"/>
      <c r="S14" s="912"/>
      <c r="T14" s="912"/>
      <c r="U14" s="912"/>
      <c r="V14" s="912"/>
      <c r="W14" s="912"/>
      <c r="X14" s="912"/>
      <c r="Y14" s="912"/>
      <c r="Z14" s="912"/>
      <c r="AA14" s="912"/>
      <c r="AB14" s="912"/>
      <c r="AC14" s="912"/>
      <c r="AD14" s="912"/>
      <c r="AE14" s="912"/>
      <c r="AF14" s="912"/>
      <c r="AG14" s="912"/>
      <c r="AH14" s="912"/>
      <c r="AI14" s="912"/>
      <c r="AJ14" s="912"/>
      <c r="AK14" s="912"/>
      <c r="AL14" s="912"/>
      <c r="AM14" s="912"/>
      <c r="AN14" s="912"/>
      <c r="AO14" s="912"/>
      <c r="AP14" s="912"/>
      <c r="AQ14" s="912"/>
      <c r="AR14" s="912"/>
      <c r="AS14" s="912"/>
      <c r="AT14" s="912"/>
      <c r="AU14" s="912"/>
      <c r="AV14" s="912"/>
      <c r="AW14" s="912"/>
      <c r="AX14" s="912"/>
      <c r="AY14" s="912"/>
      <c r="AZ14" s="912"/>
      <c r="BA14" s="912"/>
      <c r="BB14" s="912"/>
      <c r="BC14" s="912"/>
      <c r="BD14" s="912"/>
      <c r="BE14" s="912"/>
      <c r="BF14" s="912"/>
      <c r="BG14" s="912"/>
      <c r="BH14" s="936"/>
    </row>
    <row r="15" spans="1:60" x14ac:dyDescent="0.15">
      <c r="B15" s="931"/>
      <c r="C15" s="905"/>
      <c r="D15" s="905"/>
      <c r="E15" s="905"/>
      <c r="F15" s="905"/>
      <c r="G15" s="905"/>
      <c r="H15" s="905"/>
      <c r="I15" s="905"/>
      <c r="J15" s="905"/>
      <c r="K15" s="905"/>
      <c r="L15" s="905"/>
      <c r="M15" s="912"/>
      <c r="N15" s="912"/>
      <c r="O15" s="912"/>
      <c r="P15" s="912"/>
      <c r="Q15" s="912"/>
      <c r="R15" s="912"/>
      <c r="S15" s="912"/>
      <c r="T15" s="912"/>
      <c r="U15" s="912"/>
      <c r="V15" s="912"/>
      <c r="W15" s="912"/>
      <c r="X15" s="912"/>
      <c r="Y15" s="912"/>
      <c r="Z15" s="912"/>
      <c r="AA15" s="912"/>
      <c r="AB15" s="912"/>
      <c r="AC15" s="912"/>
      <c r="AD15" s="912"/>
      <c r="AE15" s="912"/>
      <c r="AF15" s="912"/>
      <c r="AG15" s="912"/>
      <c r="AH15" s="912"/>
      <c r="AI15" s="912"/>
      <c r="AJ15" s="912"/>
      <c r="AK15" s="912"/>
      <c r="AL15" s="912"/>
      <c r="AM15" s="912"/>
      <c r="AN15" s="912"/>
      <c r="AO15" s="912"/>
      <c r="AP15" s="912"/>
      <c r="AQ15" s="912"/>
      <c r="AR15" s="912"/>
      <c r="AS15" s="912"/>
      <c r="AT15" s="912"/>
      <c r="AU15" s="912"/>
      <c r="AV15" s="912"/>
      <c r="AW15" s="912"/>
      <c r="AX15" s="912"/>
      <c r="AY15" s="912"/>
      <c r="AZ15" s="912"/>
      <c r="BA15" s="912"/>
      <c r="BB15" s="912"/>
      <c r="BC15" s="912"/>
      <c r="BD15" s="912"/>
      <c r="BE15" s="912"/>
      <c r="BF15" s="912"/>
      <c r="BG15" s="912"/>
      <c r="BH15" s="936"/>
    </row>
    <row r="16" spans="1:60" ht="0.75" customHeight="1" thickBot="1" x14ac:dyDescent="0.2">
      <c r="B16" s="932"/>
      <c r="C16" s="933"/>
      <c r="D16" s="933"/>
      <c r="E16" s="933"/>
      <c r="F16" s="933"/>
      <c r="G16" s="933"/>
      <c r="H16" s="933"/>
      <c r="I16" s="933"/>
      <c r="J16" s="933"/>
      <c r="K16" s="933"/>
      <c r="L16" s="933"/>
      <c r="M16" s="937"/>
      <c r="N16" s="937"/>
      <c r="O16" s="937"/>
      <c r="P16" s="937"/>
      <c r="Q16" s="937"/>
      <c r="R16" s="937"/>
      <c r="S16" s="937"/>
      <c r="T16" s="937"/>
      <c r="U16" s="937"/>
      <c r="V16" s="937"/>
      <c r="W16" s="937"/>
      <c r="X16" s="937"/>
      <c r="Y16" s="937"/>
      <c r="Z16" s="937"/>
      <c r="AA16" s="937"/>
      <c r="AB16" s="937"/>
      <c r="AC16" s="937"/>
      <c r="AD16" s="937"/>
      <c r="AE16" s="937"/>
      <c r="AF16" s="937"/>
      <c r="AG16" s="937"/>
      <c r="AH16" s="937"/>
      <c r="AI16" s="937"/>
      <c r="AJ16" s="937"/>
      <c r="AK16" s="937"/>
      <c r="AL16" s="937"/>
      <c r="AM16" s="937"/>
      <c r="AN16" s="937"/>
      <c r="AO16" s="937"/>
      <c r="AP16" s="937"/>
      <c r="AQ16" s="937"/>
      <c r="AR16" s="937"/>
      <c r="AS16" s="937"/>
      <c r="AT16" s="937"/>
      <c r="AU16" s="937"/>
      <c r="AV16" s="937"/>
      <c r="AW16" s="937"/>
      <c r="AX16" s="937"/>
      <c r="AY16" s="937"/>
      <c r="AZ16" s="937"/>
      <c r="BA16" s="937"/>
      <c r="BB16" s="937"/>
      <c r="BC16" s="937"/>
      <c r="BD16" s="937"/>
      <c r="BE16" s="937"/>
      <c r="BF16" s="937"/>
      <c r="BG16" s="937"/>
      <c r="BH16" s="938"/>
    </row>
    <row r="17" spans="2:60" ht="25.5" customHeight="1" x14ac:dyDescent="0.15">
      <c r="B17" s="972" t="s">
        <v>446</v>
      </c>
      <c r="C17" s="973"/>
      <c r="D17" s="977"/>
      <c r="E17" s="977"/>
      <c r="F17" s="977"/>
      <c r="G17" s="977"/>
      <c r="H17" s="977"/>
      <c r="I17" s="977"/>
      <c r="J17" s="977"/>
      <c r="K17" s="977"/>
      <c r="L17" s="977"/>
      <c r="M17" s="978" t="s">
        <v>50</v>
      </c>
      <c r="N17" s="978"/>
      <c r="O17" s="978"/>
      <c r="P17" s="978"/>
      <c r="Q17" s="978"/>
      <c r="R17" s="978"/>
      <c r="S17" s="978"/>
      <c r="T17" s="978" t="s">
        <v>25</v>
      </c>
      <c r="U17" s="978"/>
      <c r="V17" s="978"/>
      <c r="W17" s="978"/>
      <c r="X17" s="978"/>
      <c r="Y17" s="978"/>
      <c r="Z17" s="978"/>
      <c r="AA17" s="978"/>
      <c r="AB17" s="978"/>
      <c r="AC17" s="978"/>
      <c r="AD17" s="978"/>
      <c r="AE17" s="978" t="s">
        <v>20</v>
      </c>
      <c r="AF17" s="978"/>
      <c r="AG17" s="978"/>
      <c r="AH17" s="978"/>
      <c r="AI17" s="978"/>
      <c r="AJ17" s="978"/>
      <c r="AK17" s="978"/>
      <c r="AL17" s="978"/>
      <c r="AM17" s="978"/>
      <c r="AN17" s="978"/>
      <c r="AO17" s="978"/>
      <c r="AP17" s="978"/>
      <c r="AQ17" s="978"/>
      <c r="AR17" s="978"/>
      <c r="AS17" s="978" t="s">
        <v>51</v>
      </c>
      <c r="AT17" s="978"/>
      <c r="AU17" s="978"/>
      <c r="AV17" s="978"/>
      <c r="AW17" s="978"/>
      <c r="AX17" s="978"/>
      <c r="AY17" s="978"/>
      <c r="AZ17" s="978"/>
      <c r="BA17" s="978"/>
      <c r="BB17" s="978"/>
      <c r="BC17" s="978"/>
      <c r="BD17" s="978"/>
      <c r="BE17" s="978"/>
      <c r="BF17" s="978"/>
      <c r="BG17" s="978"/>
      <c r="BH17" s="982"/>
    </row>
    <row r="18" spans="2:60" ht="14.1" customHeight="1" x14ac:dyDescent="0.15">
      <c r="B18" s="974"/>
      <c r="C18" s="975"/>
      <c r="D18" s="919" t="s">
        <v>52</v>
      </c>
      <c r="E18" s="920"/>
      <c r="F18" s="920"/>
      <c r="G18" s="920"/>
      <c r="H18" s="920"/>
      <c r="I18" s="920"/>
      <c r="J18" s="920"/>
      <c r="K18" s="920"/>
      <c r="L18" s="920"/>
      <c r="M18" s="926"/>
      <c r="N18" s="926"/>
      <c r="O18" s="926"/>
      <c r="P18" s="926"/>
      <c r="Q18" s="926"/>
      <c r="R18" s="926"/>
      <c r="S18" s="926"/>
      <c r="T18" s="927"/>
      <c r="U18" s="927"/>
      <c r="V18" s="927"/>
      <c r="W18" s="927"/>
      <c r="X18" s="927"/>
      <c r="Y18" s="927"/>
      <c r="Z18" s="927"/>
      <c r="AA18" s="927"/>
      <c r="AB18" s="927"/>
      <c r="AC18" s="927"/>
      <c r="AD18" s="927"/>
      <c r="AE18" s="927"/>
      <c r="AF18" s="927"/>
      <c r="AG18" s="927"/>
      <c r="AH18" s="927"/>
      <c r="AI18" s="927"/>
      <c r="AJ18" s="927"/>
      <c r="AK18" s="927"/>
      <c r="AL18" s="927"/>
      <c r="AM18" s="927"/>
      <c r="AN18" s="927"/>
      <c r="AO18" s="927"/>
      <c r="AP18" s="927"/>
      <c r="AQ18" s="927"/>
      <c r="AR18" s="927"/>
      <c r="AS18" s="927"/>
      <c r="AT18" s="927"/>
      <c r="AU18" s="927"/>
      <c r="AV18" s="927"/>
      <c r="AW18" s="927"/>
      <c r="AX18" s="927"/>
      <c r="AY18" s="927"/>
      <c r="AZ18" s="927"/>
      <c r="BA18" s="927"/>
      <c r="BB18" s="927"/>
      <c r="BC18" s="927"/>
      <c r="BD18" s="927"/>
      <c r="BE18" s="927"/>
      <c r="BF18" s="927"/>
      <c r="BG18" s="927"/>
      <c r="BH18" s="983"/>
    </row>
    <row r="19" spans="2:60" ht="14.1" customHeight="1" x14ac:dyDescent="0.15">
      <c r="B19" s="974"/>
      <c r="C19" s="975"/>
      <c r="D19" s="915"/>
      <c r="E19" s="916"/>
      <c r="F19" s="916"/>
      <c r="G19" s="916"/>
      <c r="H19" s="916"/>
      <c r="I19" s="916"/>
      <c r="J19" s="916"/>
      <c r="K19" s="916"/>
      <c r="L19" s="916"/>
      <c r="M19" s="923"/>
      <c r="N19" s="923"/>
      <c r="O19" s="923"/>
      <c r="P19" s="923"/>
      <c r="Q19" s="923"/>
      <c r="R19" s="923"/>
      <c r="S19" s="923"/>
      <c r="T19" s="912"/>
      <c r="U19" s="912"/>
      <c r="V19" s="912"/>
      <c r="W19" s="912"/>
      <c r="X19" s="912"/>
      <c r="Y19" s="912"/>
      <c r="Z19" s="912"/>
      <c r="AA19" s="912"/>
      <c r="AB19" s="912"/>
      <c r="AC19" s="912"/>
      <c r="AD19" s="912"/>
      <c r="AE19" s="912"/>
      <c r="AF19" s="912"/>
      <c r="AG19" s="912"/>
      <c r="AH19" s="912"/>
      <c r="AI19" s="912"/>
      <c r="AJ19" s="912"/>
      <c r="AK19" s="912"/>
      <c r="AL19" s="912"/>
      <c r="AM19" s="912"/>
      <c r="AN19" s="912"/>
      <c r="AO19" s="912"/>
      <c r="AP19" s="912"/>
      <c r="AQ19" s="912"/>
      <c r="AR19" s="912"/>
      <c r="AS19" s="912"/>
      <c r="AT19" s="912"/>
      <c r="AU19" s="912"/>
      <c r="AV19" s="912"/>
      <c r="AW19" s="912"/>
      <c r="AX19" s="912"/>
      <c r="AY19" s="912"/>
      <c r="AZ19" s="912"/>
      <c r="BA19" s="912"/>
      <c r="BB19" s="912"/>
      <c r="BC19" s="912"/>
      <c r="BD19" s="912"/>
      <c r="BE19" s="912"/>
      <c r="BF19" s="912"/>
      <c r="BG19" s="912"/>
      <c r="BH19" s="936"/>
    </row>
    <row r="20" spans="2:60" ht="14.1" customHeight="1" x14ac:dyDescent="0.15">
      <c r="B20" s="974"/>
      <c r="C20" s="975"/>
      <c r="D20" s="915"/>
      <c r="E20" s="916"/>
      <c r="F20" s="916"/>
      <c r="G20" s="916"/>
      <c r="H20" s="916"/>
      <c r="I20" s="916"/>
      <c r="J20" s="916"/>
      <c r="K20" s="916"/>
      <c r="L20" s="916"/>
      <c r="M20" s="923"/>
      <c r="N20" s="923"/>
      <c r="O20" s="923"/>
      <c r="P20" s="923"/>
      <c r="Q20" s="923"/>
      <c r="R20" s="923"/>
      <c r="S20" s="923"/>
      <c r="T20" s="912"/>
      <c r="U20" s="912"/>
      <c r="V20" s="912"/>
      <c r="W20" s="912"/>
      <c r="X20" s="912"/>
      <c r="Y20" s="912"/>
      <c r="Z20" s="912"/>
      <c r="AA20" s="912"/>
      <c r="AB20" s="912"/>
      <c r="AC20" s="912"/>
      <c r="AD20" s="912"/>
      <c r="AE20" s="912"/>
      <c r="AF20" s="912"/>
      <c r="AG20" s="912"/>
      <c r="AH20" s="912"/>
      <c r="AI20" s="912"/>
      <c r="AJ20" s="912"/>
      <c r="AK20" s="912"/>
      <c r="AL20" s="912"/>
      <c r="AM20" s="912"/>
      <c r="AN20" s="912"/>
      <c r="AO20" s="912"/>
      <c r="AP20" s="912"/>
      <c r="AQ20" s="912"/>
      <c r="AR20" s="912"/>
      <c r="AS20" s="912"/>
      <c r="AT20" s="912"/>
      <c r="AU20" s="912"/>
      <c r="AV20" s="912"/>
      <c r="AW20" s="912"/>
      <c r="AX20" s="912"/>
      <c r="AY20" s="912"/>
      <c r="AZ20" s="912"/>
      <c r="BA20" s="912"/>
      <c r="BB20" s="912"/>
      <c r="BC20" s="912"/>
      <c r="BD20" s="912"/>
      <c r="BE20" s="912"/>
      <c r="BF20" s="912"/>
      <c r="BG20" s="912"/>
      <c r="BH20" s="936"/>
    </row>
    <row r="21" spans="2:60" ht="14.1" customHeight="1" x14ac:dyDescent="0.15">
      <c r="B21" s="974"/>
      <c r="C21" s="975"/>
      <c r="D21" s="915"/>
      <c r="E21" s="916"/>
      <c r="F21" s="916"/>
      <c r="G21" s="916"/>
      <c r="H21" s="916"/>
      <c r="I21" s="916"/>
      <c r="J21" s="916"/>
      <c r="K21" s="916"/>
      <c r="L21" s="916"/>
      <c r="M21" s="923"/>
      <c r="N21" s="923"/>
      <c r="O21" s="923"/>
      <c r="P21" s="923"/>
      <c r="Q21" s="923"/>
      <c r="R21" s="923"/>
      <c r="S21" s="923"/>
      <c r="T21" s="912"/>
      <c r="U21" s="912"/>
      <c r="V21" s="912"/>
      <c r="W21" s="912"/>
      <c r="X21" s="912"/>
      <c r="Y21" s="912"/>
      <c r="Z21" s="912"/>
      <c r="AA21" s="912"/>
      <c r="AB21" s="912"/>
      <c r="AC21" s="912"/>
      <c r="AD21" s="912"/>
      <c r="AE21" s="912"/>
      <c r="AF21" s="912"/>
      <c r="AG21" s="912"/>
      <c r="AH21" s="912"/>
      <c r="AI21" s="912"/>
      <c r="AJ21" s="912"/>
      <c r="AK21" s="912"/>
      <c r="AL21" s="912"/>
      <c r="AM21" s="912"/>
      <c r="AN21" s="912"/>
      <c r="AO21" s="912"/>
      <c r="AP21" s="912"/>
      <c r="AQ21" s="912"/>
      <c r="AR21" s="912"/>
      <c r="AS21" s="912"/>
      <c r="AT21" s="912"/>
      <c r="AU21" s="912"/>
      <c r="AV21" s="912"/>
      <c r="AW21" s="912"/>
      <c r="AX21" s="912"/>
      <c r="AY21" s="912"/>
      <c r="AZ21" s="912"/>
      <c r="BA21" s="912"/>
      <c r="BB21" s="912"/>
      <c r="BC21" s="912"/>
      <c r="BD21" s="912"/>
      <c r="BE21" s="912"/>
      <c r="BF21" s="912"/>
      <c r="BG21" s="912"/>
      <c r="BH21" s="936"/>
    </row>
    <row r="22" spans="2:60" ht="14.1" customHeight="1" x14ac:dyDescent="0.15">
      <c r="B22" s="974"/>
      <c r="C22" s="975"/>
      <c r="D22" s="915"/>
      <c r="E22" s="916"/>
      <c r="F22" s="916"/>
      <c r="G22" s="916"/>
      <c r="H22" s="916"/>
      <c r="I22" s="916"/>
      <c r="J22" s="916"/>
      <c r="K22" s="916"/>
      <c r="L22" s="916"/>
      <c r="M22" s="923"/>
      <c r="N22" s="923"/>
      <c r="O22" s="923"/>
      <c r="P22" s="923"/>
      <c r="Q22" s="923"/>
      <c r="R22" s="923"/>
      <c r="S22" s="923"/>
      <c r="T22" s="912"/>
      <c r="U22" s="912"/>
      <c r="V22" s="912"/>
      <c r="W22" s="912"/>
      <c r="X22" s="912"/>
      <c r="Y22" s="912"/>
      <c r="Z22" s="912"/>
      <c r="AA22" s="912"/>
      <c r="AB22" s="912"/>
      <c r="AC22" s="912"/>
      <c r="AD22" s="912"/>
      <c r="AE22" s="912"/>
      <c r="AF22" s="912"/>
      <c r="AG22" s="912"/>
      <c r="AH22" s="912"/>
      <c r="AI22" s="912"/>
      <c r="AJ22" s="912"/>
      <c r="AK22" s="912"/>
      <c r="AL22" s="912"/>
      <c r="AM22" s="912"/>
      <c r="AN22" s="912"/>
      <c r="AO22" s="912"/>
      <c r="AP22" s="912"/>
      <c r="AQ22" s="912"/>
      <c r="AR22" s="912"/>
      <c r="AS22" s="912"/>
      <c r="AT22" s="912"/>
      <c r="AU22" s="912"/>
      <c r="AV22" s="912"/>
      <c r="AW22" s="912"/>
      <c r="AX22" s="912"/>
      <c r="AY22" s="912"/>
      <c r="AZ22" s="912"/>
      <c r="BA22" s="912"/>
      <c r="BB22" s="912"/>
      <c r="BC22" s="912"/>
      <c r="BD22" s="912"/>
      <c r="BE22" s="912"/>
      <c r="BF22" s="912"/>
      <c r="BG22" s="912"/>
      <c r="BH22" s="936"/>
    </row>
    <row r="23" spans="2:60" ht="14.1" customHeight="1" x14ac:dyDescent="0.15">
      <c r="B23" s="974"/>
      <c r="C23" s="975"/>
      <c r="D23" s="915"/>
      <c r="E23" s="916"/>
      <c r="F23" s="916"/>
      <c r="G23" s="916"/>
      <c r="H23" s="916"/>
      <c r="I23" s="916"/>
      <c r="J23" s="916"/>
      <c r="K23" s="916"/>
      <c r="L23" s="916"/>
      <c r="M23" s="923"/>
      <c r="N23" s="923"/>
      <c r="O23" s="923"/>
      <c r="P23" s="923"/>
      <c r="Q23" s="923"/>
      <c r="R23" s="923"/>
      <c r="S23" s="923"/>
      <c r="T23" s="912"/>
      <c r="U23" s="912"/>
      <c r="V23" s="912"/>
      <c r="W23" s="912"/>
      <c r="X23" s="912"/>
      <c r="Y23" s="912"/>
      <c r="Z23" s="912"/>
      <c r="AA23" s="912"/>
      <c r="AB23" s="912"/>
      <c r="AC23" s="912"/>
      <c r="AD23" s="912"/>
      <c r="AE23" s="912"/>
      <c r="AF23" s="912"/>
      <c r="AG23" s="912"/>
      <c r="AH23" s="912"/>
      <c r="AI23" s="912"/>
      <c r="AJ23" s="912"/>
      <c r="AK23" s="912"/>
      <c r="AL23" s="912"/>
      <c r="AM23" s="912"/>
      <c r="AN23" s="912"/>
      <c r="AO23" s="912"/>
      <c r="AP23" s="912"/>
      <c r="AQ23" s="912"/>
      <c r="AR23" s="912"/>
      <c r="AS23" s="912"/>
      <c r="AT23" s="912"/>
      <c r="AU23" s="912"/>
      <c r="AV23" s="912"/>
      <c r="AW23" s="912"/>
      <c r="AX23" s="912"/>
      <c r="AY23" s="912"/>
      <c r="AZ23" s="912"/>
      <c r="BA23" s="912"/>
      <c r="BB23" s="912"/>
      <c r="BC23" s="912"/>
      <c r="BD23" s="912"/>
      <c r="BE23" s="912"/>
      <c r="BF23" s="912"/>
      <c r="BG23" s="912"/>
      <c r="BH23" s="936"/>
    </row>
    <row r="24" spans="2:60" ht="14.1" customHeight="1" x14ac:dyDescent="0.15">
      <c r="B24" s="974"/>
      <c r="C24" s="975"/>
      <c r="D24" s="921"/>
      <c r="E24" s="922"/>
      <c r="F24" s="922"/>
      <c r="G24" s="922"/>
      <c r="H24" s="922"/>
      <c r="I24" s="922"/>
      <c r="J24" s="922"/>
      <c r="K24" s="922"/>
      <c r="L24" s="922"/>
      <c r="M24" s="924"/>
      <c r="N24" s="924"/>
      <c r="O24" s="924"/>
      <c r="P24" s="924"/>
      <c r="Q24" s="924"/>
      <c r="R24" s="924"/>
      <c r="S24" s="924"/>
      <c r="T24" s="925"/>
      <c r="U24" s="925"/>
      <c r="V24" s="925"/>
      <c r="W24" s="925"/>
      <c r="X24" s="925"/>
      <c r="Y24" s="925"/>
      <c r="Z24" s="925"/>
      <c r="AA24" s="925"/>
      <c r="AB24" s="925"/>
      <c r="AC24" s="925"/>
      <c r="AD24" s="925"/>
      <c r="AE24" s="925"/>
      <c r="AF24" s="925"/>
      <c r="AG24" s="925"/>
      <c r="AH24" s="925"/>
      <c r="AI24" s="925"/>
      <c r="AJ24" s="925"/>
      <c r="AK24" s="925"/>
      <c r="AL24" s="925"/>
      <c r="AM24" s="925"/>
      <c r="AN24" s="925"/>
      <c r="AO24" s="925"/>
      <c r="AP24" s="925"/>
      <c r="AQ24" s="925"/>
      <c r="AR24" s="925"/>
      <c r="AS24" s="925"/>
      <c r="AT24" s="925"/>
      <c r="AU24" s="925"/>
      <c r="AV24" s="925"/>
      <c r="AW24" s="925"/>
      <c r="AX24" s="925"/>
      <c r="AY24" s="925"/>
      <c r="AZ24" s="925"/>
      <c r="BA24" s="925"/>
      <c r="BB24" s="925"/>
      <c r="BC24" s="925"/>
      <c r="BD24" s="925"/>
      <c r="BE24" s="925"/>
      <c r="BF24" s="925"/>
      <c r="BG24" s="925"/>
      <c r="BH24" s="928"/>
    </row>
    <row r="25" spans="2:60" ht="14.1" customHeight="1" x14ac:dyDescent="0.15">
      <c r="B25" s="974"/>
      <c r="C25" s="975"/>
      <c r="D25" s="913" t="s">
        <v>448</v>
      </c>
      <c r="E25" s="914"/>
      <c r="F25" s="914"/>
      <c r="G25" s="914"/>
      <c r="H25" s="914"/>
      <c r="I25" s="914"/>
      <c r="J25" s="914"/>
      <c r="K25" s="914"/>
      <c r="L25" s="914"/>
      <c r="M25" s="979"/>
      <c r="N25" s="979"/>
      <c r="O25" s="979"/>
      <c r="P25" s="979"/>
      <c r="Q25" s="979"/>
      <c r="R25" s="979"/>
      <c r="S25" s="979"/>
      <c r="T25" s="980"/>
      <c r="U25" s="980"/>
      <c r="V25" s="980"/>
      <c r="W25" s="980"/>
      <c r="X25" s="980"/>
      <c r="Y25" s="980"/>
      <c r="Z25" s="980"/>
      <c r="AA25" s="980"/>
      <c r="AB25" s="980"/>
      <c r="AC25" s="980"/>
      <c r="AD25" s="980"/>
      <c r="AE25" s="980"/>
      <c r="AF25" s="980"/>
      <c r="AG25" s="980"/>
      <c r="AH25" s="980"/>
      <c r="AI25" s="980"/>
      <c r="AJ25" s="980"/>
      <c r="AK25" s="980"/>
      <c r="AL25" s="980"/>
      <c r="AM25" s="980"/>
      <c r="AN25" s="980"/>
      <c r="AO25" s="980"/>
      <c r="AP25" s="980"/>
      <c r="AQ25" s="980"/>
      <c r="AR25" s="980"/>
      <c r="AS25" s="980"/>
      <c r="AT25" s="980"/>
      <c r="AU25" s="980"/>
      <c r="AV25" s="980"/>
      <c r="AW25" s="980"/>
      <c r="AX25" s="980"/>
      <c r="AY25" s="980"/>
      <c r="AZ25" s="980"/>
      <c r="BA25" s="980"/>
      <c r="BB25" s="980"/>
      <c r="BC25" s="980"/>
      <c r="BD25" s="980"/>
      <c r="BE25" s="980"/>
      <c r="BF25" s="980"/>
      <c r="BG25" s="980"/>
      <c r="BH25" s="981"/>
    </row>
    <row r="26" spans="2:60" ht="14.1" customHeight="1" x14ac:dyDescent="0.15">
      <c r="B26" s="974"/>
      <c r="C26" s="975"/>
      <c r="D26" s="915"/>
      <c r="E26" s="916"/>
      <c r="F26" s="916"/>
      <c r="G26" s="916"/>
      <c r="H26" s="916"/>
      <c r="I26" s="916"/>
      <c r="J26" s="916"/>
      <c r="K26" s="916"/>
      <c r="L26" s="916"/>
      <c r="M26" s="923"/>
      <c r="N26" s="923"/>
      <c r="O26" s="923"/>
      <c r="P26" s="923"/>
      <c r="Q26" s="923"/>
      <c r="R26" s="923"/>
      <c r="S26" s="923"/>
      <c r="T26" s="912"/>
      <c r="U26" s="912"/>
      <c r="V26" s="912"/>
      <c r="W26" s="912"/>
      <c r="X26" s="912"/>
      <c r="Y26" s="912"/>
      <c r="Z26" s="912"/>
      <c r="AA26" s="912"/>
      <c r="AB26" s="912"/>
      <c r="AC26" s="912"/>
      <c r="AD26" s="912"/>
      <c r="AE26" s="912"/>
      <c r="AF26" s="912"/>
      <c r="AG26" s="912"/>
      <c r="AH26" s="912"/>
      <c r="AI26" s="912"/>
      <c r="AJ26" s="912"/>
      <c r="AK26" s="912"/>
      <c r="AL26" s="912"/>
      <c r="AM26" s="912"/>
      <c r="AN26" s="912"/>
      <c r="AO26" s="912"/>
      <c r="AP26" s="912"/>
      <c r="AQ26" s="912"/>
      <c r="AR26" s="912"/>
      <c r="AS26" s="912"/>
      <c r="AT26" s="912"/>
      <c r="AU26" s="912"/>
      <c r="AV26" s="912"/>
      <c r="AW26" s="912"/>
      <c r="AX26" s="912"/>
      <c r="AY26" s="912"/>
      <c r="AZ26" s="912"/>
      <c r="BA26" s="912"/>
      <c r="BB26" s="912"/>
      <c r="BC26" s="912"/>
      <c r="BD26" s="912"/>
      <c r="BE26" s="912"/>
      <c r="BF26" s="912"/>
      <c r="BG26" s="912"/>
      <c r="BH26" s="936"/>
    </row>
    <row r="27" spans="2:60" ht="14.1" customHeight="1" x14ac:dyDescent="0.15">
      <c r="B27" s="974"/>
      <c r="C27" s="975"/>
      <c r="D27" s="915"/>
      <c r="E27" s="916"/>
      <c r="F27" s="916"/>
      <c r="G27" s="916"/>
      <c r="H27" s="916"/>
      <c r="I27" s="916"/>
      <c r="J27" s="916"/>
      <c r="K27" s="916"/>
      <c r="L27" s="916"/>
      <c r="M27" s="923"/>
      <c r="N27" s="923"/>
      <c r="O27" s="923"/>
      <c r="P27" s="923"/>
      <c r="Q27" s="923"/>
      <c r="R27" s="923"/>
      <c r="S27" s="923"/>
      <c r="T27" s="912"/>
      <c r="U27" s="912"/>
      <c r="V27" s="912"/>
      <c r="W27" s="912"/>
      <c r="X27" s="912"/>
      <c r="Y27" s="912"/>
      <c r="Z27" s="912"/>
      <c r="AA27" s="912"/>
      <c r="AB27" s="912"/>
      <c r="AC27" s="912"/>
      <c r="AD27" s="912"/>
      <c r="AE27" s="912"/>
      <c r="AF27" s="912"/>
      <c r="AG27" s="912"/>
      <c r="AH27" s="912"/>
      <c r="AI27" s="912"/>
      <c r="AJ27" s="912"/>
      <c r="AK27" s="912"/>
      <c r="AL27" s="912"/>
      <c r="AM27" s="912"/>
      <c r="AN27" s="912"/>
      <c r="AO27" s="912"/>
      <c r="AP27" s="912"/>
      <c r="AQ27" s="912"/>
      <c r="AR27" s="912"/>
      <c r="AS27" s="912"/>
      <c r="AT27" s="912"/>
      <c r="AU27" s="912"/>
      <c r="AV27" s="912"/>
      <c r="AW27" s="912"/>
      <c r="AX27" s="912"/>
      <c r="AY27" s="912"/>
      <c r="AZ27" s="912"/>
      <c r="BA27" s="912"/>
      <c r="BB27" s="912"/>
      <c r="BC27" s="912"/>
      <c r="BD27" s="912"/>
      <c r="BE27" s="912"/>
      <c r="BF27" s="912"/>
      <c r="BG27" s="912"/>
      <c r="BH27" s="936"/>
    </row>
    <row r="28" spans="2:60" ht="14.1" customHeight="1" x14ac:dyDescent="0.15">
      <c r="B28" s="974"/>
      <c r="C28" s="975"/>
      <c r="D28" s="915"/>
      <c r="E28" s="916"/>
      <c r="F28" s="916"/>
      <c r="G28" s="916"/>
      <c r="H28" s="916"/>
      <c r="I28" s="916"/>
      <c r="J28" s="916"/>
      <c r="K28" s="916"/>
      <c r="L28" s="916"/>
      <c r="M28" s="923"/>
      <c r="N28" s="923"/>
      <c r="O28" s="923"/>
      <c r="P28" s="923"/>
      <c r="Q28" s="923"/>
      <c r="R28" s="923"/>
      <c r="S28" s="923"/>
      <c r="T28" s="912"/>
      <c r="U28" s="912"/>
      <c r="V28" s="912"/>
      <c r="W28" s="912"/>
      <c r="X28" s="912"/>
      <c r="Y28" s="912"/>
      <c r="Z28" s="912"/>
      <c r="AA28" s="912"/>
      <c r="AB28" s="912"/>
      <c r="AC28" s="912"/>
      <c r="AD28" s="912"/>
      <c r="AE28" s="912"/>
      <c r="AF28" s="912"/>
      <c r="AG28" s="912"/>
      <c r="AH28" s="912"/>
      <c r="AI28" s="912"/>
      <c r="AJ28" s="912"/>
      <c r="AK28" s="912"/>
      <c r="AL28" s="912"/>
      <c r="AM28" s="912"/>
      <c r="AN28" s="912"/>
      <c r="AO28" s="912"/>
      <c r="AP28" s="912"/>
      <c r="AQ28" s="912"/>
      <c r="AR28" s="912"/>
      <c r="AS28" s="912"/>
      <c r="AT28" s="912"/>
      <c r="AU28" s="912"/>
      <c r="AV28" s="912"/>
      <c r="AW28" s="912"/>
      <c r="AX28" s="912"/>
      <c r="AY28" s="912"/>
      <c r="AZ28" s="912"/>
      <c r="BA28" s="912"/>
      <c r="BB28" s="912"/>
      <c r="BC28" s="912"/>
      <c r="BD28" s="912"/>
      <c r="BE28" s="912"/>
      <c r="BF28" s="912"/>
      <c r="BG28" s="912"/>
      <c r="BH28" s="936"/>
    </row>
    <row r="29" spans="2:60" ht="14.1" customHeight="1" x14ac:dyDescent="0.15">
      <c r="B29" s="974"/>
      <c r="C29" s="975"/>
      <c r="D29" s="915"/>
      <c r="E29" s="916"/>
      <c r="F29" s="916"/>
      <c r="G29" s="916"/>
      <c r="H29" s="916"/>
      <c r="I29" s="916"/>
      <c r="J29" s="916"/>
      <c r="K29" s="916"/>
      <c r="L29" s="916"/>
      <c r="M29" s="923"/>
      <c r="N29" s="923"/>
      <c r="O29" s="923"/>
      <c r="P29" s="923"/>
      <c r="Q29" s="923"/>
      <c r="R29" s="923"/>
      <c r="S29" s="923"/>
      <c r="T29" s="912"/>
      <c r="U29" s="912"/>
      <c r="V29" s="912"/>
      <c r="W29" s="912"/>
      <c r="X29" s="912"/>
      <c r="Y29" s="912"/>
      <c r="Z29" s="912"/>
      <c r="AA29" s="912"/>
      <c r="AB29" s="912"/>
      <c r="AC29" s="912"/>
      <c r="AD29" s="912"/>
      <c r="AE29" s="912"/>
      <c r="AF29" s="912"/>
      <c r="AG29" s="912"/>
      <c r="AH29" s="912"/>
      <c r="AI29" s="912"/>
      <c r="AJ29" s="912"/>
      <c r="AK29" s="912"/>
      <c r="AL29" s="912"/>
      <c r="AM29" s="912"/>
      <c r="AN29" s="912"/>
      <c r="AO29" s="912"/>
      <c r="AP29" s="912"/>
      <c r="AQ29" s="912"/>
      <c r="AR29" s="912"/>
      <c r="AS29" s="912"/>
      <c r="AT29" s="912"/>
      <c r="AU29" s="912"/>
      <c r="AV29" s="912"/>
      <c r="AW29" s="912"/>
      <c r="AX29" s="912"/>
      <c r="AY29" s="912"/>
      <c r="AZ29" s="912"/>
      <c r="BA29" s="912"/>
      <c r="BB29" s="912"/>
      <c r="BC29" s="912"/>
      <c r="BD29" s="912"/>
      <c r="BE29" s="912"/>
      <c r="BF29" s="912"/>
      <c r="BG29" s="912"/>
      <c r="BH29" s="936"/>
    </row>
    <row r="30" spans="2:60" ht="14.1" customHeight="1" x14ac:dyDescent="0.15">
      <c r="B30" s="974"/>
      <c r="C30" s="975"/>
      <c r="D30" s="915"/>
      <c r="E30" s="916"/>
      <c r="F30" s="916"/>
      <c r="G30" s="916"/>
      <c r="H30" s="916"/>
      <c r="I30" s="916"/>
      <c r="J30" s="916"/>
      <c r="K30" s="916"/>
      <c r="L30" s="916"/>
      <c r="M30" s="923"/>
      <c r="N30" s="923"/>
      <c r="O30" s="923"/>
      <c r="P30" s="923"/>
      <c r="Q30" s="923"/>
      <c r="R30" s="923"/>
      <c r="S30" s="923"/>
      <c r="T30" s="912"/>
      <c r="U30" s="912"/>
      <c r="V30" s="912"/>
      <c r="W30" s="912"/>
      <c r="X30" s="912"/>
      <c r="Y30" s="912"/>
      <c r="Z30" s="912"/>
      <c r="AA30" s="912"/>
      <c r="AB30" s="912"/>
      <c r="AC30" s="912"/>
      <c r="AD30" s="912"/>
      <c r="AE30" s="912"/>
      <c r="AF30" s="912"/>
      <c r="AG30" s="912"/>
      <c r="AH30" s="912"/>
      <c r="AI30" s="912"/>
      <c r="AJ30" s="912"/>
      <c r="AK30" s="912"/>
      <c r="AL30" s="912"/>
      <c r="AM30" s="912"/>
      <c r="AN30" s="912"/>
      <c r="AO30" s="912"/>
      <c r="AP30" s="912"/>
      <c r="AQ30" s="912"/>
      <c r="AR30" s="912"/>
      <c r="AS30" s="912"/>
      <c r="AT30" s="912"/>
      <c r="AU30" s="912"/>
      <c r="AV30" s="912"/>
      <c r="AW30" s="912"/>
      <c r="AX30" s="912"/>
      <c r="AY30" s="912"/>
      <c r="AZ30" s="912"/>
      <c r="BA30" s="912"/>
      <c r="BB30" s="912"/>
      <c r="BC30" s="912"/>
      <c r="BD30" s="912"/>
      <c r="BE30" s="912"/>
      <c r="BF30" s="912"/>
      <c r="BG30" s="912"/>
      <c r="BH30" s="936"/>
    </row>
    <row r="31" spans="2:60" ht="14.1" customHeight="1" x14ac:dyDescent="0.15">
      <c r="B31" s="974"/>
      <c r="C31" s="975"/>
      <c r="D31" s="917"/>
      <c r="E31" s="918"/>
      <c r="F31" s="918"/>
      <c r="G31" s="918"/>
      <c r="H31" s="918"/>
      <c r="I31" s="918"/>
      <c r="J31" s="918"/>
      <c r="K31" s="918"/>
      <c r="L31" s="918"/>
      <c r="M31" s="984"/>
      <c r="N31" s="984"/>
      <c r="O31" s="984"/>
      <c r="P31" s="984"/>
      <c r="Q31" s="984"/>
      <c r="R31" s="984"/>
      <c r="S31" s="984"/>
      <c r="T31" s="985"/>
      <c r="U31" s="985"/>
      <c r="V31" s="985"/>
      <c r="W31" s="985"/>
      <c r="X31" s="985"/>
      <c r="Y31" s="985"/>
      <c r="Z31" s="985"/>
      <c r="AA31" s="985"/>
      <c r="AB31" s="985"/>
      <c r="AC31" s="985"/>
      <c r="AD31" s="985"/>
      <c r="AE31" s="985"/>
      <c r="AF31" s="985"/>
      <c r="AG31" s="985"/>
      <c r="AH31" s="985"/>
      <c r="AI31" s="985"/>
      <c r="AJ31" s="985"/>
      <c r="AK31" s="985"/>
      <c r="AL31" s="985"/>
      <c r="AM31" s="985"/>
      <c r="AN31" s="985"/>
      <c r="AO31" s="985"/>
      <c r="AP31" s="985"/>
      <c r="AQ31" s="985"/>
      <c r="AR31" s="985"/>
      <c r="AS31" s="985"/>
      <c r="AT31" s="985"/>
      <c r="AU31" s="985"/>
      <c r="AV31" s="985"/>
      <c r="AW31" s="985"/>
      <c r="AX31" s="985"/>
      <c r="AY31" s="985"/>
      <c r="AZ31" s="985"/>
      <c r="BA31" s="985"/>
      <c r="BB31" s="985"/>
      <c r="BC31" s="985"/>
      <c r="BD31" s="985"/>
      <c r="BE31" s="985"/>
      <c r="BF31" s="985"/>
      <c r="BG31" s="985"/>
      <c r="BH31" s="986"/>
    </row>
    <row r="32" spans="2:60" ht="14.1" customHeight="1" x14ac:dyDescent="0.15">
      <c r="B32" s="974"/>
      <c r="C32" s="975"/>
      <c r="D32" s="919" t="s">
        <v>601</v>
      </c>
      <c r="E32" s="920"/>
      <c r="F32" s="920"/>
      <c r="G32" s="920"/>
      <c r="H32" s="920"/>
      <c r="I32" s="920"/>
      <c r="J32" s="920"/>
      <c r="K32" s="920"/>
      <c r="L32" s="920"/>
      <c r="M32" s="926"/>
      <c r="N32" s="926"/>
      <c r="O32" s="926"/>
      <c r="P32" s="926"/>
      <c r="Q32" s="926"/>
      <c r="R32" s="926"/>
      <c r="S32" s="926"/>
      <c r="T32" s="927"/>
      <c r="U32" s="927"/>
      <c r="V32" s="927"/>
      <c r="W32" s="927"/>
      <c r="X32" s="927"/>
      <c r="Y32" s="927"/>
      <c r="Z32" s="927"/>
      <c r="AA32" s="927"/>
      <c r="AB32" s="927"/>
      <c r="AC32" s="927"/>
      <c r="AD32" s="927"/>
      <c r="AE32" s="927"/>
      <c r="AF32" s="927"/>
      <c r="AG32" s="927"/>
      <c r="AH32" s="927"/>
      <c r="AI32" s="927"/>
      <c r="AJ32" s="927"/>
      <c r="AK32" s="927"/>
      <c r="AL32" s="927"/>
      <c r="AM32" s="927"/>
      <c r="AN32" s="927"/>
      <c r="AO32" s="927"/>
      <c r="AP32" s="927"/>
      <c r="AQ32" s="927"/>
      <c r="AR32" s="927"/>
      <c r="AS32" s="927"/>
      <c r="AT32" s="927"/>
      <c r="AU32" s="927"/>
      <c r="AV32" s="927"/>
      <c r="AW32" s="927"/>
      <c r="AX32" s="927"/>
      <c r="AY32" s="927"/>
      <c r="AZ32" s="927"/>
      <c r="BA32" s="927"/>
      <c r="BB32" s="927"/>
      <c r="BC32" s="927"/>
      <c r="BD32" s="927"/>
      <c r="BE32" s="927"/>
      <c r="BF32" s="927"/>
      <c r="BG32" s="927"/>
      <c r="BH32" s="983"/>
    </row>
    <row r="33" spans="2:60" ht="14.1" customHeight="1" x14ac:dyDescent="0.15">
      <c r="B33" s="974"/>
      <c r="C33" s="975"/>
      <c r="D33" s="915"/>
      <c r="E33" s="916"/>
      <c r="F33" s="916"/>
      <c r="G33" s="916"/>
      <c r="H33" s="916"/>
      <c r="I33" s="916"/>
      <c r="J33" s="916"/>
      <c r="K33" s="916"/>
      <c r="L33" s="916"/>
      <c r="M33" s="923"/>
      <c r="N33" s="923"/>
      <c r="O33" s="923"/>
      <c r="P33" s="923"/>
      <c r="Q33" s="923"/>
      <c r="R33" s="923"/>
      <c r="S33" s="923"/>
      <c r="T33" s="912"/>
      <c r="U33" s="912"/>
      <c r="V33" s="912"/>
      <c r="W33" s="912"/>
      <c r="X33" s="912"/>
      <c r="Y33" s="912"/>
      <c r="Z33" s="912"/>
      <c r="AA33" s="912"/>
      <c r="AB33" s="912"/>
      <c r="AC33" s="912"/>
      <c r="AD33" s="912"/>
      <c r="AE33" s="912"/>
      <c r="AF33" s="912"/>
      <c r="AG33" s="912"/>
      <c r="AH33" s="912"/>
      <c r="AI33" s="912"/>
      <c r="AJ33" s="912"/>
      <c r="AK33" s="912"/>
      <c r="AL33" s="912"/>
      <c r="AM33" s="912"/>
      <c r="AN33" s="912"/>
      <c r="AO33" s="912"/>
      <c r="AP33" s="912"/>
      <c r="AQ33" s="912"/>
      <c r="AR33" s="912"/>
      <c r="AS33" s="912"/>
      <c r="AT33" s="912"/>
      <c r="AU33" s="912"/>
      <c r="AV33" s="912"/>
      <c r="AW33" s="912"/>
      <c r="AX33" s="912"/>
      <c r="AY33" s="912"/>
      <c r="AZ33" s="912"/>
      <c r="BA33" s="912"/>
      <c r="BB33" s="912"/>
      <c r="BC33" s="912"/>
      <c r="BD33" s="912"/>
      <c r="BE33" s="912"/>
      <c r="BF33" s="912"/>
      <c r="BG33" s="912"/>
      <c r="BH33" s="936"/>
    </row>
    <row r="34" spans="2:60" ht="14.1" customHeight="1" x14ac:dyDescent="0.15">
      <c r="B34" s="974"/>
      <c r="C34" s="975"/>
      <c r="D34" s="915"/>
      <c r="E34" s="916"/>
      <c r="F34" s="916"/>
      <c r="G34" s="916"/>
      <c r="H34" s="916"/>
      <c r="I34" s="916"/>
      <c r="J34" s="916"/>
      <c r="K34" s="916"/>
      <c r="L34" s="916"/>
      <c r="M34" s="923"/>
      <c r="N34" s="923"/>
      <c r="O34" s="923"/>
      <c r="P34" s="923"/>
      <c r="Q34" s="923"/>
      <c r="R34" s="923"/>
      <c r="S34" s="923"/>
      <c r="T34" s="912"/>
      <c r="U34" s="912"/>
      <c r="V34" s="912"/>
      <c r="W34" s="912"/>
      <c r="X34" s="912"/>
      <c r="Y34" s="912"/>
      <c r="Z34" s="912"/>
      <c r="AA34" s="912"/>
      <c r="AB34" s="912"/>
      <c r="AC34" s="912"/>
      <c r="AD34" s="912"/>
      <c r="AE34" s="912"/>
      <c r="AF34" s="912"/>
      <c r="AG34" s="912"/>
      <c r="AH34" s="912"/>
      <c r="AI34" s="912"/>
      <c r="AJ34" s="912"/>
      <c r="AK34" s="912"/>
      <c r="AL34" s="912"/>
      <c r="AM34" s="912"/>
      <c r="AN34" s="912"/>
      <c r="AO34" s="912"/>
      <c r="AP34" s="912"/>
      <c r="AQ34" s="912"/>
      <c r="AR34" s="912"/>
      <c r="AS34" s="912"/>
      <c r="AT34" s="912"/>
      <c r="AU34" s="912"/>
      <c r="AV34" s="912"/>
      <c r="AW34" s="912"/>
      <c r="AX34" s="912"/>
      <c r="AY34" s="912"/>
      <c r="AZ34" s="912"/>
      <c r="BA34" s="912"/>
      <c r="BB34" s="912"/>
      <c r="BC34" s="912"/>
      <c r="BD34" s="912"/>
      <c r="BE34" s="912"/>
      <c r="BF34" s="912"/>
      <c r="BG34" s="912"/>
      <c r="BH34" s="936"/>
    </row>
    <row r="35" spans="2:60" ht="14.1" customHeight="1" x14ac:dyDescent="0.15">
      <c r="B35" s="974"/>
      <c r="C35" s="975"/>
      <c r="D35" s="915"/>
      <c r="E35" s="916"/>
      <c r="F35" s="916"/>
      <c r="G35" s="916"/>
      <c r="H35" s="916"/>
      <c r="I35" s="916"/>
      <c r="J35" s="916"/>
      <c r="K35" s="916"/>
      <c r="L35" s="916"/>
      <c r="M35" s="923"/>
      <c r="N35" s="923"/>
      <c r="O35" s="923"/>
      <c r="P35" s="923"/>
      <c r="Q35" s="923"/>
      <c r="R35" s="923"/>
      <c r="S35" s="923"/>
      <c r="T35" s="912"/>
      <c r="U35" s="912"/>
      <c r="V35" s="912"/>
      <c r="W35" s="912"/>
      <c r="X35" s="912"/>
      <c r="Y35" s="912"/>
      <c r="Z35" s="912"/>
      <c r="AA35" s="912"/>
      <c r="AB35" s="912"/>
      <c r="AC35" s="912"/>
      <c r="AD35" s="912"/>
      <c r="AE35" s="912"/>
      <c r="AF35" s="912"/>
      <c r="AG35" s="912"/>
      <c r="AH35" s="912"/>
      <c r="AI35" s="912"/>
      <c r="AJ35" s="912"/>
      <c r="AK35" s="912"/>
      <c r="AL35" s="912"/>
      <c r="AM35" s="912"/>
      <c r="AN35" s="912"/>
      <c r="AO35" s="912"/>
      <c r="AP35" s="912"/>
      <c r="AQ35" s="912"/>
      <c r="AR35" s="912"/>
      <c r="AS35" s="912"/>
      <c r="AT35" s="912"/>
      <c r="AU35" s="912"/>
      <c r="AV35" s="912"/>
      <c r="AW35" s="912"/>
      <c r="AX35" s="912"/>
      <c r="AY35" s="912"/>
      <c r="AZ35" s="912"/>
      <c r="BA35" s="912"/>
      <c r="BB35" s="912"/>
      <c r="BC35" s="912"/>
      <c r="BD35" s="912"/>
      <c r="BE35" s="912"/>
      <c r="BF35" s="912"/>
      <c r="BG35" s="912"/>
      <c r="BH35" s="936"/>
    </row>
    <row r="36" spans="2:60" ht="14.1" customHeight="1" x14ac:dyDescent="0.15">
      <c r="B36" s="974"/>
      <c r="C36" s="975"/>
      <c r="D36" s="915"/>
      <c r="E36" s="916"/>
      <c r="F36" s="916"/>
      <c r="G36" s="916"/>
      <c r="H36" s="916"/>
      <c r="I36" s="916"/>
      <c r="J36" s="916"/>
      <c r="K36" s="916"/>
      <c r="L36" s="916"/>
      <c r="M36" s="923"/>
      <c r="N36" s="923"/>
      <c r="O36" s="923"/>
      <c r="P36" s="923"/>
      <c r="Q36" s="923"/>
      <c r="R36" s="923"/>
      <c r="S36" s="923"/>
      <c r="T36" s="912"/>
      <c r="U36" s="912"/>
      <c r="V36" s="912"/>
      <c r="W36" s="912"/>
      <c r="X36" s="912"/>
      <c r="Y36" s="912"/>
      <c r="Z36" s="912"/>
      <c r="AA36" s="912"/>
      <c r="AB36" s="912"/>
      <c r="AC36" s="912"/>
      <c r="AD36" s="912"/>
      <c r="AE36" s="912"/>
      <c r="AF36" s="912"/>
      <c r="AG36" s="912"/>
      <c r="AH36" s="912"/>
      <c r="AI36" s="912"/>
      <c r="AJ36" s="912"/>
      <c r="AK36" s="912"/>
      <c r="AL36" s="912"/>
      <c r="AM36" s="912"/>
      <c r="AN36" s="912"/>
      <c r="AO36" s="912"/>
      <c r="AP36" s="912"/>
      <c r="AQ36" s="912"/>
      <c r="AR36" s="912"/>
      <c r="AS36" s="912"/>
      <c r="AT36" s="912"/>
      <c r="AU36" s="912"/>
      <c r="AV36" s="912"/>
      <c r="AW36" s="912"/>
      <c r="AX36" s="912"/>
      <c r="AY36" s="912"/>
      <c r="AZ36" s="912"/>
      <c r="BA36" s="912"/>
      <c r="BB36" s="912"/>
      <c r="BC36" s="912"/>
      <c r="BD36" s="912"/>
      <c r="BE36" s="912"/>
      <c r="BF36" s="912"/>
      <c r="BG36" s="912"/>
      <c r="BH36" s="936"/>
    </row>
    <row r="37" spans="2:60" ht="14.1" customHeight="1" x14ac:dyDescent="0.15">
      <c r="B37" s="974"/>
      <c r="C37" s="975"/>
      <c r="D37" s="915"/>
      <c r="E37" s="916"/>
      <c r="F37" s="916"/>
      <c r="G37" s="916"/>
      <c r="H37" s="916"/>
      <c r="I37" s="916"/>
      <c r="J37" s="916"/>
      <c r="K37" s="916"/>
      <c r="L37" s="916"/>
      <c r="M37" s="923"/>
      <c r="N37" s="923"/>
      <c r="O37" s="923"/>
      <c r="P37" s="923"/>
      <c r="Q37" s="923"/>
      <c r="R37" s="923"/>
      <c r="S37" s="923"/>
      <c r="T37" s="912"/>
      <c r="U37" s="912"/>
      <c r="V37" s="912"/>
      <c r="W37" s="912"/>
      <c r="X37" s="912"/>
      <c r="Y37" s="912"/>
      <c r="Z37" s="912"/>
      <c r="AA37" s="912"/>
      <c r="AB37" s="912"/>
      <c r="AC37" s="912"/>
      <c r="AD37" s="912"/>
      <c r="AE37" s="912"/>
      <c r="AF37" s="912"/>
      <c r="AG37" s="912"/>
      <c r="AH37" s="912"/>
      <c r="AI37" s="912"/>
      <c r="AJ37" s="912"/>
      <c r="AK37" s="912"/>
      <c r="AL37" s="912"/>
      <c r="AM37" s="912"/>
      <c r="AN37" s="912"/>
      <c r="AO37" s="912"/>
      <c r="AP37" s="912"/>
      <c r="AQ37" s="912"/>
      <c r="AR37" s="912"/>
      <c r="AS37" s="912"/>
      <c r="AT37" s="912"/>
      <c r="AU37" s="912"/>
      <c r="AV37" s="912"/>
      <c r="AW37" s="912"/>
      <c r="AX37" s="912"/>
      <c r="AY37" s="912"/>
      <c r="AZ37" s="912"/>
      <c r="BA37" s="912"/>
      <c r="BB37" s="912"/>
      <c r="BC37" s="912"/>
      <c r="BD37" s="912"/>
      <c r="BE37" s="912"/>
      <c r="BF37" s="912"/>
      <c r="BG37" s="912"/>
      <c r="BH37" s="936"/>
    </row>
    <row r="38" spans="2:60" ht="14.1" customHeight="1" x14ac:dyDescent="0.15">
      <c r="B38" s="974"/>
      <c r="C38" s="975"/>
      <c r="D38" s="921"/>
      <c r="E38" s="922"/>
      <c r="F38" s="922"/>
      <c r="G38" s="922"/>
      <c r="H38" s="922"/>
      <c r="I38" s="922"/>
      <c r="J38" s="922"/>
      <c r="K38" s="922"/>
      <c r="L38" s="922"/>
      <c r="M38" s="924"/>
      <c r="N38" s="924"/>
      <c r="O38" s="924"/>
      <c r="P38" s="924"/>
      <c r="Q38" s="924"/>
      <c r="R38" s="924"/>
      <c r="S38" s="924"/>
      <c r="T38" s="925"/>
      <c r="U38" s="925"/>
      <c r="V38" s="925"/>
      <c r="W38" s="925"/>
      <c r="X38" s="925"/>
      <c r="Y38" s="925"/>
      <c r="Z38" s="925"/>
      <c r="AA38" s="925"/>
      <c r="AB38" s="925"/>
      <c r="AC38" s="925"/>
      <c r="AD38" s="925"/>
      <c r="AE38" s="925"/>
      <c r="AF38" s="925"/>
      <c r="AG38" s="925"/>
      <c r="AH38" s="925"/>
      <c r="AI38" s="925"/>
      <c r="AJ38" s="925"/>
      <c r="AK38" s="925"/>
      <c r="AL38" s="925"/>
      <c r="AM38" s="925"/>
      <c r="AN38" s="925"/>
      <c r="AO38" s="925"/>
      <c r="AP38" s="925"/>
      <c r="AQ38" s="925"/>
      <c r="AR38" s="925"/>
      <c r="AS38" s="925"/>
      <c r="AT38" s="925"/>
      <c r="AU38" s="925"/>
      <c r="AV38" s="925"/>
      <c r="AW38" s="925"/>
      <c r="AX38" s="925"/>
      <c r="AY38" s="925"/>
      <c r="AZ38" s="925"/>
      <c r="BA38" s="925"/>
      <c r="BB38" s="925"/>
      <c r="BC38" s="925"/>
      <c r="BD38" s="925"/>
      <c r="BE38" s="925"/>
      <c r="BF38" s="925"/>
      <c r="BG38" s="925"/>
      <c r="BH38" s="928"/>
    </row>
    <row r="39" spans="2:60" ht="14.1" customHeight="1" x14ac:dyDescent="0.15">
      <c r="B39" s="974"/>
      <c r="C39" s="975"/>
      <c r="D39" s="913" t="s">
        <v>53</v>
      </c>
      <c r="E39" s="914"/>
      <c r="F39" s="914"/>
      <c r="G39" s="914"/>
      <c r="H39" s="914"/>
      <c r="I39" s="914"/>
      <c r="J39" s="914"/>
      <c r="K39" s="914"/>
      <c r="L39" s="914"/>
      <c r="M39" s="979"/>
      <c r="N39" s="979"/>
      <c r="O39" s="979"/>
      <c r="P39" s="979"/>
      <c r="Q39" s="979"/>
      <c r="R39" s="979"/>
      <c r="S39" s="979"/>
      <c r="T39" s="980"/>
      <c r="U39" s="980"/>
      <c r="V39" s="980"/>
      <c r="W39" s="980"/>
      <c r="X39" s="980"/>
      <c r="Y39" s="980"/>
      <c r="Z39" s="980"/>
      <c r="AA39" s="980"/>
      <c r="AB39" s="980"/>
      <c r="AC39" s="980"/>
      <c r="AD39" s="980"/>
      <c r="AE39" s="980"/>
      <c r="AF39" s="980"/>
      <c r="AG39" s="980"/>
      <c r="AH39" s="980"/>
      <c r="AI39" s="980"/>
      <c r="AJ39" s="980"/>
      <c r="AK39" s="980"/>
      <c r="AL39" s="980"/>
      <c r="AM39" s="980"/>
      <c r="AN39" s="980"/>
      <c r="AO39" s="980"/>
      <c r="AP39" s="980"/>
      <c r="AQ39" s="980"/>
      <c r="AR39" s="980"/>
      <c r="AS39" s="980"/>
      <c r="AT39" s="980"/>
      <c r="AU39" s="980"/>
      <c r="AV39" s="980"/>
      <c r="AW39" s="980"/>
      <c r="AX39" s="980"/>
      <c r="AY39" s="980"/>
      <c r="AZ39" s="980"/>
      <c r="BA39" s="980"/>
      <c r="BB39" s="980"/>
      <c r="BC39" s="980"/>
      <c r="BD39" s="980"/>
      <c r="BE39" s="980"/>
      <c r="BF39" s="980"/>
      <c r="BG39" s="980"/>
      <c r="BH39" s="981"/>
    </row>
    <row r="40" spans="2:60" ht="14.1" customHeight="1" x14ac:dyDescent="0.15">
      <c r="B40" s="974"/>
      <c r="C40" s="975"/>
      <c r="D40" s="915"/>
      <c r="E40" s="916"/>
      <c r="F40" s="916"/>
      <c r="G40" s="916"/>
      <c r="H40" s="916"/>
      <c r="I40" s="916"/>
      <c r="J40" s="916"/>
      <c r="K40" s="916"/>
      <c r="L40" s="916"/>
      <c r="M40" s="923"/>
      <c r="N40" s="923"/>
      <c r="O40" s="923"/>
      <c r="P40" s="923"/>
      <c r="Q40" s="923"/>
      <c r="R40" s="923"/>
      <c r="S40" s="923"/>
      <c r="T40" s="912"/>
      <c r="U40" s="912"/>
      <c r="V40" s="912"/>
      <c r="W40" s="912"/>
      <c r="X40" s="912"/>
      <c r="Y40" s="912"/>
      <c r="Z40" s="912"/>
      <c r="AA40" s="912"/>
      <c r="AB40" s="912"/>
      <c r="AC40" s="912"/>
      <c r="AD40" s="912"/>
      <c r="AE40" s="912"/>
      <c r="AF40" s="912"/>
      <c r="AG40" s="912"/>
      <c r="AH40" s="912"/>
      <c r="AI40" s="912"/>
      <c r="AJ40" s="912"/>
      <c r="AK40" s="912"/>
      <c r="AL40" s="912"/>
      <c r="AM40" s="912"/>
      <c r="AN40" s="912"/>
      <c r="AO40" s="912"/>
      <c r="AP40" s="912"/>
      <c r="AQ40" s="912"/>
      <c r="AR40" s="912"/>
      <c r="AS40" s="912"/>
      <c r="AT40" s="912"/>
      <c r="AU40" s="912"/>
      <c r="AV40" s="912"/>
      <c r="AW40" s="912"/>
      <c r="AX40" s="912"/>
      <c r="AY40" s="912"/>
      <c r="AZ40" s="912"/>
      <c r="BA40" s="912"/>
      <c r="BB40" s="912"/>
      <c r="BC40" s="912"/>
      <c r="BD40" s="912"/>
      <c r="BE40" s="912"/>
      <c r="BF40" s="912"/>
      <c r="BG40" s="912"/>
      <c r="BH40" s="936"/>
    </row>
    <row r="41" spans="2:60" ht="14.1" customHeight="1" x14ac:dyDescent="0.15">
      <c r="B41" s="974"/>
      <c r="C41" s="975"/>
      <c r="D41" s="915"/>
      <c r="E41" s="916"/>
      <c r="F41" s="916"/>
      <c r="G41" s="916"/>
      <c r="H41" s="916"/>
      <c r="I41" s="916"/>
      <c r="J41" s="916"/>
      <c r="K41" s="916"/>
      <c r="L41" s="916"/>
      <c r="M41" s="923"/>
      <c r="N41" s="923"/>
      <c r="O41" s="923"/>
      <c r="P41" s="923"/>
      <c r="Q41" s="923"/>
      <c r="R41" s="923"/>
      <c r="S41" s="923"/>
      <c r="T41" s="912"/>
      <c r="U41" s="912"/>
      <c r="V41" s="912"/>
      <c r="W41" s="912"/>
      <c r="X41" s="912"/>
      <c r="Y41" s="912"/>
      <c r="Z41" s="912"/>
      <c r="AA41" s="912"/>
      <c r="AB41" s="912"/>
      <c r="AC41" s="912"/>
      <c r="AD41" s="912"/>
      <c r="AE41" s="912"/>
      <c r="AF41" s="912"/>
      <c r="AG41" s="912"/>
      <c r="AH41" s="912"/>
      <c r="AI41" s="912"/>
      <c r="AJ41" s="912"/>
      <c r="AK41" s="912"/>
      <c r="AL41" s="912"/>
      <c r="AM41" s="912"/>
      <c r="AN41" s="912"/>
      <c r="AO41" s="912"/>
      <c r="AP41" s="912"/>
      <c r="AQ41" s="912"/>
      <c r="AR41" s="912"/>
      <c r="AS41" s="912"/>
      <c r="AT41" s="912"/>
      <c r="AU41" s="912"/>
      <c r="AV41" s="912"/>
      <c r="AW41" s="912"/>
      <c r="AX41" s="912"/>
      <c r="AY41" s="912"/>
      <c r="AZ41" s="912"/>
      <c r="BA41" s="912"/>
      <c r="BB41" s="912"/>
      <c r="BC41" s="912"/>
      <c r="BD41" s="912"/>
      <c r="BE41" s="912"/>
      <c r="BF41" s="912"/>
      <c r="BG41" s="912"/>
      <c r="BH41" s="936"/>
    </row>
    <row r="42" spans="2:60" ht="14.1" customHeight="1" x14ac:dyDescent="0.15">
      <c r="B42" s="974"/>
      <c r="C42" s="975"/>
      <c r="D42" s="915"/>
      <c r="E42" s="916"/>
      <c r="F42" s="916"/>
      <c r="G42" s="916"/>
      <c r="H42" s="916"/>
      <c r="I42" s="916"/>
      <c r="J42" s="916"/>
      <c r="K42" s="916"/>
      <c r="L42" s="916"/>
      <c r="M42" s="923"/>
      <c r="N42" s="923"/>
      <c r="O42" s="923"/>
      <c r="P42" s="923"/>
      <c r="Q42" s="923"/>
      <c r="R42" s="923"/>
      <c r="S42" s="923"/>
      <c r="T42" s="912"/>
      <c r="U42" s="912"/>
      <c r="V42" s="912"/>
      <c r="W42" s="912"/>
      <c r="X42" s="912"/>
      <c r="Y42" s="912"/>
      <c r="Z42" s="912"/>
      <c r="AA42" s="912"/>
      <c r="AB42" s="912"/>
      <c r="AC42" s="912"/>
      <c r="AD42" s="912"/>
      <c r="AE42" s="912"/>
      <c r="AF42" s="912"/>
      <c r="AG42" s="912"/>
      <c r="AH42" s="912"/>
      <c r="AI42" s="912"/>
      <c r="AJ42" s="912"/>
      <c r="AK42" s="912"/>
      <c r="AL42" s="912"/>
      <c r="AM42" s="912"/>
      <c r="AN42" s="912"/>
      <c r="AO42" s="912"/>
      <c r="AP42" s="912"/>
      <c r="AQ42" s="912"/>
      <c r="AR42" s="912"/>
      <c r="AS42" s="912"/>
      <c r="AT42" s="912"/>
      <c r="AU42" s="912"/>
      <c r="AV42" s="912"/>
      <c r="AW42" s="912"/>
      <c r="AX42" s="912"/>
      <c r="AY42" s="912"/>
      <c r="AZ42" s="912"/>
      <c r="BA42" s="912"/>
      <c r="BB42" s="912"/>
      <c r="BC42" s="912"/>
      <c r="BD42" s="912"/>
      <c r="BE42" s="912"/>
      <c r="BF42" s="912"/>
      <c r="BG42" s="912"/>
      <c r="BH42" s="936"/>
    </row>
    <row r="43" spans="2:60" ht="14.1" customHeight="1" x14ac:dyDescent="0.15">
      <c r="B43" s="974"/>
      <c r="C43" s="975"/>
      <c r="D43" s="917"/>
      <c r="E43" s="918"/>
      <c r="F43" s="918"/>
      <c r="G43" s="918"/>
      <c r="H43" s="918"/>
      <c r="I43" s="918"/>
      <c r="J43" s="918"/>
      <c r="K43" s="918"/>
      <c r="L43" s="918"/>
      <c r="M43" s="984"/>
      <c r="N43" s="984"/>
      <c r="O43" s="984"/>
      <c r="P43" s="984"/>
      <c r="Q43" s="984"/>
      <c r="R43" s="984"/>
      <c r="S43" s="984"/>
      <c r="T43" s="985"/>
      <c r="U43" s="985"/>
      <c r="V43" s="985"/>
      <c r="W43" s="985"/>
      <c r="X43" s="985"/>
      <c r="Y43" s="985"/>
      <c r="Z43" s="985"/>
      <c r="AA43" s="985"/>
      <c r="AB43" s="985"/>
      <c r="AC43" s="985"/>
      <c r="AD43" s="985"/>
      <c r="AE43" s="985"/>
      <c r="AF43" s="985"/>
      <c r="AG43" s="985"/>
      <c r="AH43" s="985"/>
      <c r="AI43" s="985"/>
      <c r="AJ43" s="985"/>
      <c r="AK43" s="985"/>
      <c r="AL43" s="985"/>
      <c r="AM43" s="985"/>
      <c r="AN43" s="985"/>
      <c r="AO43" s="985"/>
      <c r="AP43" s="985"/>
      <c r="AQ43" s="985"/>
      <c r="AR43" s="985"/>
      <c r="AS43" s="985"/>
      <c r="AT43" s="985"/>
      <c r="AU43" s="985"/>
      <c r="AV43" s="985"/>
      <c r="AW43" s="985"/>
      <c r="AX43" s="985"/>
      <c r="AY43" s="985"/>
      <c r="AZ43" s="985"/>
      <c r="BA43" s="985"/>
      <c r="BB43" s="985"/>
      <c r="BC43" s="985"/>
      <c r="BD43" s="985"/>
      <c r="BE43" s="985"/>
      <c r="BF43" s="985"/>
      <c r="BG43" s="985"/>
      <c r="BH43" s="986"/>
    </row>
    <row r="44" spans="2:60" ht="14.1" customHeight="1" x14ac:dyDescent="0.15">
      <c r="B44" s="974"/>
      <c r="C44" s="975"/>
      <c r="D44" s="919" t="s">
        <v>447</v>
      </c>
      <c r="E44" s="920"/>
      <c r="F44" s="920"/>
      <c r="G44" s="920"/>
      <c r="H44" s="920"/>
      <c r="I44" s="920"/>
      <c r="J44" s="920"/>
      <c r="K44" s="920"/>
      <c r="L44" s="920"/>
      <c r="M44" s="926"/>
      <c r="N44" s="926"/>
      <c r="O44" s="926"/>
      <c r="P44" s="926"/>
      <c r="Q44" s="926"/>
      <c r="R44" s="926"/>
      <c r="S44" s="926"/>
      <c r="T44" s="927"/>
      <c r="U44" s="927"/>
      <c r="V44" s="927"/>
      <c r="W44" s="927"/>
      <c r="X44" s="927"/>
      <c r="Y44" s="927"/>
      <c r="Z44" s="927"/>
      <c r="AA44" s="927"/>
      <c r="AB44" s="927"/>
      <c r="AC44" s="927"/>
      <c r="AD44" s="927"/>
      <c r="AE44" s="927"/>
      <c r="AF44" s="927"/>
      <c r="AG44" s="927"/>
      <c r="AH44" s="927"/>
      <c r="AI44" s="927"/>
      <c r="AJ44" s="927"/>
      <c r="AK44" s="927"/>
      <c r="AL44" s="927"/>
      <c r="AM44" s="927"/>
      <c r="AN44" s="927"/>
      <c r="AO44" s="927"/>
      <c r="AP44" s="927"/>
      <c r="AQ44" s="927"/>
      <c r="AR44" s="927"/>
      <c r="AS44" s="927"/>
      <c r="AT44" s="927"/>
      <c r="AU44" s="927"/>
      <c r="AV44" s="927"/>
      <c r="AW44" s="927"/>
      <c r="AX44" s="927"/>
      <c r="AY44" s="927"/>
      <c r="AZ44" s="927"/>
      <c r="BA44" s="927"/>
      <c r="BB44" s="927"/>
      <c r="BC44" s="927"/>
      <c r="BD44" s="927"/>
      <c r="BE44" s="927"/>
      <c r="BF44" s="927"/>
      <c r="BG44" s="927"/>
      <c r="BH44" s="983"/>
    </row>
    <row r="45" spans="2:60" ht="14.1" customHeight="1" x14ac:dyDescent="0.15">
      <c r="B45" s="974"/>
      <c r="C45" s="975"/>
      <c r="D45" s="915"/>
      <c r="E45" s="916"/>
      <c r="F45" s="916"/>
      <c r="G45" s="916"/>
      <c r="H45" s="916"/>
      <c r="I45" s="916"/>
      <c r="J45" s="916"/>
      <c r="K45" s="916"/>
      <c r="L45" s="916"/>
      <c r="M45" s="923"/>
      <c r="N45" s="923"/>
      <c r="O45" s="923"/>
      <c r="P45" s="923"/>
      <c r="Q45" s="923"/>
      <c r="R45" s="923"/>
      <c r="S45" s="923"/>
      <c r="T45" s="912"/>
      <c r="U45" s="912"/>
      <c r="V45" s="912"/>
      <c r="W45" s="912"/>
      <c r="X45" s="912"/>
      <c r="Y45" s="912"/>
      <c r="Z45" s="912"/>
      <c r="AA45" s="912"/>
      <c r="AB45" s="912"/>
      <c r="AC45" s="912"/>
      <c r="AD45" s="912"/>
      <c r="AE45" s="912"/>
      <c r="AF45" s="912"/>
      <c r="AG45" s="912"/>
      <c r="AH45" s="912"/>
      <c r="AI45" s="912"/>
      <c r="AJ45" s="912"/>
      <c r="AK45" s="912"/>
      <c r="AL45" s="912"/>
      <c r="AM45" s="912"/>
      <c r="AN45" s="912"/>
      <c r="AO45" s="912"/>
      <c r="AP45" s="912"/>
      <c r="AQ45" s="912"/>
      <c r="AR45" s="912"/>
      <c r="AS45" s="912"/>
      <c r="AT45" s="912"/>
      <c r="AU45" s="912"/>
      <c r="AV45" s="912"/>
      <c r="AW45" s="912"/>
      <c r="AX45" s="912"/>
      <c r="AY45" s="912"/>
      <c r="AZ45" s="912"/>
      <c r="BA45" s="912"/>
      <c r="BB45" s="912"/>
      <c r="BC45" s="912"/>
      <c r="BD45" s="912"/>
      <c r="BE45" s="912"/>
      <c r="BF45" s="912"/>
      <c r="BG45" s="912"/>
      <c r="BH45" s="936"/>
    </row>
    <row r="46" spans="2:60" ht="14.1" customHeight="1" x14ac:dyDescent="0.15">
      <c r="B46" s="974"/>
      <c r="C46" s="975"/>
      <c r="D46" s="915"/>
      <c r="E46" s="916"/>
      <c r="F46" s="916"/>
      <c r="G46" s="916"/>
      <c r="H46" s="916"/>
      <c r="I46" s="916"/>
      <c r="J46" s="916"/>
      <c r="K46" s="916"/>
      <c r="L46" s="916"/>
      <c r="M46" s="923"/>
      <c r="N46" s="923"/>
      <c r="O46" s="923"/>
      <c r="P46" s="923"/>
      <c r="Q46" s="923"/>
      <c r="R46" s="923"/>
      <c r="S46" s="923"/>
      <c r="T46" s="912"/>
      <c r="U46" s="912"/>
      <c r="V46" s="912"/>
      <c r="W46" s="912"/>
      <c r="X46" s="912"/>
      <c r="Y46" s="912"/>
      <c r="Z46" s="912"/>
      <c r="AA46" s="912"/>
      <c r="AB46" s="912"/>
      <c r="AC46" s="912"/>
      <c r="AD46" s="912"/>
      <c r="AE46" s="912"/>
      <c r="AF46" s="912"/>
      <c r="AG46" s="912"/>
      <c r="AH46" s="912"/>
      <c r="AI46" s="912"/>
      <c r="AJ46" s="912"/>
      <c r="AK46" s="912"/>
      <c r="AL46" s="912"/>
      <c r="AM46" s="912"/>
      <c r="AN46" s="912"/>
      <c r="AO46" s="912"/>
      <c r="AP46" s="912"/>
      <c r="AQ46" s="912"/>
      <c r="AR46" s="912"/>
      <c r="AS46" s="912"/>
      <c r="AT46" s="912"/>
      <c r="AU46" s="912"/>
      <c r="AV46" s="912"/>
      <c r="AW46" s="912"/>
      <c r="AX46" s="912"/>
      <c r="AY46" s="912"/>
      <c r="AZ46" s="912"/>
      <c r="BA46" s="912"/>
      <c r="BB46" s="912"/>
      <c r="BC46" s="912"/>
      <c r="BD46" s="912"/>
      <c r="BE46" s="912"/>
      <c r="BF46" s="912"/>
      <c r="BG46" s="912"/>
      <c r="BH46" s="936"/>
    </row>
    <row r="47" spans="2:60" ht="14.1" customHeight="1" x14ac:dyDescent="0.15">
      <c r="B47" s="974"/>
      <c r="C47" s="975"/>
      <c r="D47" s="915"/>
      <c r="E47" s="916"/>
      <c r="F47" s="916"/>
      <c r="G47" s="916"/>
      <c r="H47" s="916"/>
      <c r="I47" s="916"/>
      <c r="J47" s="916"/>
      <c r="K47" s="916"/>
      <c r="L47" s="916"/>
      <c r="M47" s="923"/>
      <c r="N47" s="923"/>
      <c r="O47" s="923"/>
      <c r="P47" s="923"/>
      <c r="Q47" s="923"/>
      <c r="R47" s="923"/>
      <c r="S47" s="923"/>
      <c r="T47" s="912"/>
      <c r="U47" s="912"/>
      <c r="V47" s="912"/>
      <c r="W47" s="912"/>
      <c r="X47" s="912"/>
      <c r="Y47" s="912"/>
      <c r="Z47" s="912"/>
      <c r="AA47" s="912"/>
      <c r="AB47" s="912"/>
      <c r="AC47" s="912"/>
      <c r="AD47" s="912"/>
      <c r="AE47" s="912"/>
      <c r="AF47" s="912"/>
      <c r="AG47" s="912"/>
      <c r="AH47" s="912"/>
      <c r="AI47" s="912"/>
      <c r="AJ47" s="912"/>
      <c r="AK47" s="912"/>
      <c r="AL47" s="912"/>
      <c r="AM47" s="912"/>
      <c r="AN47" s="912"/>
      <c r="AO47" s="912"/>
      <c r="AP47" s="912"/>
      <c r="AQ47" s="912"/>
      <c r="AR47" s="912"/>
      <c r="AS47" s="912"/>
      <c r="AT47" s="912"/>
      <c r="AU47" s="912"/>
      <c r="AV47" s="912"/>
      <c r="AW47" s="912"/>
      <c r="AX47" s="912"/>
      <c r="AY47" s="912"/>
      <c r="AZ47" s="912"/>
      <c r="BA47" s="912"/>
      <c r="BB47" s="912"/>
      <c r="BC47" s="912"/>
      <c r="BD47" s="912"/>
      <c r="BE47" s="912"/>
      <c r="BF47" s="912"/>
      <c r="BG47" s="912"/>
      <c r="BH47" s="936"/>
    </row>
    <row r="48" spans="2:60" ht="14.1" customHeight="1" thickBot="1" x14ac:dyDescent="0.2">
      <c r="B48" s="976"/>
      <c r="C48" s="968"/>
      <c r="D48" s="1004"/>
      <c r="E48" s="942"/>
      <c r="F48" s="942"/>
      <c r="G48" s="942"/>
      <c r="H48" s="942"/>
      <c r="I48" s="942"/>
      <c r="J48" s="942"/>
      <c r="K48" s="942"/>
      <c r="L48" s="942"/>
      <c r="M48" s="1005"/>
      <c r="N48" s="1005"/>
      <c r="O48" s="1005"/>
      <c r="P48" s="1005"/>
      <c r="Q48" s="1005"/>
      <c r="R48" s="1005"/>
      <c r="S48" s="1005"/>
      <c r="T48" s="937"/>
      <c r="U48" s="937"/>
      <c r="V48" s="937"/>
      <c r="W48" s="937"/>
      <c r="X48" s="937"/>
      <c r="Y48" s="937"/>
      <c r="Z48" s="937"/>
      <c r="AA48" s="937"/>
      <c r="AB48" s="937"/>
      <c r="AC48" s="937"/>
      <c r="AD48" s="937"/>
      <c r="AE48" s="937"/>
      <c r="AF48" s="937"/>
      <c r="AG48" s="937"/>
      <c r="AH48" s="937"/>
      <c r="AI48" s="937"/>
      <c r="AJ48" s="937"/>
      <c r="AK48" s="937"/>
      <c r="AL48" s="937"/>
      <c r="AM48" s="937"/>
      <c r="AN48" s="937"/>
      <c r="AO48" s="937"/>
      <c r="AP48" s="937"/>
      <c r="AQ48" s="937"/>
      <c r="AR48" s="937"/>
      <c r="AS48" s="937"/>
      <c r="AT48" s="937"/>
      <c r="AU48" s="937"/>
      <c r="AV48" s="937"/>
      <c r="AW48" s="937"/>
      <c r="AX48" s="937"/>
      <c r="AY48" s="937"/>
      <c r="AZ48" s="937"/>
      <c r="BA48" s="937"/>
      <c r="BB48" s="937"/>
      <c r="BC48" s="937"/>
      <c r="BD48" s="937"/>
      <c r="BE48" s="937"/>
      <c r="BF48" s="937"/>
      <c r="BG48" s="937"/>
      <c r="BH48" s="938"/>
    </row>
    <row r="50" spans="3:3" x14ac:dyDescent="0.15">
      <c r="C50" s="12" t="s">
        <v>757</v>
      </c>
    </row>
  </sheetData>
  <mergeCells count="184">
    <mergeCell ref="D44:L48"/>
    <mergeCell ref="M45:S45"/>
    <mergeCell ref="T45:AD45"/>
    <mergeCell ref="AE45:AR45"/>
    <mergeCell ref="AS45:BH45"/>
    <mergeCell ref="M48:S48"/>
    <mergeCell ref="AE44:AR44"/>
    <mergeCell ref="AS44:BH44"/>
    <mergeCell ref="M47:S47"/>
    <mergeCell ref="T47:AD47"/>
    <mergeCell ref="T48:AD48"/>
    <mergeCell ref="AE48:AR48"/>
    <mergeCell ref="AS48:BH48"/>
    <mergeCell ref="M44:S44"/>
    <mergeCell ref="T44:AD44"/>
    <mergeCell ref="AS47:BH47"/>
    <mergeCell ref="AE47:AR47"/>
    <mergeCell ref="M46:S46"/>
    <mergeCell ref="AE46:AR46"/>
    <mergeCell ref="AS46:BH46"/>
    <mergeCell ref="D5:L6"/>
    <mergeCell ref="M5:Q5"/>
    <mergeCell ref="R5:U5"/>
    <mergeCell ref="X5:AC5"/>
    <mergeCell ref="AD5:BH5"/>
    <mergeCell ref="V5:W5"/>
    <mergeCell ref="M6:BH6"/>
    <mergeCell ref="T43:AD43"/>
    <mergeCell ref="AE43:AR43"/>
    <mergeCell ref="AY9:BH9"/>
    <mergeCell ref="V8:W8"/>
    <mergeCell ref="X8:AB8"/>
    <mergeCell ref="AC8:AD8"/>
    <mergeCell ref="M38:S38"/>
    <mergeCell ref="AS43:BH43"/>
    <mergeCell ref="M43:S43"/>
    <mergeCell ref="M41:S41"/>
    <mergeCell ref="AE41:AR41"/>
    <mergeCell ref="AS41:BH41"/>
    <mergeCell ref="M40:S40"/>
    <mergeCell ref="AE39:AR39"/>
    <mergeCell ref="AS39:BH39"/>
    <mergeCell ref="T40:AD40"/>
    <mergeCell ref="AE40:AR40"/>
    <mergeCell ref="D39:L43"/>
    <mergeCell ref="T42:AD42"/>
    <mergeCell ref="AE42:AR42"/>
    <mergeCell ref="AS42:BH42"/>
    <mergeCell ref="AE34:AR34"/>
    <mergeCell ref="AS34:BH34"/>
    <mergeCell ref="T36:AD36"/>
    <mergeCell ref="AE36:AR36"/>
    <mergeCell ref="AS36:BH36"/>
    <mergeCell ref="M37:S37"/>
    <mergeCell ref="T37:AD37"/>
    <mergeCell ref="AE37:AR37"/>
    <mergeCell ref="AS37:BH37"/>
    <mergeCell ref="M42:S42"/>
    <mergeCell ref="M39:S39"/>
    <mergeCell ref="T39:AD39"/>
    <mergeCell ref="AE32:AR32"/>
    <mergeCell ref="AS32:BH32"/>
    <mergeCell ref="M33:S33"/>
    <mergeCell ref="T33:AD33"/>
    <mergeCell ref="AE33:AR33"/>
    <mergeCell ref="AS33:BH33"/>
    <mergeCell ref="AE35:AR35"/>
    <mergeCell ref="AS35:BH35"/>
    <mergeCell ref="AS40:BH40"/>
    <mergeCell ref="AE38:AR38"/>
    <mergeCell ref="AS38:BH38"/>
    <mergeCell ref="AE30:AR30"/>
    <mergeCell ref="AS30:BH30"/>
    <mergeCell ref="M31:S31"/>
    <mergeCell ref="T31:AD31"/>
    <mergeCell ref="AE31:AR31"/>
    <mergeCell ref="AS31:BH31"/>
    <mergeCell ref="AE27:AR27"/>
    <mergeCell ref="AS27:BH27"/>
    <mergeCell ref="T28:AD28"/>
    <mergeCell ref="AE28:AR28"/>
    <mergeCell ref="AS28:BH28"/>
    <mergeCell ref="M29:S29"/>
    <mergeCell ref="T29:AD29"/>
    <mergeCell ref="AE29:AR29"/>
    <mergeCell ref="AS29:BH29"/>
    <mergeCell ref="AS20:BH20"/>
    <mergeCell ref="T19:AD19"/>
    <mergeCell ref="T17:AD17"/>
    <mergeCell ref="T22:AD22"/>
    <mergeCell ref="M25:S25"/>
    <mergeCell ref="T25:AD25"/>
    <mergeCell ref="AE25:AR25"/>
    <mergeCell ref="AS25:BH25"/>
    <mergeCell ref="T26:AD26"/>
    <mergeCell ref="AE26:AR26"/>
    <mergeCell ref="AS26:BH26"/>
    <mergeCell ref="AS17:BH17"/>
    <mergeCell ref="AE18:AR18"/>
    <mergeCell ref="AS18:BH18"/>
    <mergeCell ref="AE17:AR17"/>
    <mergeCell ref="AE22:AR22"/>
    <mergeCell ref="AS22:BH22"/>
    <mergeCell ref="AE23:AR23"/>
    <mergeCell ref="AS23:BH23"/>
    <mergeCell ref="AE20:AR20"/>
    <mergeCell ref="AE19:AR19"/>
    <mergeCell ref="AS19:BH19"/>
    <mergeCell ref="AE21:AR21"/>
    <mergeCell ref="AS21:BH21"/>
    <mergeCell ref="D9:E10"/>
    <mergeCell ref="M9:O9"/>
    <mergeCell ref="P9:Y9"/>
    <mergeCell ref="Z9:AB9"/>
    <mergeCell ref="B17:C48"/>
    <mergeCell ref="D17:L17"/>
    <mergeCell ref="M17:S17"/>
    <mergeCell ref="M18:S18"/>
    <mergeCell ref="M21:S21"/>
    <mergeCell ref="M26:S26"/>
    <mergeCell ref="M28:S28"/>
    <mergeCell ref="M34:S34"/>
    <mergeCell ref="T18:AD18"/>
    <mergeCell ref="M23:S23"/>
    <mergeCell ref="T23:AD23"/>
    <mergeCell ref="M20:S20"/>
    <mergeCell ref="T20:AD20"/>
    <mergeCell ref="M27:S27"/>
    <mergeCell ref="T27:AD27"/>
    <mergeCell ref="M36:S36"/>
    <mergeCell ref="T38:AD38"/>
    <mergeCell ref="T41:AD41"/>
    <mergeCell ref="T46:AD46"/>
    <mergeCell ref="M30:S30"/>
    <mergeCell ref="AE24:AR24"/>
    <mergeCell ref="AS24:BH24"/>
    <mergeCell ref="B11:L16"/>
    <mergeCell ref="M11:BH16"/>
    <mergeCell ref="A1:BH1"/>
    <mergeCell ref="B3:C10"/>
    <mergeCell ref="F10:L10"/>
    <mergeCell ref="M10:BH10"/>
    <mergeCell ref="F9:L9"/>
    <mergeCell ref="AV9:AX9"/>
    <mergeCell ref="AC9:AU9"/>
    <mergeCell ref="AY8:BH8"/>
    <mergeCell ref="M8:N8"/>
    <mergeCell ref="D7:L7"/>
    <mergeCell ref="M7:Q7"/>
    <mergeCell ref="AE8:AI8"/>
    <mergeCell ref="AJ8:AK8"/>
    <mergeCell ref="AL8:AV8"/>
    <mergeCell ref="AW8:AX8"/>
    <mergeCell ref="AL7:AP7"/>
    <mergeCell ref="M3:BH3"/>
    <mergeCell ref="M4:BH4"/>
    <mergeCell ref="D3:L3"/>
    <mergeCell ref="D4:L4"/>
    <mergeCell ref="T21:AD21"/>
    <mergeCell ref="D25:L31"/>
    <mergeCell ref="D32:L38"/>
    <mergeCell ref="M19:S19"/>
    <mergeCell ref="D18:L24"/>
    <mergeCell ref="M22:S22"/>
    <mergeCell ref="M24:S24"/>
    <mergeCell ref="T24:AD24"/>
    <mergeCell ref="T30:AD30"/>
    <mergeCell ref="M35:S35"/>
    <mergeCell ref="T35:AD35"/>
    <mergeCell ref="T34:AD34"/>
    <mergeCell ref="M32:S32"/>
    <mergeCell ref="T32:AD32"/>
    <mergeCell ref="D8:L8"/>
    <mergeCell ref="AU7:AV7"/>
    <mergeCell ref="Y7:AC7"/>
    <mergeCell ref="W7:X7"/>
    <mergeCell ref="AD7:AE7"/>
    <mergeCell ref="AF7:AK7"/>
    <mergeCell ref="O8:U8"/>
    <mergeCell ref="BA7:BB7"/>
    <mergeCell ref="BC7:BH7"/>
    <mergeCell ref="AQ7:AT7"/>
    <mergeCell ref="AW7:AZ7"/>
    <mergeCell ref="R7:V7"/>
  </mergeCells>
  <phoneticPr fontId="2"/>
  <pageMargins left="0.39370078740157483" right="0.35433070866141736" top="0.78740157480314965" bottom="0.51181102362204722" header="0.51181102362204722" footer="0.35433070866141736"/>
  <pageSetup paperSize="9" orientation="portrait" r:id="rId1"/>
  <headerFooter alignWithMargins="0">
    <oddHeader>&amp;R&amp;"ＭＳ Ｐゴシック,標準"&amp;10（様式　2）</oddHeader>
  </headerFooter>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AK88"/>
  <sheetViews>
    <sheetView view="pageLayout" zoomScaleNormal="100" zoomScaleSheetLayoutView="100" workbookViewId="0">
      <selection activeCell="A3" sqref="A3"/>
    </sheetView>
  </sheetViews>
  <sheetFormatPr defaultColWidth="9" defaultRowHeight="14.25" x14ac:dyDescent="0.15"/>
  <cols>
    <col min="1" max="74" width="2.625" style="2" customWidth="1"/>
    <col min="75" max="16384" width="9" style="2"/>
  </cols>
  <sheetData>
    <row r="1" spans="1:37" s="65" customFormat="1" ht="12" x14ac:dyDescent="0.15">
      <c r="B1" s="65" t="s">
        <v>223</v>
      </c>
    </row>
    <row r="2" spans="1:37" s="6" customFormat="1" ht="13.5" x14ac:dyDescent="0.15">
      <c r="B2" s="6" t="s">
        <v>3</v>
      </c>
    </row>
    <row r="3" spans="1:37" s="6" customFormat="1" ht="13.5" x14ac:dyDescent="0.15"/>
    <row r="4" spans="1:37" s="6" customFormat="1" ht="13.5" x14ac:dyDescent="0.15">
      <c r="A4" s="1006" t="s">
        <v>224</v>
      </c>
      <c r="B4" s="1006"/>
      <c r="C4" s="1006"/>
      <c r="D4" s="1006"/>
      <c r="E4" s="1006"/>
      <c r="F4" s="1006"/>
      <c r="G4" s="1006"/>
      <c r="H4" s="1006"/>
      <c r="I4" s="1006"/>
      <c r="J4" s="1006"/>
      <c r="K4" s="1006"/>
      <c r="L4" s="1006"/>
      <c r="M4" s="1006"/>
      <c r="N4" s="1006"/>
      <c r="O4" s="1006"/>
      <c r="P4" s="1006"/>
      <c r="Q4" s="1006"/>
      <c r="R4" s="1006"/>
      <c r="S4" s="1006"/>
      <c r="T4" s="1006"/>
      <c r="U4" s="1006"/>
      <c r="V4" s="1006"/>
      <c r="W4" s="1006"/>
      <c r="X4" s="1006"/>
      <c r="Y4" s="1006"/>
      <c r="Z4" s="1006"/>
      <c r="AA4" s="1006"/>
      <c r="AB4" s="1006"/>
      <c r="AC4" s="1006"/>
      <c r="AD4" s="1006"/>
      <c r="AE4" s="1006"/>
      <c r="AF4" s="1006"/>
      <c r="AG4" s="1006"/>
      <c r="AH4" s="1006"/>
      <c r="AI4" s="1006"/>
      <c r="AJ4" s="1006"/>
      <c r="AK4" s="1006"/>
    </row>
    <row r="5" spans="1:37" s="6" customFormat="1" ht="13.5" x14ac:dyDescent="0.15">
      <c r="A5" s="66"/>
    </row>
    <row r="6" spans="1:37" s="6" customFormat="1" ht="13.5" x14ac:dyDescent="0.15">
      <c r="A6" s="66"/>
      <c r="X6" s="144" t="s">
        <v>461</v>
      </c>
      <c r="Y6" s="67"/>
      <c r="Z6" s="1007"/>
      <c r="AA6" s="1007"/>
      <c r="AB6" s="67" t="s">
        <v>0</v>
      </c>
      <c r="AC6" s="1007"/>
      <c r="AD6" s="1007"/>
      <c r="AE6" s="67" t="s">
        <v>1</v>
      </c>
      <c r="AF6" s="1007"/>
      <c r="AG6" s="1007"/>
      <c r="AH6" s="6" t="s">
        <v>2</v>
      </c>
    </row>
    <row r="7" spans="1:37" s="6" customFormat="1" ht="13.5" customHeight="1" x14ac:dyDescent="0.15">
      <c r="Y7" s="10"/>
      <c r="Z7" s="10"/>
      <c r="AA7" s="57"/>
      <c r="AB7" s="10"/>
      <c r="AC7" s="10"/>
      <c r="AD7" s="10"/>
    </row>
    <row r="8" spans="1:37" s="6" customFormat="1" ht="13.5" x14ac:dyDescent="0.15">
      <c r="N8" s="6" t="s">
        <v>225</v>
      </c>
      <c r="R8" s="6" t="s">
        <v>4</v>
      </c>
      <c r="X8" s="1009"/>
      <c r="Y8" s="1009"/>
      <c r="Z8" s="1009"/>
      <c r="AA8" s="1009"/>
      <c r="AB8" s="1009"/>
      <c r="AC8" s="1009"/>
      <c r="AD8" s="1009"/>
      <c r="AE8" s="1009"/>
      <c r="AF8" s="1009"/>
      <c r="AG8" s="1009"/>
      <c r="AH8" s="1009"/>
      <c r="AI8" s="1009"/>
      <c r="AJ8" s="1009"/>
      <c r="AK8" s="1009"/>
    </row>
    <row r="9" spans="1:37" s="6" customFormat="1" ht="13.5" x14ac:dyDescent="0.15"/>
    <row r="10" spans="1:37" s="6" customFormat="1" ht="13.5" x14ac:dyDescent="0.15">
      <c r="R10" s="6" t="s">
        <v>5</v>
      </c>
      <c r="X10" s="1009"/>
      <c r="Y10" s="1009"/>
      <c r="Z10" s="1009"/>
      <c r="AA10" s="1009"/>
      <c r="AB10" s="1009"/>
      <c r="AC10" s="1009"/>
      <c r="AD10" s="1009"/>
      <c r="AE10" s="1009"/>
      <c r="AF10" s="1009"/>
      <c r="AG10" s="1009"/>
      <c r="AH10" s="1009"/>
      <c r="AI10" s="1009"/>
      <c r="AJ10" s="1009"/>
      <c r="AK10" s="1009"/>
    </row>
    <row r="11" spans="1:37" s="6" customFormat="1" ht="13.5" x14ac:dyDescent="0.15"/>
    <row r="12" spans="1:37" s="6" customFormat="1" ht="13.5" x14ac:dyDescent="0.15">
      <c r="R12" s="6" t="s">
        <v>6</v>
      </c>
      <c r="X12" s="1009"/>
      <c r="Y12" s="1009"/>
      <c r="Z12" s="1009"/>
      <c r="AA12" s="1009"/>
      <c r="AB12" s="1009"/>
      <c r="AC12" s="1009"/>
      <c r="AD12" s="1009"/>
      <c r="AE12" s="1009"/>
      <c r="AF12" s="1009"/>
      <c r="AG12" s="1009"/>
      <c r="AH12" s="1009"/>
      <c r="AI12" s="1009"/>
    </row>
    <row r="13" spans="1:37" s="6" customFormat="1" ht="13.5" x14ac:dyDescent="0.15"/>
    <row r="14" spans="1:37" s="6" customFormat="1" ht="13.5" x14ac:dyDescent="0.15">
      <c r="B14" t="s">
        <v>226</v>
      </c>
    </row>
    <row r="15" spans="1:37" x14ac:dyDescent="0.15">
      <c r="B15" s="101" t="s">
        <v>424</v>
      </c>
    </row>
    <row r="16" spans="1:37" ht="8.25" customHeight="1" x14ac:dyDescent="0.15">
      <c r="B16" s="100"/>
    </row>
    <row r="17" spans="1:37" s="65" customFormat="1" ht="13.5" customHeight="1" x14ac:dyDescent="0.15">
      <c r="A17" s="1008" t="s">
        <v>526</v>
      </c>
      <c r="B17" s="1008"/>
      <c r="C17" s="1008"/>
      <c r="D17" s="1008"/>
      <c r="E17" s="1008"/>
      <c r="F17" s="1008"/>
      <c r="G17" s="1008"/>
      <c r="H17" s="1008"/>
      <c r="I17" s="1008"/>
      <c r="J17" s="1008"/>
      <c r="K17" s="1008"/>
      <c r="L17" s="1008"/>
      <c r="M17" s="1008"/>
      <c r="N17" s="1008"/>
      <c r="O17" s="1008"/>
      <c r="P17" s="1008"/>
      <c r="Q17" s="1008"/>
      <c r="R17" s="1008"/>
      <c r="S17" s="1008"/>
      <c r="T17" s="1008"/>
      <c r="U17" s="1008"/>
      <c r="V17" s="1008"/>
      <c r="W17" s="1008"/>
      <c r="X17" s="1008"/>
      <c r="Y17" s="1008"/>
      <c r="Z17" s="1008"/>
      <c r="AA17" s="1008"/>
      <c r="AB17" s="1008"/>
      <c r="AC17" s="1008"/>
      <c r="AD17" s="1008"/>
      <c r="AE17" s="1008"/>
      <c r="AF17" s="1008"/>
      <c r="AG17" s="1008"/>
      <c r="AH17" s="1008"/>
      <c r="AI17" s="1008"/>
      <c r="AJ17" s="1008"/>
    </row>
    <row r="18" spans="1:37" ht="6" customHeight="1" x14ac:dyDescent="0.15"/>
    <row r="19" spans="1:37" s="65" customFormat="1" ht="17.25" customHeight="1" x14ac:dyDescent="0.15">
      <c r="B19" s="1010" t="s">
        <v>227</v>
      </c>
      <c r="C19" s="1010"/>
      <c r="D19" s="1010" t="s">
        <v>248</v>
      </c>
      <c r="E19" s="1010"/>
      <c r="F19" s="1010"/>
      <c r="G19" s="1010"/>
      <c r="H19" s="1010"/>
      <c r="I19" s="1010"/>
      <c r="J19" s="1010"/>
      <c r="K19" s="1010"/>
      <c r="L19" s="1010"/>
      <c r="M19" s="1010"/>
      <c r="N19" s="1010"/>
      <c r="O19" s="1010"/>
      <c r="P19" s="1010"/>
      <c r="Q19" s="1010"/>
      <c r="R19" s="1010"/>
      <c r="S19" s="1010"/>
      <c r="T19" s="1010"/>
      <c r="U19" s="1010"/>
      <c r="V19" s="1010"/>
      <c r="W19" s="1010"/>
      <c r="X19" s="1010"/>
      <c r="Y19" s="1010"/>
      <c r="Z19" s="1010"/>
      <c r="AA19" s="1010"/>
      <c r="AB19" s="1010"/>
      <c r="AC19" s="1010"/>
      <c r="AD19" s="1010"/>
      <c r="AE19" s="1010"/>
      <c r="AF19" s="1010"/>
      <c r="AG19" s="1010"/>
      <c r="AH19" s="1010"/>
      <c r="AI19" s="1010"/>
      <c r="AJ19" s="1010"/>
      <c r="AK19" s="1010"/>
    </row>
    <row r="20" spans="1:37" s="65" customFormat="1" ht="18" customHeight="1" x14ac:dyDescent="0.15">
      <c r="B20" s="1010" t="s">
        <v>228</v>
      </c>
      <c r="C20" s="1010"/>
      <c r="D20" s="1033" t="s">
        <v>247</v>
      </c>
      <c r="E20" s="1033"/>
      <c r="F20" s="1033"/>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row>
    <row r="21" spans="1:37" s="65" customFormat="1" ht="18" customHeight="1" x14ac:dyDescent="0.15">
      <c r="B21" s="1010" t="s">
        <v>229</v>
      </c>
      <c r="C21" s="1010"/>
      <c r="D21" s="1033"/>
      <c r="E21" s="1033"/>
      <c r="F21" s="1033"/>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row>
    <row r="22" spans="1:37" s="65" customFormat="1" ht="18" customHeight="1" x14ac:dyDescent="0.15">
      <c r="B22" s="1010" t="s">
        <v>230</v>
      </c>
      <c r="C22" s="1010"/>
      <c r="D22" s="1033"/>
      <c r="E22" s="1033"/>
      <c r="F22" s="1033"/>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row>
    <row r="23" spans="1:37" s="65" customFormat="1" ht="20.25" customHeight="1" x14ac:dyDescent="0.15">
      <c r="B23" s="1010" t="s">
        <v>233</v>
      </c>
      <c r="C23" s="1010"/>
      <c r="D23" s="1034" t="s">
        <v>410</v>
      </c>
      <c r="E23" s="1034"/>
      <c r="F23" s="1034"/>
      <c r="G23" s="1034"/>
      <c r="H23" s="1034"/>
      <c r="I23" s="1034"/>
      <c r="J23" s="1034"/>
      <c r="K23" s="1034"/>
      <c r="L23" s="1034"/>
      <c r="M23" s="1034"/>
      <c r="N23" s="1034"/>
      <c r="O23" s="1034"/>
      <c r="P23" s="1034"/>
      <c r="Q23" s="1034"/>
      <c r="R23" s="1034"/>
      <c r="S23" s="1034"/>
      <c r="T23" s="1034"/>
      <c r="U23" s="1034"/>
      <c r="V23" s="1034"/>
      <c r="W23" s="1034"/>
      <c r="X23" s="1034"/>
      <c r="Y23" s="1034"/>
      <c r="Z23" s="1034"/>
      <c r="AA23" s="1034"/>
      <c r="AB23" s="1034"/>
      <c r="AC23" s="1034"/>
      <c r="AD23" s="1034"/>
      <c r="AE23" s="1034"/>
      <c r="AF23" s="1034"/>
      <c r="AG23" s="1034"/>
      <c r="AH23" s="1034"/>
      <c r="AI23" s="1034"/>
      <c r="AJ23" s="1034"/>
      <c r="AK23" s="1034"/>
    </row>
    <row r="24" spans="1:37" s="65" customFormat="1" ht="32.25" customHeight="1" x14ac:dyDescent="0.15">
      <c r="B24" s="1010" t="s">
        <v>231</v>
      </c>
      <c r="C24" s="1010"/>
      <c r="D24" s="1011" t="s">
        <v>249</v>
      </c>
      <c r="E24" s="1011"/>
      <c r="F24" s="1011"/>
      <c r="G24" s="1011"/>
      <c r="H24" s="1011"/>
      <c r="I24" s="1011"/>
      <c r="J24" s="1011"/>
      <c r="K24" s="1011"/>
      <c r="L24" s="1011"/>
      <c r="M24" s="1011"/>
      <c r="N24" s="1011"/>
      <c r="O24" s="1011"/>
      <c r="P24" s="1011"/>
      <c r="Q24" s="1011"/>
      <c r="R24" s="1011"/>
      <c r="S24" s="1011"/>
      <c r="T24" s="1011"/>
      <c r="U24" s="1011"/>
      <c r="V24" s="1011"/>
      <c r="W24" s="1011"/>
      <c r="X24" s="1011"/>
      <c r="Y24" s="1011"/>
      <c r="Z24" s="1011"/>
      <c r="AA24" s="1011"/>
      <c r="AB24" s="1011"/>
      <c r="AC24" s="1011"/>
      <c r="AD24" s="1011"/>
      <c r="AE24" s="1011"/>
      <c r="AF24" s="1011"/>
      <c r="AG24" s="1011"/>
      <c r="AH24" s="1011"/>
      <c r="AI24" s="1011"/>
      <c r="AJ24" s="1011"/>
      <c r="AK24" s="1011"/>
    </row>
    <row r="25" spans="1:37" s="65" customFormat="1" ht="30" customHeight="1" x14ac:dyDescent="0.15">
      <c r="B25" s="1010" t="s">
        <v>234</v>
      </c>
      <c r="C25" s="1010"/>
      <c r="D25" s="1011" t="s">
        <v>250</v>
      </c>
      <c r="E25" s="1011"/>
      <c r="F25" s="1011"/>
      <c r="G25" s="1011"/>
      <c r="H25" s="1011"/>
      <c r="I25" s="1011"/>
      <c r="J25" s="1011"/>
      <c r="K25" s="1011"/>
      <c r="L25" s="1011"/>
      <c r="M25" s="1011"/>
      <c r="N25" s="1011"/>
      <c r="O25" s="1011"/>
      <c r="P25" s="1011"/>
      <c r="Q25" s="1011"/>
      <c r="R25" s="1011"/>
      <c r="S25" s="1011"/>
      <c r="T25" s="1011"/>
      <c r="U25" s="1011"/>
      <c r="V25" s="1011"/>
      <c r="W25" s="1011"/>
      <c r="X25" s="1011"/>
      <c r="Y25" s="1011"/>
      <c r="Z25" s="1011"/>
      <c r="AA25" s="1011"/>
      <c r="AB25" s="1011"/>
      <c r="AC25" s="1011"/>
      <c r="AD25" s="1011"/>
      <c r="AE25" s="1011"/>
      <c r="AF25" s="1011"/>
      <c r="AG25" s="1011"/>
      <c r="AH25" s="1011"/>
      <c r="AI25" s="1011"/>
      <c r="AJ25" s="1011"/>
      <c r="AK25" s="1011"/>
    </row>
    <row r="26" spans="1:37" s="65" customFormat="1" ht="43.5" customHeight="1" x14ac:dyDescent="0.15">
      <c r="B26" s="1010" t="s">
        <v>235</v>
      </c>
      <c r="C26" s="1010"/>
      <c r="D26" s="1011" t="s">
        <v>251</v>
      </c>
      <c r="E26" s="1011"/>
      <c r="F26" s="1011"/>
      <c r="G26" s="1011"/>
      <c r="H26" s="1011"/>
      <c r="I26" s="1011"/>
      <c r="J26" s="1011"/>
      <c r="K26" s="1011"/>
      <c r="L26" s="1011"/>
      <c r="M26" s="1011"/>
      <c r="N26" s="1011"/>
      <c r="O26" s="1011"/>
      <c r="P26" s="1011"/>
      <c r="Q26" s="1011"/>
      <c r="R26" s="1011"/>
      <c r="S26" s="1011"/>
      <c r="T26" s="1011"/>
      <c r="U26" s="1011"/>
      <c r="V26" s="1011"/>
      <c r="W26" s="1011"/>
      <c r="X26" s="1011"/>
      <c r="Y26" s="1011"/>
      <c r="Z26" s="1011"/>
      <c r="AA26" s="1011"/>
      <c r="AB26" s="1011"/>
      <c r="AC26" s="1011"/>
      <c r="AD26" s="1011"/>
      <c r="AE26" s="1011"/>
      <c r="AF26" s="1011"/>
      <c r="AG26" s="1011"/>
      <c r="AH26" s="1011"/>
      <c r="AI26" s="1011"/>
      <c r="AJ26" s="1011"/>
      <c r="AK26" s="1011"/>
    </row>
    <row r="27" spans="1:37" s="65" customFormat="1" ht="134.25" customHeight="1" x14ac:dyDescent="0.15">
      <c r="B27" s="1010" t="s">
        <v>232</v>
      </c>
      <c r="C27" s="1010"/>
      <c r="D27" s="1011" t="s">
        <v>252</v>
      </c>
      <c r="E27" s="1011"/>
      <c r="F27" s="1011"/>
      <c r="G27" s="1011"/>
      <c r="H27" s="1011"/>
      <c r="I27" s="1011"/>
      <c r="J27" s="1011"/>
      <c r="K27" s="1011"/>
      <c r="L27" s="1011"/>
      <c r="M27" s="1011"/>
      <c r="N27" s="1011"/>
      <c r="O27" s="1011"/>
      <c r="P27" s="1011"/>
      <c r="Q27" s="1011"/>
      <c r="R27" s="1011"/>
      <c r="S27" s="1011"/>
      <c r="T27" s="1011"/>
      <c r="U27" s="1011"/>
      <c r="V27" s="1011"/>
      <c r="W27" s="1011"/>
      <c r="X27" s="1011"/>
      <c r="Y27" s="1011"/>
      <c r="Z27" s="1011"/>
      <c r="AA27" s="1011"/>
      <c r="AB27" s="1011"/>
      <c r="AC27" s="1011"/>
      <c r="AD27" s="1011"/>
      <c r="AE27" s="1011"/>
      <c r="AF27" s="1011"/>
      <c r="AG27" s="1011"/>
      <c r="AH27" s="1011"/>
      <c r="AI27" s="1011"/>
      <c r="AJ27" s="1011"/>
      <c r="AK27" s="1011"/>
    </row>
    <row r="28" spans="1:37" s="65" customFormat="1" ht="138" customHeight="1" x14ac:dyDescent="0.15">
      <c r="B28" s="1010" t="s">
        <v>236</v>
      </c>
      <c r="C28" s="1010"/>
      <c r="D28" s="1011" t="s">
        <v>253</v>
      </c>
      <c r="E28" s="1011"/>
      <c r="F28" s="1011"/>
      <c r="G28" s="1011"/>
      <c r="H28" s="1011"/>
      <c r="I28" s="1011"/>
      <c r="J28" s="1011"/>
      <c r="K28" s="1011"/>
      <c r="L28" s="1011"/>
      <c r="M28" s="1011"/>
      <c r="N28" s="1011"/>
      <c r="O28" s="1011"/>
      <c r="P28" s="1011"/>
      <c r="Q28" s="1011"/>
      <c r="R28" s="1011"/>
      <c r="S28" s="1011"/>
      <c r="T28" s="1011"/>
      <c r="U28" s="1011"/>
      <c r="V28" s="1011"/>
      <c r="W28" s="1011"/>
      <c r="X28" s="1011"/>
      <c r="Y28" s="1011"/>
      <c r="Z28" s="1011"/>
      <c r="AA28" s="1011"/>
      <c r="AB28" s="1011"/>
      <c r="AC28" s="1011"/>
      <c r="AD28" s="1011"/>
      <c r="AE28" s="1011"/>
      <c r="AF28" s="1011"/>
      <c r="AG28" s="1011"/>
      <c r="AH28" s="1011"/>
      <c r="AI28" s="1011"/>
      <c r="AJ28" s="1011"/>
      <c r="AK28" s="1011"/>
    </row>
    <row r="29" spans="1:37" s="65" customFormat="1" ht="88.5" customHeight="1" x14ac:dyDescent="0.15">
      <c r="B29" s="1010" t="s">
        <v>237</v>
      </c>
      <c r="C29" s="1010"/>
      <c r="D29" s="1011" t="s">
        <v>245</v>
      </c>
      <c r="E29" s="1011"/>
      <c r="F29" s="1011"/>
      <c r="G29" s="1011"/>
      <c r="H29" s="1011"/>
      <c r="I29" s="1011"/>
      <c r="J29" s="1011"/>
      <c r="K29" s="1011"/>
      <c r="L29" s="1011"/>
      <c r="M29" s="1011"/>
      <c r="N29" s="1011"/>
      <c r="O29" s="1011"/>
      <c r="P29" s="1011"/>
      <c r="Q29" s="1011"/>
      <c r="R29" s="1011"/>
      <c r="S29" s="1011"/>
      <c r="T29" s="1011"/>
      <c r="U29" s="1011"/>
      <c r="V29" s="1011"/>
      <c r="W29" s="1011"/>
      <c r="X29" s="1011"/>
      <c r="Y29" s="1011"/>
      <c r="Z29" s="1011"/>
      <c r="AA29" s="1011"/>
      <c r="AB29" s="1011"/>
      <c r="AC29" s="1011"/>
      <c r="AD29" s="1011"/>
      <c r="AE29" s="1011"/>
      <c r="AF29" s="1011"/>
      <c r="AG29" s="1011"/>
      <c r="AH29" s="1011"/>
      <c r="AI29" s="1011"/>
      <c r="AJ29" s="1011"/>
      <c r="AK29" s="1011"/>
    </row>
    <row r="30" spans="1:37" s="65" customFormat="1" ht="57.75" customHeight="1" x14ac:dyDescent="0.15">
      <c r="B30" s="1010" t="s">
        <v>238</v>
      </c>
      <c r="C30" s="1010"/>
      <c r="D30" s="1011" t="s">
        <v>254</v>
      </c>
      <c r="E30" s="1011"/>
      <c r="F30" s="1011"/>
      <c r="G30" s="1011"/>
      <c r="H30" s="1011"/>
      <c r="I30" s="1011"/>
      <c r="J30" s="1011"/>
      <c r="K30" s="1011"/>
      <c r="L30" s="1011"/>
      <c r="M30" s="1011"/>
      <c r="N30" s="1011"/>
      <c r="O30" s="1011"/>
      <c r="P30" s="1011"/>
      <c r="Q30" s="1011"/>
      <c r="R30" s="1011"/>
      <c r="S30" s="1011"/>
      <c r="T30" s="1011"/>
      <c r="U30" s="1011"/>
      <c r="V30" s="1011"/>
      <c r="W30" s="1011"/>
      <c r="X30" s="1011"/>
      <c r="Y30" s="1011"/>
      <c r="Z30" s="1011"/>
      <c r="AA30" s="1011"/>
      <c r="AB30" s="1011"/>
      <c r="AC30" s="1011"/>
      <c r="AD30" s="1011"/>
      <c r="AE30" s="1011"/>
      <c r="AF30" s="1011"/>
      <c r="AG30" s="1011"/>
      <c r="AH30" s="1011"/>
      <c r="AI30" s="1011"/>
      <c r="AJ30" s="1011"/>
      <c r="AK30" s="1011"/>
    </row>
    <row r="31" spans="1:37" s="65" customFormat="1" ht="76.5" customHeight="1" x14ac:dyDescent="0.15">
      <c r="B31" s="1010" t="s">
        <v>240</v>
      </c>
      <c r="C31" s="1010"/>
      <c r="D31" s="1011" t="s">
        <v>255</v>
      </c>
      <c r="E31" s="1011"/>
      <c r="F31" s="1011"/>
      <c r="G31" s="1011"/>
      <c r="H31" s="1011"/>
      <c r="I31" s="1011"/>
      <c r="J31" s="1011"/>
      <c r="K31" s="1011"/>
      <c r="L31" s="1011"/>
      <c r="M31" s="1011"/>
      <c r="N31" s="1011"/>
      <c r="O31" s="1011"/>
      <c r="P31" s="1011"/>
      <c r="Q31" s="1011"/>
      <c r="R31" s="1011"/>
      <c r="S31" s="1011"/>
      <c r="T31" s="1011"/>
      <c r="U31" s="1011"/>
      <c r="V31" s="1011"/>
      <c r="W31" s="1011"/>
      <c r="X31" s="1011"/>
      <c r="Y31" s="1011"/>
      <c r="Z31" s="1011"/>
      <c r="AA31" s="1011"/>
      <c r="AB31" s="1011"/>
      <c r="AC31" s="1011"/>
      <c r="AD31" s="1011"/>
      <c r="AE31" s="1011"/>
      <c r="AF31" s="1011"/>
      <c r="AG31" s="1011"/>
      <c r="AH31" s="1011"/>
      <c r="AI31" s="1011"/>
      <c r="AJ31" s="1011"/>
      <c r="AK31" s="1011"/>
    </row>
    <row r="32" spans="1:37" s="65" customFormat="1" ht="19.5" customHeight="1" x14ac:dyDescent="0.15">
      <c r="B32" s="1010" t="s">
        <v>239</v>
      </c>
      <c r="C32" s="1010"/>
      <c r="D32" s="1011" t="s">
        <v>256</v>
      </c>
      <c r="E32" s="1011"/>
      <c r="F32" s="1011"/>
      <c r="G32" s="1011"/>
      <c r="H32" s="1011"/>
      <c r="I32" s="1011"/>
      <c r="J32" s="1011"/>
      <c r="K32" s="1011"/>
      <c r="L32" s="1011"/>
      <c r="M32" s="1011"/>
      <c r="N32" s="1011"/>
      <c r="O32" s="1011"/>
      <c r="P32" s="1011"/>
      <c r="Q32" s="1011"/>
      <c r="R32" s="1011"/>
      <c r="S32" s="1011"/>
      <c r="T32" s="1011"/>
      <c r="U32" s="1011"/>
      <c r="V32" s="1011"/>
      <c r="W32" s="1011"/>
      <c r="X32" s="1011"/>
      <c r="Y32" s="1011"/>
      <c r="Z32" s="1011"/>
      <c r="AA32" s="1011"/>
      <c r="AB32" s="1011"/>
      <c r="AC32" s="1011"/>
      <c r="AD32" s="1011"/>
      <c r="AE32" s="1011"/>
      <c r="AF32" s="1011"/>
      <c r="AG32" s="1011"/>
      <c r="AH32" s="1011"/>
      <c r="AI32" s="1011"/>
      <c r="AJ32" s="1011"/>
      <c r="AK32" s="1011"/>
    </row>
    <row r="33" spans="1:37" s="65" customFormat="1" ht="35.25" customHeight="1" x14ac:dyDescent="0.15">
      <c r="B33" s="1010" t="s">
        <v>241</v>
      </c>
      <c r="C33" s="1010"/>
      <c r="D33" s="1011" t="s">
        <v>246</v>
      </c>
      <c r="E33" s="1011"/>
      <c r="F33" s="1011"/>
      <c r="G33" s="1011"/>
      <c r="H33" s="1011"/>
      <c r="I33" s="1011"/>
      <c r="J33" s="1011"/>
      <c r="K33" s="1011"/>
      <c r="L33" s="1011"/>
      <c r="M33" s="1011"/>
      <c r="N33" s="1011"/>
      <c r="O33" s="1011"/>
      <c r="P33" s="1011"/>
      <c r="Q33" s="1011"/>
      <c r="R33" s="1011"/>
      <c r="S33" s="1011"/>
      <c r="T33" s="1011"/>
      <c r="U33" s="1011"/>
      <c r="V33" s="1011"/>
      <c r="W33" s="1011"/>
      <c r="X33" s="1011"/>
      <c r="Y33" s="1011"/>
      <c r="Z33" s="1011"/>
      <c r="AA33" s="1011"/>
      <c r="AB33" s="1011"/>
      <c r="AC33" s="1011"/>
      <c r="AD33" s="1011"/>
      <c r="AE33" s="1011"/>
      <c r="AF33" s="1011"/>
      <c r="AG33" s="1011"/>
      <c r="AH33" s="1011"/>
      <c r="AI33" s="1011"/>
      <c r="AJ33" s="1011"/>
      <c r="AK33" s="1011"/>
    </row>
    <row r="34" spans="1:37" s="65" customFormat="1" ht="42" customHeight="1" x14ac:dyDescent="0.15">
      <c r="B34" s="1010" t="s">
        <v>242</v>
      </c>
      <c r="C34" s="1010"/>
      <c r="D34" s="1011" t="s">
        <v>257</v>
      </c>
      <c r="E34" s="1011"/>
      <c r="F34" s="1011"/>
      <c r="G34" s="1011"/>
      <c r="H34" s="1011"/>
      <c r="I34" s="1011"/>
      <c r="J34" s="1011"/>
      <c r="K34" s="1011"/>
      <c r="L34" s="1011"/>
      <c r="M34" s="1011"/>
      <c r="N34" s="1011"/>
      <c r="O34" s="1011"/>
      <c r="P34" s="1011"/>
      <c r="Q34" s="1011"/>
      <c r="R34" s="1011"/>
      <c r="S34" s="1011"/>
      <c r="T34" s="1011"/>
      <c r="U34" s="1011"/>
      <c r="V34" s="1011"/>
      <c r="W34" s="1011"/>
      <c r="X34" s="1011"/>
      <c r="Y34" s="1011"/>
      <c r="Z34" s="1011"/>
      <c r="AA34" s="1011"/>
      <c r="AB34" s="1011"/>
      <c r="AC34" s="1011"/>
      <c r="AD34" s="1011"/>
      <c r="AE34" s="1011"/>
      <c r="AF34" s="1011"/>
      <c r="AG34" s="1011"/>
      <c r="AH34" s="1011"/>
      <c r="AI34" s="1011"/>
      <c r="AJ34" s="1011"/>
      <c r="AK34" s="1011"/>
    </row>
    <row r="35" spans="1:37" s="65" customFormat="1" ht="43.5" customHeight="1" x14ac:dyDescent="0.15">
      <c r="B35" s="1010" t="s">
        <v>243</v>
      </c>
      <c r="C35" s="1010"/>
      <c r="D35" s="1011" t="s">
        <v>258</v>
      </c>
      <c r="E35" s="1011"/>
      <c r="F35" s="1011"/>
      <c r="G35" s="1011"/>
      <c r="H35" s="1011"/>
      <c r="I35" s="1011"/>
      <c r="J35" s="1011"/>
      <c r="K35" s="1011"/>
      <c r="L35" s="1011"/>
      <c r="M35" s="1011"/>
      <c r="N35" s="1011"/>
      <c r="O35" s="1011"/>
      <c r="P35" s="1011"/>
      <c r="Q35" s="1011"/>
      <c r="R35" s="1011"/>
      <c r="S35" s="1011"/>
      <c r="T35" s="1011"/>
      <c r="U35" s="1011"/>
      <c r="V35" s="1011"/>
      <c r="W35" s="1011"/>
      <c r="X35" s="1011"/>
      <c r="Y35" s="1011"/>
      <c r="Z35" s="1011"/>
      <c r="AA35" s="1011"/>
      <c r="AB35" s="1011"/>
      <c r="AC35" s="1011"/>
      <c r="AD35" s="1011"/>
      <c r="AE35" s="1011"/>
      <c r="AF35" s="1011"/>
      <c r="AG35" s="1011"/>
      <c r="AH35" s="1011"/>
      <c r="AI35" s="1011"/>
      <c r="AJ35" s="1011"/>
      <c r="AK35" s="1011"/>
    </row>
    <row r="36" spans="1:37" s="65" customFormat="1" ht="42.75" customHeight="1" thickBot="1" x14ac:dyDescent="0.2">
      <c r="B36" s="1010" t="s">
        <v>244</v>
      </c>
      <c r="C36" s="1010"/>
      <c r="D36" s="1011" t="s">
        <v>259</v>
      </c>
      <c r="E36" s="1011"/>
      <c r="F36" s="1011"/>
      <c r="G36" s="1011"/>
      <c r="H36" s="1011"/>
      <c r="I36" s="1011"/>
      <c r="J36" s="1011"/>
      <c r="K36" s="1011"/>
      <c r="L36" s="1011"/>
      <c r="M36" s="1011"/>
      <c r="N36" s="1011"/>
      <c r="O36" s="1011"/>
      <c r="P36" s="1011"/>
      <c r="Q36" s="1011"/>
      <c r="R36" s="1011"/>
      <c r="S36" s="1011"/>
      <c r="T36" s="1011"/>
      <c r="U36" s="1011"/>
      <c r="V36" s="1011"/>
      <c r="W36" s="1011"/>
      <c r="X36" s="1011"/>
      <c r="Y36" s="1011"/>
      <c r="Z36" s="1011"/>
      <c r="AA36" s="1011"/>
      <c r="AB36" s="1011"/>
      <c r="AC36" s="1011"/>
      <c r="AD36" s="1011"/>
      <c r="AE36" s="1011"/>
      <c r="AF36" s="1011"/>
      <c r="AG36" s="1011"/>
      <c r="AH36" s="1011"/>
      <c r="AI36" s="1011"/>
      <c r="AJ36" s="1011"/>
      <c r="AK36" s="1011"/>
    </row>
    <row r="37" spans="1:37" s="65" customFormat="1" ht="18.75" customHeight="1" thickBot="1" x14ac:dyDescent="0.2">
      <c r="A37" s="1015" t="s">
        <v>260</v>
      </c>
      <c r="B37" s="1016"/>
      <c r="C37" s="1016"/>
      <c r="D37" s="1016"/>
      <c r="E37" s="1016"/>
      <c r="F37" s="1016"/>
      <c r="G37" s="1016"/>
      <c r="H37" s="1016"/>
      <c r="I37" s="1016"/>
      <c r="J37" s="1016"/>
      <c r="K37" s="1016"/>
      <c r="L37" s="1016"/>
      <c r="M37" s="1016"/>
      <c r="N37" s="1016"/>
      <c r="O37" s="1016"/>
      <c r="P37" s="1016"/>
      <c r="Q37" s="1016"/>
      <c r="R37" s="1016"/>
      <c r="S37" s="1016"/>
      <c r="T37" s="1016"/>
      <c r="U37" s="1016"/>
      <c r="V37" s="1016"/>
      <c r="W37" s="1016"/>
      <c r="X37" s="1016"/>
      <c r="Y37" s="1016"/>
      <c r="Z37" s="1016"/>
      <c r="AA37" s="1016"/>
      <c r="AB37" s="1016"/>
      <c r="AC37" s="1016"/>
      <c r="AD37" s="1016"/>
      <c r="AE37" s="1016"/>
      <c r="AF37" s="1016"/>
      <c r="AG37" s="1016"/>
      <c r="AH37" s="1016"/>
      <c r="AI37" s="1016"/>
      <c r="AJ37" s="1016"/>
      <c r="AK37" s="1017"/>
    </row>
    <row r="38" spans="1:37" s="65" customFormat="1" ht="13.5" customHeight="1" x14ac:dyDescent="0.15">
      <c r="A38" s="1021" t="s">
        <v>261</v>
      </c>
      <c r="B38" s="1022"/>
      <c r="C38" s="1022"/>
      <c r="D38" s="1022"/>
      <c r="E38" s="1022"/>
      <c r="F38" s="1022"/>
      <c r="G38" s="1022"/>
      <c r="H38" s="1022"/>
      <c r="I38" s="1023"/>
      <c r="J38" s="1012" t="s">
        <v>442</v>
      </c>
      <c r="K38" s="1013"/>
      <c r="L38" s="1013"/>
      <c r="M38" s="1013"/>
      <c r="N38" s="1014"/>
      <c r="O38" s="1024" t="s">
        <v>263</v>
      </c>
      <c r="P38" s="1025"/>
      <c r="Q38" s="1025"/>
      <c r="R38" s="1025"/>
      <c r="S38" s="1025"/>
      <c r="T38" s="1025"/>
      <c r="U38" s="1025"/>
      <c r="V38" s="1025"/>
      <c r="W38" s="1025"/>
      <c r="X38" s="1025"/>
      <c r="Y38" s="1025"/>
      <c r="Z38" s="1025"/>
      <c r="AA38" s="1025"/>
      <c r="AB38" s="1025"/>
      <c r="AC38" s="1025"/>
      <c r="AD38" s="1025"/>
      <c r="AE38" s="1025"/>
      <c r="AF38" s="1025"/>
      <c r="AG38" s="1025"/>
      <c r="AH38" s="1025"/>
      <c r="AI38" s="1025"/>
      <c r="AJ38" s="1025"/>
      <c r="AK38" s="1026"/>
    </row>
    <row r="39" spans="1:37" s="65" customFormat="1" ht="16.5" customHeight="1" x14ac:dyDescent="0.15">
      <c r="A39" s="1018" t="s">
        <v>262</v>
      </c>
      <c r="B39" s="1019"/>
      <c r="C39" s="1019"/>
      <c r="D39" s="1019"/>
      <c r="E39" s="1019"/>
      <c r="F39" s="1019"/>
      <c r="G39" s="1019"/>
      <c r="H39" s="1019"/>
      <c r="I39" s="1020"/>
      <c r="J39" s="1030" t="s">
        <v>443</v>
      </c>
      <c r="K39" s="1031"/>
      <c r="L39" s="1031"/>
      <c r="M39" s="1031"/>
      <c r="N39" s="1032"/>
      <c r="O39" s="1027"/>
      <c r="P39" s="1028"/>
      <c r="Q39" s="1028"/>
      <c r="R39" s="1028"/>
      <c r="S39" s="1028"/>
      <c r="T39" s="1028"/>
      <c r="U39" s="1028"/>
      <c r="V39" s="1028"/>
      <c r="W39" s="1028"/>
      <c r="X39" s="1028"/>
      <c r="Y39" s="1028"/>
      <c r="Z39" s="1028"/>
      <c r="AA39" s="1028"/>
      <c r="AB39" s="1028"/>
      <c r="AC39" s="1028"/>
      <c r="AD39" s="1028"/>
      <c r="AE39" s="1028"/>
      <c r="AF39" s="1028"/>
      <c r="AG39" s="1028"/>
      <c r="AH39" s="1028"/>
      <c r="AI39" s="1028"/>
      <c r="AJ39" s="1028"/>
      <c r="AK39" s="1029"/>
    </row>
    <row r="40" spans="1:37" s="65" customFormat="1" ht="13.5" customHeight="1" x14ac:dyDescent="0.15">
      <c r="A40" s="1037"/>
      <c r="B40" s="1038"/>
      <c r="C40" s="1038"/>
      <c r="D40" s="1038"/>
      <c r="E40" s="1038"/>
      <c r="F40" s="1038"/>
      <c r="G40" s="1038"/>
      <c r="H40" s="1038"/>
      <c r="I40" s="1039"/>
      <c r="J40" s="1058"/>
      <c r="K40" s="1038"/>
      <c r="L40" s="1038"/>
      <c r="M40" s="1038"/>
      <c r="N40" s="1039"/>
      <c r="O40" s="70" t="s">
        <v>274</v>
      </c>
      <c r="P40" s="1035"/>
      <c r="Q40" s="1035"/>
      <c r="R40" s="69" t="s">
        <v>273</v>
      </c>
      <c r="S40" s="1036"/>
      <c r="T40" s="1036"/>
      <c r="U40" s="1036"/>
      <c r="V40" s="1040" t="s">
        <v>275</v>
      </c>
      <c r="W40" s="1040"/>
      <c r="X40" s="1040"/>
      <c r="Y40" s="1040"/>
      <c r="Z40" s="1040"/>
      <c r="AA40" s="1040"/>
      <c r="AB40" s="1040"/>
      <c r="AC40" s="1040"/>
      <c r="AD40" s="1040"/>
      <c r="AE40" s="1040"/>
      <c r="AF40" s="1040"/>
      <c r="AG40" s="1040"/>
      <c r="AH40" s="1040"/>
      <c r="AI40" s="1040"/>
      <c r="AJ40" s="1040"/>
      <c r="AK40" s="1041"/>
    </row>
    <row r="41" spans="1:37" s="65" customFormat="1" ht="18.75" customHeight="1" x14ac:dyDescent="0.15">
      <c r="A41" s="1045"/>
      <c r="B41" s="1046"/>
      <c r="C41" s="1046"/>
      <c r="D41" s="1046"/>
      <c r="E41" s="1046"/>
      <c r="F41" s="1046"/>
      <c r="G41" s="1046"/>
      <c r="H41" s="1046"/>
      <c r="I41" s="1047"/>
      <c r="J41" s="1052"/>
      <c r="K41" s="1053"/>
      <c r="L41" s="1053"/>
      <c r="M41" s="1053"/>
      <c r="N41" s="1054"/>
      <c r="O41" s="1042"/>
      <c r="P41" s="1043"/>
      <c r="Q41" s="1043"/>
      <c r="R41" s="1043"/>
      <c r="S41" s="1043"/>
      <c r="T41" s="1043"/>
      <c r="U41" s="1043"/>
      <c r="V41" s="1043"/>
      <c r="W41" s="1043"/>
      <c r="X41" s="1043"/>
      <c r="Y41" s="1043"/>
      <c r="Z41" s="1043"/>
      <c r="AA41" s="1043"/>
      <c r="AB41" s="1043"/>
      <c r="AC41" s="1043"/>
      <c r="AD41" s="1043"/>
      <c r="AE41" s="1043"/>
      <c r="AF41" s="1043"/>
      <c r="AG41" s="1043"/>
      <c r="AH41" s="1043"/>
      <c r="AI41" s="1043"/>
      <c r="AJ41" s="1043"/>
      <c r="AK41" s="1044"/>
    </row>
    <row r="42" spans="1:37" s="65" customFormat="1" ht="12" x14ac:dyDescent="0.15">
      <c r="A42" s="1037"/>
      <c r="B42" s="1038"/>
      <c r="C42" s="1038"/>
      <c r="D42" s="1038"/>
      <c r="E42" s="1038"/>
      <c r="F42" s="1038"/>
      <c r="G42" s="1038"/>
      <c r="H42" s="1038"/>
      <c r="I42" s="1039"/>
      <c r="J42" s="1058"/>
      <c r="K42" s="1038"/>
      <c r="L42" s="1038"/>
      <c r="M42" s="1038"/>
      <c r="N42" s="1039"/>
      <c r="O42" s="70" t="s">
        <v>274</v>
      </c>
      <c r="P42" s="1035"/>
      <c r="Q42" s="1035"/>
      <c r="R42" s="69" t="s">
        <v>273</v>
      </c>
      <c r="S42" s="1036"/>
      <c r="T42" s="1036"/>
      <c r="U42" s="1036"/>
      <c r="V42" s="1040" t="s">
        <v>275</v>
      </c>
      <c r="W42" s="1040"/>
      <c r="X42" s="1040"/>
      <c r="Y42" s="1040"/>
      <c r="Z42" s="1040"/>
      <c r="AA42" s="1040"/>
      <c r="AB42" s="1040"/>
      <c r="AC42" s="1040"/>
      <c r="AD42" s="1040"/>
      <c r="AE42" s="1040"/>
      <c r="AF42" s="1040"/>
      <c r="AG42" s="1040"/>
      <c r="AH42" s="1040"/>
      <c r="AI42" s="1040"/>
      <c r="AJ42" s="1040"/>
      <c r="AK42" s="1041"/>
    </row>
    <row r="43" spans="1:37" s="65" customFormat="1" ht="18.75" customHeight="1" x14ac:dyDescent="0.15">
      <c r="A43" s="1045"/>
      <c r="B43" s="1046"/>
      <c r="C43" s="1046"/>
      <c r="D43" s="1046"/>
      <c r="E43" s="1046"/>
      <c r="F43" s="1046"/>
      <c r="G43" s="1046"/>
      <c r="H43" s="1046"/>
      <c r="I43" s="1047"/>
      <c r="J43" s="1052"/>
      <c r="K43" s="1053"/>
      <c r="L43" s="1053"/>
      <c r="M43" s="1053"/>
      <c r="N43" s="1054"/>
      <c r="O43" s="1042"/>
      <c r="P43" s="1043"/>
      <c r="Q43" s="1043"/>
      <c r="R43" s="1043"/>
      <c r="S43" s="1043"/>
      <c r="T43" s="1043"/>
      <c r="U43" s="1043"/>
      <c r="V43" s="1043"/>
      <c r="W43" s="1043"/>
      <c r="X43" s="1043"/>
      <c r="Y43" s="1043"/>
      <c r="Z43" s="1043"/>
      <c r="AA43" s="1043"/>
      <c r="AB43" s="1043"/>
      <c r="AC43" s="1043"/>
      <c r="AD43" s="1043"/>
      <c r="AE43" s="1043"/>
      <c r="AF43" s="1043"/>
      <c r="AG43" s="1043"/>
      <c r="AH43" s="1043"/>
      <c r="AI43" s="1043"/>
      <c r="AJ43" s="1043"/>
      <c r="AK43" s="1044"/>
    </row>
    <row r="44" spans="1:37" s="65" customFormat="1" ht="12" x14ac:dyDescent="0.15">
      <c r="A44" s="1037"/>
      <c r="B44" s="1038"/>
      <c r="C44" s="1038"/>
      <c r="D44" s="1038"/>
      <c r="E44" s="1038"/>
      <c r="F44" s="1038"/>
      <c r="G44" s="1038"/>
      <c r="H44" s="1038"/>
      <c r="I44" s="1039"/>
      <c r="J44" s="1058"/>
      <c r="K44" s="1038"/>
      <c r="L44" s="1038"/>
      <c r="M44" s="1038"/>
      <c r="N44" s="1039"/>
      <c r="O44" s="70" t="s">
        <v>274</v>
      </c>
      <c r="P44" s="1035"/>
      <c r="Q44" s="1035"/>
      <c r="R44" s="69" t="s">
        <v>273</v>
      </c>
      <c r="S44" s="1036"/>
      <c r="T44" s="1036"/>
      <c r="U44" s="1036"/>
      <c r="V44" s="1040" t="s">
        <v>275</v>
      </c>
      <c r="W44" s="1040"/>
      <c r="X44" s="1040"/>
      <c r="Y44" s="1040"/>
      <c r="Z44" s="1040"/>
      <c r="AA44" s="1040"/>
      <c r="AB44" s="1040"/>
      <c r="AC44" s="1040"/>
      <c r="AD44" s="1040"/>
      <c r="AE44" s="1040"/>
      <c r="AF44" s="1040"/>
      <c r="AG44" s="1040"/>
      <c r="AH44" s="1040"/>
      <c r="AI44" s="1040"/>
      <c r="AJ44" s="1040"/>
      <c r="AK44" s="1041"/>
    </row>
    <row r="45" spans="1:37" s="65" customFormat="1" ht="18.75" customHeight="1" x14ac:dyDescent="0.15">
      <c r="A45" s="1045"/>
      <c r="B45" s="1046"/>
      <c r="C45" s="1046"/>
      <c r="D45" s="1046"/>
      <c r="E45" s="1046"/>
      <c r="F45" s="1046"/>
      <c r="G45" s="1046"/>
      <c r="H45" s="1046"/>
      <c r="I45" s="1047"/>
      <c r="J45" s="1052"/>
      <c r="K45" s="1053"/>
      <c r="L45" s="1053"/>
      <c r="M45" s="1053"/>
      <c r="N45" s="1054"/>
      <c r="O45" s="1042"/>
      <c r="P45" s="1043"/>
      <c r="Q45" s="1043"/>
      <c r="R45" s="1043"/>
      <c r="S45" s="1043"/>
      <c r="T45" s="1043"/>
      <c r="U45" s="1043"/>
      <c r="V45" s="1043"/>
      <c r="W45" s="1043"/>
      <c r="X45" s="1043"/>
      <c r="Y45" s="1043"/>
      <c r="Z45" s="1043"/>
      <c r="AA45" s="1043"/>
      <c r="AB45" s="1043"/>
      <c r="AC45" s="1043"/>
      <c r="AD45" s="1043"/>
      <c r="AE45" s="1043"/>
      <c r="AF45" s="1043"/>
      <c r="AG45" s="1043"/>
      <c r="AH45" s="1043"/>
      <c r="AI45" s="1043"/>
      <c r="AJ45" s="1043"/>
      <c r="AK45" s="1044"/>
    </row>
    <row r="46" spans="1:37" s="65" customFormat="1" ht="12" x14ac:dyDescent="0.15">
      <c r="A46" s="1037"/>
      <c r="B46" s="1038"/>
      <c r="C46" s="1038"/>
      <c r="D46" s="1038"/>
      <c r="E46" s="1038"/>
      <c r="F46" s="1038"/>
      <c r="G46" s="1038"/>
      <c r="H46" s="1038"/>
      <c r="I46" s="1039"/>
      <c r="J46" s="1058"/>
      <c r="K46" s="1038"/>
      <c r="L46" s="1038"/>
      <c r="M46" s="1038"/>
      <c r="N46" s="1039"/>
      <c r="O46" s="70" t="s">
        <v>274</v>
      </c>
      <c r="P46" s="1035"/>
      <c r="Q46" s="1035"/>
      <c r="R46" s="69" t="s">
        <v>273</v>
      </c>
      <c r="S46" s="1036"/>
      <c r="T46" s="1036"/>
      <c r="U46" s="1036"/>
      <c r="V46" s="1040" t="s">
        <v>275</v>
      </c>
      <c r="W46" s="1040"/>
      <c r="X46" s="1040"/>
      <c r="Y46" s="1040"/>
      <c r="Z46" s="1040"/>
      <c r="AA46" s="1040"/>
      <c r="AB46" s="1040"/>
      <c r="AC46" s="1040"/>
      <c r="AD46" s="1040"/>
      <c r="AE46" s="1040"/>
      <c r="AF46" s="1040"/>
      <c r="AG46" s="1040"/>
      <c r="AH46" s="1040"/>
      <c r="AI46" s="1040"/>
      <c r="AJ46" s="1040"/>
      <c r="AK46" s="1041"/>
    </row>
    <row r="47" spans="1:37" s="65" customFormat="1" ht="18.75" customHeight="1" x14ac:dyDescent="0.15">
      <c r="A47" s="1045"/>
      <c r="B47" s="1046"/>
      <c r="C47" s="1046"/>
      <c r="D47" s="1046"/>
      <c r="E47" s="1046"/>
      <c r="F47" s="1046"/>
      <c r="G47" s="1046"/>
      <c r="H47" s="1046"/>
      <c r="I47" s="1047"/>
      <c r="J47" s="1052"/>
      <c r="K47" s="1053"/>
      <c r="L47" s="1053"/>
      <c r="M47" s="1053"/>
      <c r="N47" s="1054"/>
      <c r="O47" s="1042"/>
      <c r="P47" s="1043"/>
      <c r="Q47" s="1043"/>
      <c r="R47" s="1043"/>
      <c r="S47" s="1043"/>
      <c r="T47" s="1043"/>
      <c r="U47" s="1043"/>
      <c r="V47" s="1043"/>
      <c r="W47" s="1043"/>
      <c r="X47" s="1043"/>
      <c r="Y47" s="1043"/>
      <c r="Z47" s="1043"/>
      <c r="AA47" s="1043"/>
      <c r="AB47" s="1043"/>
      <c r="AC47" s="1043"/>
      <c r="AD47" s="1043"/>
      <c r="AE47" s="1043"/>
      <c r="AF47" s="1043"/>
      <c r="AG47" s="1043"/>
      <c r="AH47" s="1043"/>
      <c r="AI47" s="1043"/>
      <c r="AJ47" s="1043"/>
      <c r="AK47" s="1044"/>
    </row>
    <row r="48" spans="1:37" s="65" customFormat="1" ht="12" x14ac:dyDescent="0.15">
      <c r="A48" s="1037"/>
      <c r="B48" s="1038"/>
      <c r="C48" s="1038"/>
      <c r="D48" s="1038"/>
      <c r="E48" s="1038"/>
      <c r="F48" s="1038"/>
      <c r="G48" s="1038"/>
      <c r="H48" s="1038"/>
      <c r="I48" s="1039"/>
      <c r="J48" s="1058"/>
      <c r="K48" s="1038"/>
      <c r="L48" s="1038"/>
      <c r="M48" s="1038"/>
      <c r="N48" s="1039"/>
      <c r="O48" s="70" t="s">
        <v>274</v>
      </c>
      <c r="P48" s="1035"/>
      <c r="Q48" s="1035"/>
      <c r="R48" s="69" t="s">
        <v>273</v>
      </c>
      <c r="S48" s="1036"/>
      <c r="T48" s="1036"/>
      <c r="U48" s="1036"/>
      <c r="V48" s="1040" t="s">
        <v>275</v>
      </c>
      <c r="W48" s="1040"/>
      <c r="X48" s="1040"/>
      <c r="Y48" s="1040"/>
      <c r="Z48" s="1040"/>
      <c r="AA48" s="1040"/>
      <c r="AB48" s="1040"/>
      <c r="AC48" s="1040"/>
      <c r="AD48" s="1040"/>
      <c r="AE48" s="1040"/>
      <c r="AF48" s="1040"/>
      <c r="AG48" s="1040"/>
      <c r="AH48" s="1040"/>
      <c r="AI48" s="1040"/>
      <c r="AJ48" s="1040"/>
      <c r="AK48" s="1041"/>
    </row>
    <row r="49" spans="1:37" s="65" customFormat="1" ht="18.75" customHeight="1" x14ac:dyDescent="0.15">
      <c r="A49" s="1045"/>
      <c r="B49" s="1046"/>
      <c r="C49" s="1046"/>
      <c r="D49" s="1046"/>
      <c r="E49" s="1046"/>
      <c r="F49" s="1046"/>
      <c r="G49" s="1046"/>
      <c r="H49" s="1046"/>
      <c r="I49" s="1047"/>
      <c r="J49" s="1052"/>
      <c r="K49" s="1053"/>
      <c r="L49" s="1053"/>
      <c r="M49" s="1053"/>
      <c r="N49" s="1054"/>
      <c r="O49" s="1042"/>
      <c r="P49" s="1043"/>
      <c r="Q49" s="1043"/>
      <c r="R49" s="1043"/>
      <c r="S49" s="1043"/>
      <c r="T49" s="1043"/>
      <c r="U49" s="1043"/>
      <c r="V49" s="1043"/>
      <c r="W49" s="1043"/>
      <c r="X49" s="1043"/>
      <c r="Y49" s="1043"/>
      <c r="Z49" s="1043"/>
      <c r="AA49" s="1043"/>
      <c r="AB49" s="1043"/>
      <c r="AC49" s="1043"/>
      <c r="AD49" s="1043"/>
      <c r="AE49" s="1043"/>
      <c r="AF49" s="1043"/>
      <c r="AG49" s="1043"/>
      <c r="AH49" s="1043"/>
      <c r="AI49" s="1043"/>
      <c r="AJ49" s="1043"/>
      <c r="AK49" s="1044"/>
    </row>
    <row r="50" spans="1:37" s="65" customFormat="1" ht="12" x14ac:dyDescent="0.15">
      <c r="A50" s="1037"/>
      <c r="B50" s="1038"/>
      <c r="C50" s="1038"/>
      <c r="D50" s="1038"/>
      <c r="E50" s="1038"/>
      <c r="F50" s="1038"/>
      <c r="G50" s="1038"/>
      <c r="H50" s="1038"/>
      <c r="I50" s="1039"/>
      <c r="J50" s="1058"/>
      <c r="K50" s="1038"/>
      <c r="L50" s="1038"/>
      <c r="M50" s="1038"/>
      <c r="N50" s="1039"/>
      <c r="O50" s="70" t="s">
        <v>274</v>
      </c>
      <c r="P50" s="1035"/>
      <c r="Q50" s="1035"/>
      <c r="R50" s="69" t="s">
        <v>273</v>
      </c>
      <c r="S50" s="1036"/>
      <c r="T50" s="1036"/>
      <c r="U50" s="1036"/>
      <c r="V50" s="1040" t="s">
        <v>275</v>
      </c>
      <c r="W50" s="1040"/>
      <c r="X50" s="1040"/>
      <c r="Y50" s="1040"/>
      <c r="Z50" s="1040"/>
      <c r="AA50" s="1040"/>
      <c r="AB50" s="1040"/>
      <c r="AC50" s="1040"/>
      <c r="AD50" s="1040"/>
      <c r="AE50" s="1040"/>
      <c r="AF50" s="1040"/>
      <c r="AG50" s="1040"/>
      <c r="AH50" s="1040"/>
      <c r="AI50" s="1040"/>
      <c r="AJ50" s="1040"/>
      <c r="AK50" s="1041"/>
    </row>
    <row r="51" spans="1:37" s="65" customFormat="1" ht="18.75" customHeight="1" x14ac:dyDescent="0.15">
      <c r="A51" s="1045"/>
      <c r="B51" s="1046"/>
      <c r="C51" s="1046"/>
      <c r="D51" s="1046"/>
      <c r="E51" s="1046"/>
      <c r="F51" s="1046"/>
      <c r="G51" s="1046"/>
      <c r="H51" s="1046"/>
      <c r="I51" s="1047"/>
      <c r="J51" s="1052"/>
      <c r="K51" s="1053"/>
      <c r="L51" s="1053"/>
      <c r="M51" s="1053"/>
      <c r="N51" s="1054"/>
      <c r="O51" s="1042"/>
      <c r="P51" s="1043"/>
      <c r="Q51" s="1043"/>
      <c r="R51" s="1043"/>
      <c r="S51" s="1043"/>
      <c r="T51" s="1043"/>
      <c r="U51" s="1043"/>
      <c r="V51" s="1043"/>
      <c r="W51" s="1043"/>
      <c r="X51" s="1043"/>
      <c r="Y51" s="1043"/>
      <c r="Z51" s="1043"/>
      <c r="AA51" s="1043"/>
      <c r="AB51" s="1043"/>
      <c r="AC51" s="1043"/>
      <c r="AD51" s="1043"/>
      <c r="AE51" s="1043"/>
      <c r="AF51" s="1043"/>
      <c r="AG51" s="1043"/>
      <c r="AH51" s="1043"/>
      <c r="AI51" s="1043"/>
      <c r="AJ51" s="1043"/>
      <c r="AK51" s="1044"/>
    </row>
    <row r="52" spans="1:37" s="65" customFormat="1" ht="12" x14ac:dyDescent="0.15">
      <c r="A52" s="1037"/>
      <c r="B52" s="1038"/>
      <c r="C52" s="1038"/>
      <c r="D52" s="1038"/>
      <c r="E52" s="1038"/>
      <c r="F52" s="1038"/>
      <c r="G52" s="1038"/>
      <c r="H52" s="1038"/>
      <c r="I52" s="1039"/>
      <c r="J52" s="1058"/>
      <c r="K52" s="1038"/>
      <c r="L52" s="1038"/>
      <c r="M52" s="1038"/>
      <c r="N52" s="1039"/>
      <c r="O52" s="70" t="s">
        <v>274</v>
      </c>
      <c r="P52" s="1035"/>
      <c r="Q52" s="1035"/>
      <c r="R52" s="69" t="s">
        <v>273</v>
      </c>
      <c r="S52" s="1036"/>
      <c r="T52" s="1036"/>
      <c r="U52" s="1036"/>
      <c r="V52" s="1040" t="s">
        <v>275</v>
      </c>
      <c r="W52" s="1040"/>
      <c r="X52" s="1040"/>
      <c r="Y52" s="1040"/>
      <c r="Z52" s="1040"/>
      <c r="AA52" s="1040"/>
      <c r="AB52" s="1040"/>
      <c r="AC52" s="1040"/>
      <c r="AD52" s="1040"/>
      <c r="AE52" s="1040"/>
      <c r="AF52" s="1040"/>
      <c r="AG52" s="1040"/>
      <c r="AH52" s="1040"/>
      <c r="AI52" s="1040"/>
      <c r="AJ52" s="1040"/>
      <c r="AK52" s="1041"/>
    </row>
    <row r="53" spans="1:37" s="65" customFormat="1" ht="18.75" customHeight="1" x14ac:dyDescent="0.15">
      <c r="A53" s="1045"/>
      <c r="B53" s="1046"/>
      <c r="C53" s="1046"/>
      <c r="D53" s="1046"/>
      <c r="E53" s="1046"/>
      <c r="F53" s="1046"/>
      <c r="G53" s="1046"/>
      <c r="H53" s="1046"/>
      <c r="I53" s="1047"/>
      <c r="J53" s="1052"/>
      <c r="K53" s="1053"/>
      <c r="L53" s="1053"/>
      <c r="M53" s="1053"/>
      <c r="N53" s="1054"/>
      <c r="O53" s="1042"/>
      <c r="P53" s="1043"/>
      <c r="Q53" s="1043"/>
      <c r="R53" s="1043"/>
      <c r="S53" s="1043"/>
      <c r="T53" s="1043"/>
      <c r="U53" s="1043"/>
      <c r="V53" s="1043"/>
      <c r="W53" s="1043"/>
      <c r="X53" s="1043"/>
      <c r="Y53" s="1043"/>
      <c r="Z53" s="1043"/>
      <c r="AA53" s="1043"/>
      <c r="AB53" s="1043"/>
      <c r="AC53" s="1043"/>
      <c r="AD53" s="1043"/>
      <c r="AE53" s="1043"/>
      <c r="AF53" s="1043"/>
      <c r="AG53" s="1043"/>
      <c r="AH53" s="1043"/>
      <c r="AI53" s="1043"/>
      <c r="AJ53" s="1043"/>
      <c r="AK53" s="1044"/>
    </row>
    <row r="54" spans="1:37" s="65" customFormat="1" ht="12" x14ac:dyDescent="0.15">
      <c r="A54" s="1037"/>
      <c r="B54" s="1038"/>
      <c r="C54" s="1038"/>
      <c r="D54" s="1038"/>
      <c r="E54" s="1038"/>
      <c r="F54" s="1038"/>
      <c r="G54" s="1038"/>
      <c r="H54" s="1038"/>
      <c r="I54" s="1039"/>
      <c r="J54" s="1058"/>
      <c r="K54" s="1038"/>
      <c r="L54" s="1038"/>
      <c r="M54" s="1038"/>
      <c r="N54" s="1039"/>
      <c r="O54" s="70" t="s">
        <v>274</v>
      </c>
      <c r="P54" s="1035"/>
      <c r="Q54" s="1035"/>
      <c r="R54" s="69" t="s">
        <v>273</v>
      </c>
      <c r="S54" s="1036"/>
      <c r="T54" s="1036"/>
      <c r="U54" s="1036"/>
      <c r="V54" s="1040" t="s">
        <v>275</v>
      </c>
      <c r="W54" s="1040"/>
      <c r="X54" s="1040"/>
      <c r="Y54" s="1040"/>
      <c r="Z54" s="1040"/>
      <c r="AA54" s="1040"/>
      <c r="AB54" s="1040"/>
      <c r="AC54" s="1040"/>
      <c r="AD54" s="1040"/>
      <c r="AE54" s="1040"/>
      <c r="AF54" s="1040"/>
      <c r="AG54" s="1040"/>
      <c r="AH54" s="1040"/>
      <c r="AI54" s="1040"/>
      <c r="AJ54" s="1040"/>
      <c r="AK54" s="1041"/>
    </row>
    <row r="55" spans="1:37" s="65" customFormat="1" ht="18.75" customHeight="1" x14ac:dyDescent="0.15">
      <c r="A55" s="1045"/>
      <c r="B55" s="1046"/>
      <c r="C55" s="1046"/>
      <c r="D55" s="1046"/>
      <c r="E55" s="1046"/>
      <c r="F55" s="1046"/>
      <c r="G55" s="1046"/>
      <c r="H55" s="1046"/>
      <c r="I55" s="1047"/>
      <c r="J55" s="1052"/>
      <c r="K55" s="1053"/>
      <c r="L55" s="1053"/>
      <c r="M55" s="1053"/>
      <c r="N55" s="1054"/>
      <c r="O55" s="1042"/>
      <c r="P55" s="1043"/>
      <c r="Q55" s="1043"/>
      <c r="R55" s="1043"/>
      <c r="S55" s="1043"/>
      <c r="T55" s="1043"/>
      <c r="U55" s="1043"/>
      <c r="V55" s="1043"/>
      <c r="W55" s="1043"/>
      <c r="X55" s="1043"/>
      <c r="Y55" s="1043"/>
      <c r="Z55" s="1043"/>
      <c r="AA55" s="1043"/>
      <c r="AB55" s="1043"/>
      <c r="AC55" s="1043"/>
      <c r="AD55" s="1043"/>
      <c r="AE55" s="1043"/>
      <c r="AF55" s="1043"/>
      <c r="AG55" s="1043"/>
      <c r="AH55" s="1043"/>
      <c r="AI55" s="1043"/>
      <c r="AJ55" s="1043"/>
      <c r="AK55" s="1044"/>
    </row>
    <row r="56" spans="1:37" s="65" customFormat="1" ht="12" x14ac:dyDescent="0.15">
      <c r="A56" s="1037"/>
      <c r="B56" s="1038"/>
      <c r="C56" s="1038"/>
      <c r="D56" s="1038"/>
      <c r="E56" s="1038"/>
      <c r="F56" s="1038"/>
      <c r="G56" s="1038"/>
      <c r="H56" s="1038"/>
      <c r="I56" s="1039"/>
      <c r="J56" s="1058"/>
      <c r="K56" s="1038"/>
      <c r="L56" s="1038"/>
      <c r="M56" s="1038"/>
      <c r="N56" s="1039"/>
      <c r="O56" s="70" t="s">
        <v>274</v>
      </c>
      <c r="P56" s="1035"/>
      <c r="Q56" s="1035"/>
      <c r="R56" s="69" t="s">
        <v>273</v>
      </c>
      <c r="S56" s="1036"/>
      <c r="T56" s="1036"/>
      <c r="U56" s="1036"/>
      <c r="V56" s="1040" t="s">
        <v>275</v>
      </c>
      <c r="W56" s="1040"/>
      <c r="X56" s="1040"/>
      <c r="Y56" s="1040"/>
      <c r="Z56" s="1040"/>
      <c r="AA56" s="1040"/>
      <c r="AB56" s="1040"/>
      <c r="AC56" s="1040"/>
      <c r="AD56" s="1040"/>
      <c r="AE56" s="1040"/>
      <c r="AF56" s="1040"/>
      <c r="AG56" s="1040"/>
      <c r="AH56" s="1040"/>
      <c r="AI56" s="1040"/>
      <c r="AJ56" s="1040"/>
      <c r="AK56" s="1041"/>
    </row>
    <row r="57" spans="1:37" s="65" customFormat="1" ht="18.75" customHeight="1" x14ac:dyDescent="0.15">
      <c r="A57" s="1045"/>
      <c r="B57" s="1046"/>
      <c r="C57" s="1046"/>
      <c r="D57" s="1046"/>
      <c r="E57" s="1046"/>
      <c r="F57" s="1046"/>
      <c r="G57" s="1046"/>
      <c r="H57" s="1046"/>
      <c r="I57" s="1047"/>
      <c r="J57" s="1052"/>
      <c r="K57" s="1053"/>
      <c r="L57" s="1053"/>
      <c r="M57" s="1053"/>
      <c r="N57" s="1054"/>
      <c r="O57" s="1042"/>
      <c r="P57" s="1043"/>
      <c r="Q57" s="1043"/>
      <c r="R57" s="1043"/>
      <c r="S57" s="1043"/>
      <c r="T57" s="1043"/>
      <c r="U57" s="1043"/>
      <c r="V57" s="1043"/>
      <c r="W57" s="1043"/>
      <c r="X57" s="1043"/>
      <c r="Y57" s="1043"/>
      <c r="Z57" s="1043"/>
      <c r="AA57" s="1043"/>
      <c r="AB57" s="1043"/>
      <c r="AC57" s="1043"/>
      <c r="AD57" s="1043"/>
      <c r="AE57" s="1043"/>
      <c r="AF57" s="1043"/>
      <c r="AG57" s="1043"/>
      <c r="AH57" s="1043"/>
      <c r="AI57" s="1043"/>
      <c r="AJ57" s="1043"/>
      <c r="AK57" s="1044"/>
    </row>
    <row r="58" spans="1:37" s="65" customFormat="1" ht="12" x14ac:dyDescent="0.15">
      <c r="A58" s="1037"/>
      <c r="B58" s="1038"/>
      <c r="C58" s="1038"/>
      <c r="D58" s="1038"/>
      <c r="E58" s="1038"/>
      <c r="F58" s="1038"/>
      <c r="G58" s="1038"/>
      <c r="H58" s="1038"/>
      <c r="I58" s="1039"/>
      <c r="J58" s="1058"/>
      <c r="K58" s="1038"/>
      <c r="L58" s="1038"/>
      <c r="M58" s="1038"/>
      <c r="N58" s="1039"/>
      <c r="O58" s="70" t="s">
        <v>274</v>
      </c>
      <c r="P58" s="1035"/>
      <c r="Q58" s="1035"/>
      <c r="R58" s="69" t="s">
        <v>273</v>
      </c>
      <c r="S58" s="1036"/>
      <c r="T58" s="1036"/>
      <c r="U58" s="1036"/>
      <c r="V58" s="1040" t="s">
        <v>275</v>
      </c>
      <c r="W58" s="1040"/>
      <c r="X58" s="1040"/>
      <c r="Y58" s="1040"/>
      <c r="Z58" s="1040"/>
      <c r="AA58" s="1040"/>
      <c r="AB58" s="1040"/>
      <c r="AC58" s="1040"/>
      <c r="AD58" s="1040"/>
      <c r="AE58" s="1040"/>
      <c r="AF58" s="1040"/>
      <c r="AG58" s="1040"/>
      <c r="AH58" s="1040"/>
      <c r="AI58" s="1040"/>
      <c r="AJ58" s="1040"/>
      <c r="AK58" s="1041"/>
    </row>
    <row r="59" spans="1:37" s="65" customFormat="1" ht="18.75" customHeight="1" x14ac:dyDescent="0.15">
      <c r="A59" s="1045"/>
      <c r="B59" s="1046"/>
      <c r="C59" s="1046"/>
      <c r="D59" s="1046"/>
      <c r="E59" s="1046"/>
      <c r="F59" s="1046"/>
      <c r="G59" s="1046"/>
      <c r="H59" s="1046"/>
      <c r="I59" s="1047"/>
      <c r="J59" s="1052"/>
      <c r="K59" s="1053"/>
      <c r="L59" s="1053"/>
      <c r="M59" s="1053"/>
      <c r="N59" s="1054"/>
      <c r="O59" s="1042"/>
      <c r="P59" s="1043"/>
      <c r="Q59" s="1043"/>
      <c r="R59" s="1043"/>
      <c r="S59" s="1043"/>
      <c r="T59" s="1043"/>
      <c r="U59" s="1043"/>
      <c r="V59" s="1043"/>
      <c r="W59" s="1043"/>
      <c r="X59" s="1043"/>
      <c r="Y59" s="1043"/>
      <c r="Z59" s="1043"/>
      <c r="AA59" s="1043"/>
      <c r="AB59" s="1043"/>
      <c r="AC59" s="1043"/>
      <c r="AD59" s="1043"/>
      <c r="AE59" s="1043"/>
      <c r="AF59" s="1043"/>
      <c r="AG59" s="1043"/>
      <c r="AH59" s="1043"/>
      <c r="AI59" s="1043"/>
      <c r="AJ59" s="1043"/>
      <c r="AK59" s="1044"/>
    </row>
    <row r="60" spans="1:37" s="65" customFormat="1" ht="12" x14ac:dyDescent="0.15">
      <c r="A60" s="1037"/>
      <c r="B60" s="1038"/>
      <c r="C60" s="1038"/>
      <c r="D60" s="1038"/>
      <c r="E60" s="1038"/>
      <c r="F60" s="1038"/>
      <c r="G60" s="1038"/>
      <c r="H60" s="1038"/>
      <c r="I60" s="1039"/>
      <c r="J60" s="1058"/>
      <c r="K60" s="1038"/>
      <c r="L60" s="1038"/>
      <c r="M60" s="1038"/>
      <c r="N60" s="1039"/>
      <c r="O60" s="70" t="s">
        <v>274</v>
      </c>
      <c r="P60" s="1035"/>
      <c r="Q60" s="1035"/>
      <c r="R60" s="69" t="s">
        <v>273</v>
      </c>
      <c r="S60" s="1036"/>
      <c r="T60" s="1036"/>
      <c r="U60" s="1036"/>
      <c r="V60" s="1040" t="s">
        <v>275</v>
      </c>
      <c r="W60" s="1040"/>
      <c r="X60" s="1040"/>
      <c r="Y60" s="1040"/>
      <c r="Z60" s="1040"/>
      <c r="AA60" s="1040"/>
      <c r="AB60" s="1040"/>
      <c r="AC60" s="1040"/>
      <c r="AD60" s="1040"/>
      <c r="AE60" s="1040"/>
      <c r="AF60" s="1040"/>
      <c r="AG60" s="1040"/>
      <c r="AH60" s="1040"/>
      <c r="AI60" s="1040"/>
      <c r="AJ60" s="1040"/>
      <c r="AK60" s="1041"/>
    </row>
    <row r="61" spans="1:37" s="65" customFormat="1" ht="18.75" customHeight="1" x14ac:dyDescent="0.15">
      <c r="A61" s="1045"/>
      <c r="B61" s="1046"/>
      <c r="C61" s="1046"/>
      <c r="D61" s="1046"/>
      <c r="E61" s="1046"/>
      <c r="F61" s="1046"/>
      <c r="G61" s="1046"/>
      <c r="H61" s="1046"/>
      <c r="I61" s="1047"/>
      <c r="J61" s="1052"/>
      <c r="K61" s="1053"/>
      <c r="L61" s="1053"/>
      <c r="M61" s="1053"/>
      <c r="N61" s="1054"/>
      <c r="O61" s="1042"/>
      <c r="P61" s="1043"/>
      <c r="Q61" s="1043"/>
      <c r="R61" s="1043"/>
      <c r="S61" s="1043"/>
      <c r="T61" s="1043"/>
      <c r="U61" s="1043"/>
      <c r="V61" s="1043"/>
      <c r="W61" s="1043"/>
      <c r="X61" s="1043"/>
      <c r="Y61" s="1043"/>
      <c r="Z61" s="1043"/>
      <c r="AA61" s="1043"/>
      <c r="AB61" s="1043"/>
      <c r="AC61" s="1043"/>
      <c r="AD61" s="1043"/>
      <c r="AE61" s="1043"/>
      <c r="AF61" s="1043"/>
      <c r="AG61" s="1043"/>
      <c r="AH61" s="1043"/>
      <c r="AI61" s="1043"/>
      <c r="AJ61" s="1043"/>
      <c r="AK61" s="1044"/>
    </row>
    <row r="62" spans="1:37" s="65" customFormat="1" ht="12" x14ac:dyDescent="0.15">
      <c r="A62" s="1037"/>
      <c r="B62" s="1038"/>
      <c r="C62" s="1038"/>
      <c r="D62" s="1038"/>
      <c r="E62" s="1038"/>
      <c r="F62" s="1038"/>
      <c r="G62" s="1038"/>
      <c r="H62" s="1038"/>
      <c r="I62" s="1039"/>
      <c r="J62" s="1058"/>
      <c r="K62" s="1038"/>
      <c r="L62" s="1038"/>
      <c r="M62" s="1038"/>
      <c r="N62" s="1039"/>
      <c r="O62" s="70" t="s">
        <v>274</v>
      </c>
      <c r="P62" s="1035"/>
      <c r="Q62" s="1035"/>
      <c r="R62" s="69" t="s">
        <v>273</v>
      </c>
      <c r="S62" s="1036"/>
      <c r="T62" s="1036"/>
      <c r="U62" s="1036"/>
      <c r="V62" s="1040" t="s">
        <v>275</v>
      </c>
      <c r="W62" s="1040"/>
      <c r="X62" s="1040"/>
      <c r="Y62" s="1040"/>
      <c r="Z62" s="1040"/>
      <c r="AA62" s="1040"/>
      <c r="AB62" s="1040"/>
      <c r="AC62" s="1040"/>
      <c r="AD62" s="1040"/>
      <c r="AE62" s="1040"/>
      <c r="AF62" s="1040"/>
      <c r="AG62" s="1040"/>
      <c r="AH62" s="1040"/>
      <c r="AI62" s="1040"/>
      <c r="AJ62" s="1040"/>
      <c r="AK62" s="1041"/>
    </row>
    <row r="63" spans="1:37" s="65" customFormat="1" ht="18.75" customHeight="1" x14ac:dyDescent="0.15">
      <c r="A63" s="1045"/>
      <c r="B63" s="1046"/>
      <c r="C63" s="1046"/>
      <c r="D63" s="1046"/>
      <c r="E63" s="1046"/>
      <c r="F63" s="1046"/>
      <c r="G63" s="1046"/>
      <c r="H63" s="1046"/>
      <c r="I63" s="1047"/>
      <c r="J63" s="1052"/>
      <c r="K63" s="1053"/>
      <c r="L63" s="1053"/>
      <c r="M63" s="1053"/>
      <c r="N63" s="1054"/>
      <c r="O63" s="1042"/>
      <c r="P63" s="1043"/>
      <c r="Q63" s="1043"/>
      <c r="R63" s="1043"/>
      <c r="S63" s="1043"/>
      <c r="T63" s="1043"/>
      <c r="U63" s="1043"/>
      <c r="V63" s="1043"/>
      <c r="W63" s="1043"/>
      <c r="X63" s="1043"/>
      <c r="Y63" s="1043"/>
      <c r="Z63" s="1043"/>
      <c r="AA63" s="1043"/>
      <c r="AB63" s="1043"/>
      <c r="AC63" s="1043"/>
      <c r="AD63" s="1043"/>
      <c r="AE63" s="1043"/>
      <c r="AF63" s="1043"/>
      <c r="AG63" s="1043"/>
      <c r="AH63" s="1043"/>
      <c r="AI63" s="1043"/>
      <c r="AJ63" s="1043"/>
      <c r="AK63" s="1044"/>
    </row>
    <row r="64" spans="1:37" s="65" customFormat="1" ht="12" x14ac:dyDescent="0.15">
      <c r="A64" s="1037"/>
      <c r="B64" s="1038"/>
      <c r="C64" s="1038"/>
      <c r="D64" s="1038"/>
      <c r="E64" s="1038"/>
      <c r="F64" s="1038"/>
      <c r="G64" s="1038"/>
      <c r="H64" s="1038"/>
      <c r="I64" s="1039"/>
      <c r="J64" s="1058"/>
      <c r="K64" s="1038"/>
      <c r="L64" s="1038"/>
      <c r="M64" s="1038"/>
      <c r="N64" s="1039"/>
      <c r="O64" s="70" t="s">
        <v>274</v>
      </c>
      <c r="P64" s="1035"/>
      <c r="Q64" s="1035"/>
      <c r="R64" s="69" t="s">
        <v>273</v>
      </c>
      <c r="S64" s="1036"/>
      <c r="T64" s="1036"/>
      <c r="U64" s="1036"/>
      <c r="V64" s="1040" t="s">
        <v>275</v>
      </c>
      <c r="W64" s="1040"/>
      <c r="X64" s="1040"/>
      <c r="Y64" s="1040"/>
      <c r="Z64" s="1040"/>
      <c r="AA64" s="1040"/>
      <c r="AB64" s="1040"/>
      <c r="AC64" s="1040"/>
      <c r="AD64" s="1040"/>
      <c r="AE64" s="1040"/>
      <c r="AF64" s="1040"/>
      <c r="AG64" s="1040"/>
      <c r="AH64" s="1040"/>
      <c r="AI64" s="1040"/>
      <c r="AJ64" s="1040"/>
      <c r="AK64" s="1041"/>
    </row>
    <row r="65" spans="1:37" s="65" customFormat="1" ht="18.75" customHeight="1" x14ac:dyDescent="0.15">
      <c r="A65" s="1045"/>
      <c r="B65" s="1046"/>
      <c r="C65" s="1046"/>
      <c r="D65" s="1046"/>
      <c r="E65" s="1046"/>
      <c r="F65" s="1046"/>
      <c r="G65" s="1046"/>
      <c r="H65" s="1046"/>
      <c r="I65" s="1047"/>
      <c r="J65" s="1052"/>
      <c r="K65" s="1053"/>
      <c r="L65" s="1053"/>
      <c r="M65" s="1053"/>
      <c r="N65" s="1054"/>
      <c r="O65" s="1042"/>
      <c r="P65" s="1043"/>
      <c r="Q65" s="1043"/>
      <c r="R65" s="1043"/>
      <c r="S65" s="1043"/>
      <c r="T65" s="1043"/>
      <c r="U65" s="1043"/>
      <c r="V65" s="1043"/>
      <c r="W65" s="1043"/>
      <c r="X65" s="1043"/>
      <c r="Y65" s="1043"/>
      <c r="Z65" s="1043"/>
      <c r="AA65" s="1043"/>
      <c r="AB65" s="1043"/>
      <c r="AC65" s="1043"/>
      <c r="AD65" s="1043"/>
      <c r="AE65" s="1043"/>
      <c r="AF65" s="1043"/>
      <c r="AG65" s="1043"/>
      <c r="AH65" s="1043"/>
      <c r="AI65" s="1043"/>
      <c r="AJ65" s="1043"/>
      <c r="AK65" s="1044"/>
    </row>
    <row r="66" spans="1:37" s="65" customFormat="1" ht="12" x14ac:dyDescent="0.15">
      <c r="A66" s="1037"/>
      <c r="B66" s="1038"/>
      <c r="C66" s="1038"/>
      <c r="D66" s="1038"/>
      <c r="E66" s="1038"/>
      <c r="F66" s="1038"/>
      <c r="G66" s="1038"/>
      <c r="H66" s="1038"/>
      <c r="I66" s="1039"/>
      <c r="J66" s="1058"/>
      <c r="K66" s="1038"/>
      <c r="L66" s="1038"/>
      <c r="M66" s="1038"/>
      <c r="N66" s="1039"/>
      <c r="O66" s="70" t="s">
        <v>274</v>
      </c>
      <c r="P66" s="1035"/>
      <c r="Q66" s="1035"/>
      <c r="R66" s="69" t="s">
        <v>273</v>
      </c>
      <c r="S66" s="1036"/>
      <c r="T66" s="1036"/>
      <c r="U66" s="1036"/>
      <c r="V66" s="1040" t="s">
        <v>275</v>
      </c>
      <c r="W66" s="1040"/>
      <c r="X66" s="1040"/>
      <c r="Y66" s="1040"/>
      <c r="Z66" s="1040"/>
      <c r="AA66" s="1040"/>
      <c r="AB66" s="1040"/>
      <c r="AC66" s="1040"/>
      <c r="AD66" s="1040"/>
      <c r="AE66" s="1040"/>
      <c r="AF66" s="1040"/>
      <c r="AG66" s="1040"/>
      <c r="AH66" s="1040"/>
      <c r="AI66" s="1040"/>
      <c r="AJ66" s="1040"/>
      <c r="AK66" s="1041"/>
    </row>
    <row r="67" spans="1:37" s="65" customFormat="1" ht="18.75" customHeight="1" thickBot="1" x14ac:dyDescent="0.2">
      <c r="A67" s="1049"/>
      <c r="B67" s="1050"/>
      <c r="C67" s="1050"/>
      <c r="D67" s="1050"/>
      <c r="E67" s="1050"/>
      <c r="F67" s="1050"/>
      <c r="G67" s="1050"/>
      <c r="H67" s="1050"/>
      <c r="I67" s="1051"/>
      <c r="J67" s="1059"/>
      <c r="K67" s="1060"/>
      <c r="L67" s="1060"/>
      <c r="M67" s="1060"/>
      <c r="N67" s="1061"/>
      <c r="O67" s="1055"/>
      <c r="P67" s="1056"/>
      <c r="Q67" s="1056"/>
      <c r="R67" s="1056"/>
      <c r="S67" s="1056"/>
      <c r="T67" s="1056"/>
      <c r="U67" s="1056"/>
      <c r="V67" s="1056"/>
      <c r="W67" s="1056"/>
      <c r="X67" s="1056"/>
      <c r="Y67" s="1056"/>
      <c r="Z67" s="1056"/>
      <c r="AA67" s="1056"/>
      <c r="AB67" s="1056"/>
      <c r="AC67" s="1056"/>
      <c r="AD67" s="1056"/>
      <c r="AE67" s="1056"/>
      <c r="AF67" s="1056"/>
      <c r="AG67" s="1056"/>
      <c r="AH67" s="1056"/>
      <c r="AI67" s="1056"/>
      <c r="AJ67" s="1056"/>
      <c r="AK67" s="1057"/>
    </row>
    <row r="68" spans="1:37" s="65" customFormat="1" ht="12" x14ac:dyDescent="0.15"/>
    <row r="69" spans="1:37" s="65" customFormat="1" ht="51.75" customHeight="1" x14ac:dyDescent="0.15">
      <c r="A69" s="1048" t="s">
        <v>264</v>
      </c>
      <c r="B69" s="1048"/>
      <c r="C69" s="1011" t="s">
        <v>624</v>
      </c>
      <c r="D69" s="1011"/>
      <c r="E69" s="1011"/>
      <c r="F69" s="1011"/>
      <c r="G69" s="1011"/>
      <c r="H69" s="1011"/>
      <c r="I69" s="1011"/>
      <c r="J69" s="1011"/>
      <c r="K69" s="1011"/>
      <c r="L69" s="1011"/>
      <c r="M69" s="1011"/>
      <c r="N69" s="1011"/>
      <c r="O69" s="1011"/>
      <c r="P69" s="1011"/>
      <c r="Q69" s="1011"/>
      <c r="R69" s="1011"/>
      <c r="S69" s="1011"/>
      <c r="T69" s="1011"/>
      <c r="U69" s="1011"/>
      <c r="V69" s="1011"/>
      <c r="W69" s="1011"/>
      <c r="X69" s="1011"/>
      <c r="Y69" s="1011"/>
      <c r="Z69" s="1011"/>
      <c r="AA69" s="1011"/>
      <c r="AB69" s="1011"/>
      <c r="AC69" s="1011"/>
      <c r="AD69" s="1011"/>
      <c r="AE69" s="1011"/>
      <c r="AF69" s="1011"/>
      <c r="AG69" s="1011"/>
      <c r="AH69" s="1011"/>
      <c r="AI69" s="1011"/>
      <c r="AJ69" s="1011"/>
      <c r="AK69" s="1011"/>
    </row>
    <row r="70" spans="1:37" s="65" customFormat="1" ht="12" x14ac:dyDescent="0.15"/>
    <row r="71" spans="1:37" s="65" customFormat="1" ht="12" x14ac:dyDescent="0.15"/>
    <row r="72" spans="1:37" s="65" customFormat="1" ht="12" x14ac:dyDescent="0.15"/>
    <row r="73" spans="1:37" s="65" customFormat="1" ht="12" x14ac:dyDescent="0.15"/>
    <row r="74" spans="1:37" s="65" customFormat="1" ht="12" x14ac:dyDescent="0.15"/>
    <row r="75" spans="1:37" s="65" customFormat="1" ht="12" x14ac:dyDescent="0.15"/>
    <row r="76" spans="1:37" s="65" customFormat="1" ht="12" x14ac:dyDescent="0.15"/>
    <row r="77" spans="1:37" s="65" customFormat="1" ht="12" x14ac:dyDescent="0.15"/>
    <row r="78" spans="1:37" s="65" customFormat="1" ht="12" x14ac:dyDescent="0.15"/>
    <row r="79" spans="1:37" s="65" customFormat="1" ht="12" x14ac:dyDescent="0.15"/>
    <row r="80" spans="1:37" s="65" customFormat="1" ht="12" x14ac:dyDescent="0.15"/>
    <row r="81" s="65" customFormat="1" ht="12" x14ac:dyDescent="0.15"/>
    <row r="82" s="65" customFormat="1" ht="12" x14ac:dyDescent="0.15"/>
    <row r="83" s="65" customFormat="1" ht="12" x14ac:dyDescent="0.15"/>
    <row r="84" s="65" customFormat="1" ht="12" x14ac:dyDescent="0.15"/>
    <row r="85" s="65" customFormat="1" ht="12" x14ac:dyDescent="0.15"/>
    <row r="86" s="65" customFormat="1" ht="12" x14ac:dyDescent="0.15"/>
    <row r="87" s="65" customFormat="1" ht="12" x14ac:dyDescent="0.15"/>
    <row r="88" s="65" customFormat="1" ht="12" x14ac:dyDescent="0.15"/>
  </sheetData>
  <mergeCells count="162">
    <mergeCell ref="J47:N47"/>
    <mergeCell ref="J48:N48"/>
    <mergeCell ref="J49:N49"/>
    <mergeCell ref="J50:N50"/>
    <mergeCell ref="J66:N66"/>
    <mergeCell ref="J67:N67"/>
    <mergeCell ref="J55:N55"/>
    <mergeCell ref="J56:N56"/>
    <mergeCell ref="J57:N57"/>
    <mergeCell ref="J58:N58"/>
    <mergeCell ref="J59:N59"/>
    <mergeCell ref="J60:N60"/>
    <mergeCell ref="J61:N61"/>
    <mergeCell ref="A47:I47"/>
    <mergeCell ref="A48:I48"/>
    <mergeCell ref="A49:I49"/>
    <mergeCell ref="A50:I50"/>
    <mergeCell ref="A51:I51"/>
    <mergeCell ref="A58:I58"/>
    <mergeCell ref="A59:I59"/>
    <mergeCell ref="A60:I60"/>
    <mergeCell ref="A61:I61"/>
    <mergeCell ref="A40:I40"/>
    <mergeCell ref="A41:I41"/>
    <mergeCell ref="J40:N40"/>
    <mergeCell ref="J41:N41"/>
    <mergeCell ref="A42:I42"/>
    <mergeCell ref="A43:I43"/>
    <mergeCell ref="J42:N42"/>
    <mergeCell ref="J43:N43"/>
    <mergeCell ref="A46:I46"/>
    <mergeCell ref="J44:N44"/>
    <mergeCell ref="J45:N45"/>
    <mergeCell ref="J46:N46"/>
    <mergeCell ref="V52:AK52"/>
    <mergeCell ref="V54:AK54"/>
    <mergeCell ref="V56:AK56"/>
    <mergeCell ref="V58:AK58"/>
    <mergeCell ref="J63:N63"/>
    <mergeCell ref="J64:N64"/>
    <mergeCell ref="J51:N51"/>
    <mergeCell ref="J52:N52"/>
    <mergeCell ref="J53:N53"/>
    <mergeCell ref="J54:N54"/>
    <mergeCell ref="J62:N62"/>
    <mergeCell ref="S60:U60"/>
    <mergeCell ref="V60:AK60"/>
    <mergeCell ref="O59:AK59"/>
    <mergeCell ref="P62:Q62"/>
    <mergeCell ref="S62:U62"/>
    <mergeCell ref="P64:Q64"/>
    <mergeCell ref="S64:U64"/>
    <mergeCell ref="P54:Q54"/>
    <mergeCell ref="S54:U54"/>
    <mergeCell ref="S58:U58"/>
    <mergeCell ref="P60:Q60"/>
    <mergeCell ref="A64:I64"/>
    <mergeCell ref="A56:I56"/>
    <mergeCell ref="A57:I57"/>
    <mergeCell ref="O57:AK57"/>
    <mergeCell ref="P48:Q48"/>
    <mergeCell ref="S48:U48"/>
    <mergeCell ref="P50:Q50"/>
    <mergeCell ref="S50:U50"/>
    <mergeCell ref="O49:AK49"/>
    <mergeCell ref="P56:Q56"/>
    <mergeCell ref="S56:U56"/>
    <mergeCell ref="O55:AK55"/>
    <mergeCell ref="V48:AK48"/>
    <mergeCell ref="O61:AK61"/>
    <mergeCell ref="O63:AK63"/>
    <mergeCell ref="A62:I62"/>
    <mergeCell ref="A63:I63"/>
    <mergeCell ref="O53:AK53"/>
    <mergeCell ref="V62:AK62"/>
    <mergeCell ref="V64:AK64"/>
    <mergeCell ref="A53:I53"/>
    <mergeCell ref="A54:I54"/>
    <mergeCell ref="A55:I55"/>
    <mergeCell ref="P58:Q58"/>
    <mergeCell ref="C69:AK69"/>
    <mergeCell ref="A69:B69"/>
    <mergeCell ref="P66:Q66"/>
    <mergeCell ref="S66:U66"/>
    <mergeCell ref="V66:AK66"/>
    <mergeCell ref="A66:I66"/>
    <mergeCell ref="A67:I67"/>
    <mergeCell ref="A65:I65"/>
    <mergeCell ref="J65:N65"/>
    <mergeCell ref="O65:AK65"/>
    <mergeCell ref="O67:AK67"/>
    <mergeCell ref="P40:Q40"/>
    <mergeCell ref="S40:U40"/>
    <mergeCell ref="P42:Q42"/>
    <mergeCell ref="S42:U42"/>
    <mergeCell ref="D32:AK32"/>
    <mergeCell ref="S52:U52"/>
    <mergeCell ref="A52:I52"/>
    <mergeCell ref="V50:AK50"/>
    <mergeCell ref="O51:AK51"/>
    <mergeCell ref="P44:Q44"/>
    <mergeCell ref="S44:U44"/>
    <mergeCell ref="A44:I44"/>
    <mergeCell ref="A45:I45"/>
    <mergeCell ref="P52:Q52"/>
    <mergeCell ref="O47:AK47"/>
    <mergeCell ref="V40:AK40"/>
    <mergeCell ref="V42:AK42"/>
    <mergeCell ref="V44:AK44"/>
    <mergeCell ref="V46:AK46"/>
    <mergeCell ref="O41:AK41"/>
    <mergeCell ref="O43:AK43"/>
    <mergeCell ref="O45:AK45"/>
    <mergeCell ref="P46:Q46"/>
    <mergeCell ref="S46:U46"/>
    <mergeCell ref="B20:C20"/>
    <mergeCell ref="B21:C21"/>
    <mergeCell ref="B22:C22"/>
    <mergeCell ref="B23:C23"/>
    <mergeCell ref="B24:C24"/>
    <mergeCell ref="B25:C25"/>
    <mergeCell ref="B26:C26"/>
    <mergeCell ref="D20:F22"/>
    <mergeCell ref="D23:AK23"/>
    <mergeCell ref="D24:AK24"/>
    <mergeCell ref="D25:AK25"/>
    <mergeCell ref="D26:AK26"/>
    <mergeCell ref="A39:I39"/>
    <mergeCell ref="D36:AK36"/>
    <mergeCell ref="B36:C36"/>
    <mergeCell ref="B35:C35"/>
    <mergeCell ref="B31:C31"/>
    <mergeCell ref="B34:C34"/>
    <mergeCell ref="A38:I38"/>
    <mergeCell ref="O38:AK39"/>
    <mergeCell ref="J39:N39"/>
    <mergeCell ref="B33:C33"/>
    <mergeCell ref="B32:C32"/>
    <mergeCell ref="D29:AK29"/>
    <mergeCell ref="D30:AK30"/>
    <mergeCell ref="D31:AK31"/>
    <mergeCell ref="J38:N38"/>
    <mergeCell ref="A37:AK37"/>
    <mergeCell ref="B28:C28"/>
    <mergeCell ref="B27:C27"/>
    <mergeCell ref="D34:AK34"/>
    <mergeCell ref="D33:AK33"/>
    <mergeCell ref="D35:AK35"/>
    <mergeCell ref="B29:C29"/>
    <mergeCell ref="D27:AK27"/>
    <mergeCell ref="D28:AK28"/>
    <mergeCell ref="B30:C30"/>
    <mergeCell ref="A4:AK4"/>
    <mergeCell ref="Z6:AA6"/>
    <mergeCell ref="AC6:AD6"/>
    <mergeCell ref="AF6:AG6"/>
    <mergeCell ref="A17:AJ17"/>
    <mergeCell ref="X10:AK10"/>
    <mergeCell ref="X12:AI12"/>
    <mergeCell ref="X8:AK8"/>
    <mergeCell ref="D19:AK19"/>
    <mergeCell ref="B19:C19"/>
  </mergeCells>
  <phoneticPr fontId="12"/>
  <pageMargins left="0.43307086614173229" right="0.31496062992125984" top="0.59055118110236227" bottom="0.39370078740157483" header="0.31496062992125984" footer="0.19685039370078741"/>
  <pageSetup paperSize="9" scale="98" orientation="portrait" r:id="rId1"/>
  <headerFooter>
    <oddHeader>&amp;R&amp;10（様式4-①）</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5"/>
  <sheetViews>
    <sheetView view="pageLayout" zoomScaleNormal="100" zoomScaleSheetLayoutView="100" workbookViewId="0">
      <selection activeCell="L6" sqref="L6"/>
    </sheetView>
  </sheetViews>
  <sheetFormatPr defaultColWidth="9" defaultRowHeight="13.5" x14ac:dyDescent="0.15"/>
  <cols>
    <col min="1" max="1" width="5.5" style="435" customWidth="1"/>
    <col min="2" max="2" width="11.625" style="435" bestFit="1" customWidth="1"/>
    <col min="3" max="3" width="13.875" style="435" bestFit="1" customWidth="1"/>
    <col min="4" max="7" width="5.5" style="441" customWidth="1"/>
    <col min="8" max="8" width="5.5" style="441" bestFit="1" customWidth="1"/>
    <col min="9" max="9" width="24.625" style="441" customWidth="1"/>
    <col min="10" max="10" width="26.25" style="435" customWidth="1"/>
    <col min="11" max="11" width="23.5" style="435" customWidth="1"/>
    <col min="12" max="12" width="12.625" style="435" customWidth="1"/>
    <col min="13" max="13" width="9" style="435"/>
    <col min="14" max="15" width="0" style="435" hidden="1" customWidth="1"/>
    <col min="16" max="256" width="9" style="435"/>
    <col min="257" max="257" width="5.5" style="435" customWidth="1"/>
    <col min="258" max="258" width="11.625" style="435" bestFit="1" customWidth="1"/>
    <col min="259" max="259" width="13.875" style="435" bestFit="1" customWidth="1"/>
    <col min="260" max="263" width="5.5" style="435" customWidth="1"/>
    <col min="264" max="264" width="5.5" style="435" bestFit="1" customWidth="1"/>
    <col min="265" max="265" width="24.625" style="435" customWidth="1"/>
    <col min="266" max="266" width="26.25" style="435" customWidth="1"/>
    <col min="267" max="267" width="23.5" style="435" customWidth="1"/>
    <col min="268" max="268" width="12.625" style="435" customWidth="1"/>
    <col min="269" max="269" width="9" style="435"/>
    <col min="270" max="271" width="0" style="435" hidden="1" customWidth="1"/>
    <col min="272" max="512" width="9" style="435"/>
    <col min="513" max="513" width="5.5" style="435" customWidth="1"/>
    <col min="514" max="514" width="11.625" style="435" bestFit="1" customWidth="1"/>
    <col min="515" max="515" width="13.875" style="435" bestFit="1" customWidth="1"/>
    <col min="516" max="519" width="5.5" style="435" customWidth="1"/>
    <col min="520" max="520" width="5.5" style="435" bestFit="1" customWidth="1"/>
    <col min="521" max="521" width="24.625" style="435" customWidth="1"/>
    <col min="522" max="522" width="26.25" style="435" customWidth="1"/>
    <col min="523" max="523" width="23.5" style="435" customWidth="1"/>
    <col min="524" max="524" width="12.625" style="435" customWidth="1"/>
    <col min="525" max="525" width="9" style="435"/>
    <col min="526" max="527" width="0" style="435" hidden="1" customWidth="1"/>
    <col min="528" max="768" width="9" style="435"/>
    <col min="769" max="769" width="5.5" style="435" customWidth="1"/>
    <col min="770" max="770" width="11.625" style="435" bestFit="1" customWidth="1"/>
    <col min="771" max="771" width="13.875" style="435" bestFit="1" customWidth="1"/>
    <col min="772" max="775" width="5.5" style="435" customWidth="1"/>
    <col min="776" max="776" width="5.5" style="435" bestFit="1" customWidth="1"/>
    <col min="777" max="777" width="24.625" style="435" customWidth="1"/>
    <col min="778" max="778" width="26.25" style="435" customWidth="1"/>
    <col min="779" max="779" width="23.5" style="435" customWidth="1"/>
    <col min="780" max="780" width="12.625" style="435" customWidth="1"/>
    <col min="781" max="781" width="9" style="435"/>
    <col min="782" max="783" width="0" style="435" hidden="1" customWidth="1"/>
    <col min="784" max="1024" width="9" style="435"/>
    <col min="1025" max="1025" width="5.5" style="435" customWidth="1"/>
    <col min="1026" max="1026" width="11.625" style="435" bestFit="1" customWidth="1"/>
    <col min="1027" max="1027" width="13.875" style="435" bestFit="1" customWidth="1"/>
    <col min="1028" max="1031" width="5.5" style="435" customWidth="1"/>
    <col min="1032" max="1032" width="5.5" style="435" bestFit="1" customWidth="1"/>
    <col min="1033" max="1033" width="24.625" style="435" customWidth="1"/>
    <col min="1034" max="1034" width="26.25" style="435" customWidth="1"/>
    <col min="1035" max="1035" width="23.5" style="435" customWidth="1"/>
    <col min="1036" max="1036" width="12.625" style="435" customWidth="1"/>
    <col min="1037" max="1037" width="9" style="435"/>
    <col min="1038" max="1039" width="0" style="435" hidden="1" customWidth="1"/>
    <col min="1040" max="1280" width="9" style="435"/>
    <col min="1281" max="1281" width="5.5" style="435" customWidth="1"/>
    <col min="1282" max="1282" width="11.625" style="435" bestFit="1" customWidth="1"/>
    <col min="1283" max="1283" width="13.875" style="435" bestFit="1" customWidth="1"/>
    <col min="1284" max="1287" width="5.5" style="435" customWidth="1"/>
    <col min="1288" max="1288" width="5.5" style="435" bestFit="1" customWidth="1"/>
    <col min="1289" max="1289" width="24.625" style="435" customWidth="1"/>
    <col min="1290" max="1290" width="26.25" style="435" customWidth="1"/>
    <col min="1291" max="1291" width="23.5" style="435" customWidth="1"/>
    <col min="1292" max="1292" width="12.625" style="435" customWidth="1"/>
    <col min="1293" max="1293" width="9" style="435"/>
    <col min="1294" max="1295" width="0" style="435" hidden="1" customWidth="1"/>
    <col min="1296" max="1536" width="9" style="435"/>
    <col min="1537" max="1537" width="5.5" style="435" customWidth="1"/>
    <col min="1538" max="1538" width="11.625" style="435" bestFit="1" customWidth="1"/>
    <col min="1539" max="1539" width="13.875" style="435" bestFit="1" customWidth="1"/>
    <col min="1540" max="1543" width="5.5" style="435" customWidth="1"/>
    <col min="1544" max="1544" width="5.5" style="435" bestFit="1" customWidth="1"/>
    <col min="1545" max="1545" width="24.625" style="435" customWidth="1"/>
    <col min="1546" max="1546" width="26.25" style="435" customWidth="1"/>
    <col min="1547" max="1547" width="23.5" style="435" customWidth="1"/>
    <col min="1548" max="1548" width="12.625" style="435" customWidth="1"/>
    <col min="1549" max="1549" width="9" style="435"/>
    <col min="1550" max="1551" width="0" style="435" hidden="1" customWidth="1"/>
    <col min="1552" max="1792" width="9" style="435"/>
    <col min="1793" max="1793" width="5.5" style="435" customWidth="1"/>
    <col min="1794" max="1794" width="11.625" style="435" bestFit="1" customWidth="1"/>
    <col min="1795" max="1795" width="13.875" style="435" bestFit="1" customWidth="1"/>
    <col min="1796" max="1799" width="5.5" style="435" customWidth="1"/>
    <col min="1800" max="1800" width="5.5" style="435" bestFit="1" customWidth="1"/>
    <col min="1801" max="1801" width="24.625" style="435" customWidth="1"/>
    <col min="1802" max="1802" width="26.25" style="435" customWidth="1"/>
    <col min="1803" max="1803" width="23.5" style="435" customWidth="1"/>
    <col min="1804" max="1804" width="12.625" style="435" customWidth="1"/>
    <col min="1805" max="1805" width="9" style="435"/>
    <col min="1806" max="1807" width="0" style="435" hidden="1" customWidth="1"/>
    <col min="1808" max="2048" width="9" style="435"/>
    <col min="2049" max="2049" width="5.5" style="435" customWidth="1"/>
    <col min="2050" max="2050" width="11.625" style="435" bestFit="1" customWidth="1"/>
    <col min="2051" max="2051" width="13.875" style="435" bestFit="1" customWidth="1"/>
    <col min="2052" max="2055" width="5.5" style="435" customWidth="1"/>
    <col min="2056" max="2056" width="5.5" style="435" bestFit="1" customWidth="1"/>
    <col min="2057" max="2057" width="24.625" style="435" customWidth="1"/>
    <col min="2058" max="2058" width="26.25" style="435" customWidth="1"/>
    <col min="2059" max="2059" width="23.5" style="435" customWidth="1"/>
    <col min="2060" max="2060" width="12.625" style="435" customWidth="1"/>
    <col min="2061" max="2061" width="9" style="435"/>
    <col min="2062" max="2063" width="0" style="435" hidden="1" customWidth="1"/>
    <col min="2064" max="2304" width="9" style="435"/>
    <col min="2305" max="2305" width="5.5" style="435" customWidth="1"/>
    <col min="2306" max="2306" width="11.625" style="435" bestFit="1" customWidth="1"/>
    <col min="2307" max="2307" width="13.875" style="435" bestFit="1" customWidth="1"/>
    <col min="2308" max="2311" width="5.5" style="435" customWidth="1"/>
    <col min="2312" max="2312" width="5.5" style="435" bestFit="1" customWidth="1"/>
    <col min="2313" max="2313" width="24.625" style="435" customWidth="1"/>
    <col min="2314" max="2314" width="26.25" style="435" customWidth="1"/>
    <col min="2315" max="2315" width="23.5" style="435" customWidth="1"/>
    <col min="2316" max="2316" width="12.625" style="435" customWidth="1"/>
    <col min="2317" max="2317" width="9" style="435"/>
    <col min="2318" max="2319" width="0" style="435" hidden="1" customWidth="1"/>
    <col min="2320" max="2560" width="9" style="435"/>
    <col min="2561" max="2561" width="5.5" style="435" customWidth="1"/>
    <col min="2562" max="2562" width="11.625" style="435" bestFit="1" customWidth="1"/>
    <col min="2563" max="2563" width="13.875" style="435" bestFit="1" customWidth="1"/>
    <col min="2564" max="2567" width="5.5" style="435" customWidth="1"/>
    <col min="2568" max="2568" width="5.5" style="435" bestFit="1" customWidth="1"/>
    <col min="2569" max="2569" width="24.625" style="435" customWidth="1"/>
    <col min="2570" max="2570" width="26.25" style="435" customWidth="1"/>
    <col min="2571" max="2571" width="23.5" style="435" customWidth="1"/>
    <col min="2572" max="2572" width="12.625" style="435" customWidth="1"/>
    <col min="2573" max="2573" width="9" style="435"/>
    <col min="2574" max="2575" width="0" style="435" hidden="1" customWidth="1"/>
    <col min="2576" max="2816" width="9" style="435"/>
    <col min="2817" max="2817" width="5.5" style="435" customWidth="1"/>
    <col min="2818" max="2818" width="11.625" style="435" bestFit="1" customWidth="1"/>
    <col min="2819" max="2819" width="13.875" style="435" bestFit="1" customWidth="1"/>
    <col min="2820" max="2823" width="5.5" style="435" customWidth="1"/>
    <col min="2824" max="2824" width="5.5" style="435" bestFit="1" customWidth="1"/>
    <col min="2825" max="2825" width="24.625" style="435" customWidth="1"/>
    <col min="2826" max="2826" width="26.25" style="435" customWidth="1"/>
    <col min="2827" max="2827" width="23.5" style="435" customWidth="1"/>
    <col min="2828" max="2828" width="12.625" style="435" customWidth="1"/>
    <col min="2829" max="2829" width="9" style="435"/>
    <col min="2830" max="2831" width="0" style="435" hidden="1" customWidth="1"/>
    <col min="2832" max="3072" width="9" style="435"/>
    <col min="3073" max="3073" width="5.5" style="435" customWidth="1"/>
    <col min="3074" max="3074" width="11.625" style="435" bestFit="1" customWidth="1"/>
    <col min="3075" max="3075" width="13.875" style="435" bestFit="1" customWidth="1"/>
    <col min="3076" max="3079" width="5.5" style="435" customWidth="1"/>
    <col min="3080" max="3080" width="5.5" style="435" bestFit="1" customWidth="1"/>
    <col min="3081" max="3081" width="24.625" style="435" customWidth="1"/>
    <col min="3082" max="3082" width="26.25" style="435" customWidth="1"/>
    <col min="3083" max="3083" width="23.5" style="435" customWidth="1"/>
    <col min="3084" max="3084" width="12.625" style="435" customWidth="1"/>
    <col min="3085" max="3085" width="9" style="435"/>
    <col min="3086" max="3087" width="0" style="435" hidden="1" customWidth="1"/>
    <col min="3088" max="3328" width="9" style="435"/>
    <col min="3329" max="3329" width="5.5" style="435" customWidth="1"/>
    <col min="3330" max="3330" width="11.625" style="435" bestFit="1" customWidth="1"/>
    <col min="3331" max="3331" width="13.875" style="435" bestFit="1" customWidth="1"/>
    <col min="3332" max="3335" width="5.5" style="435" customWidth="1"/>
    <col min="3336" max="3336" width="5.5" style="435" bestFit="1" customWidth="1"/>
    <col min="3337" max="3337" width="24.625" style="435" customWidth="1"/>
    <col min="3338" max="3338" width="26.25" style="435" customWidth="1"/>
    <col min="3339" max="3339" width="23.5" style="435" customWidth="1"/>
    <col min="3340" max="3340" width="12.625" style="435" customWidth="1"/>
    <col min="3341" max="3341" width="9" style="435"/>
    <col min="3342" max="3343" width="0" style="435" hidden="1" customWidth="1"/>
    <col min="3344" max="3584" width="9" style="435"/>
    <col min="3585" max="3585" width="5.5" style="435" customWidth="1"/>
    <col min="3586" max="3586" width="11.625" style="435" bestFit="1" customWidth="1"/>
    <col min="3587" max="3587" width="13.875" style="435" bestFit="1" customWidth="1"/>
    <col min="3588" max="3591" width="5.5" style="435" customWidth="1"/>
    <col min="3592" max="3592" width="5.5" style="435" bestFit="1" customWidth="1"/>
    <col min="3593" max="3593" width="24.625" style="435" customWidth="1"/>
    <col min="3594" max="3594" width="26.25" style="435" customWidth="1"/>
    <col min="3595" max="3595" width="23.5" style="435" customWidth="1"/>
    <col min="3596" max="3596" width="12.625" style="435" customWidth="1"/>
    <col min="3597" max="3597" width="9" style="435"/>
    <col min="3598" max="3599" width="0" style="435" hidden="1" customWidth="1"/>
    <col min="3600" max="3840" width="9" style="435"/>
    <col min="3841" max="3841" width="5.5" style="435" customWidth="1"/>
    <col min="3842" max="3842" width="11.625" style="435" bestFit="1" customWidth="1"/>
    <col min="3843" max="3843" width="13.875" style="435" bestFit="1" customWidth="1"/>
    <col min="3844" max="3847" width="5.5" style="435" customWidth="1"/>
    <col min="3848" max="3848" width="5.5" style="435" bestFit="1" customWidth="1"/>
    <col min="3849" max="3849" width="24.625" style="435" customWidth="1"/>
    <col min="3850" max="3850" width="26.25" style="435" customWidth="1"/>
    <col min="3851" max="3851" width="23.5" style="435" customWidth="1"/>
    <col min="3852" max="3852" width="12.625" style="435" customWidth="1"/>
    <col min="3853" max="3853" width="9" style="435"/>
    <col min="3854" max="3855" width="0" style="435" hidden="1" customWidth="1"/>
    <col min="3856" max="4096" width="9" style="435"/>
    <col min="4097" max="4097" width="5.5" style="435" customWidth="1"/>
    <col min="4098" max="4098" width="11.625" style="435" bestFit="1" customWidth="1"/>
    <col min="4099" max="4099" width="13.875" style="435" bestFit="1" customWidth="1"/>
    <col min="4100" max="4103" width="5.5" style="435" customWidth="1"/>
    <col min="4104" max="4104" width="5.5" style="435" bestFit="1" customWidth="1"/>
    <col min="4105" max="4105" width="24.625" style="435" customWidth="1"/>
    <col min="4106" max="4106" width="26.25" style="435" customWidth="1"/>
    <col min="4107" max="4107" width="23.5" style="435" customWidth="1"/>
    <col min="4108" max="4108" width="12.625" style="435" customWidth="1"/>
    <col min="4109" max="4109" width="9" style="435"/>
    <col min="4110" max="4111" width="0" style="435" hidden="1" customWidth="1"/>
    <col min="4112" max="4352" width="9" style="435"/>
    <col min="4353" max="4353" width="5.5" style="435" customWidth="1"/>
    <col min="4354" max="4354" width="11.625" style="435" bestFit="1" customWidth="1"/>
    <col min="4355" max="4355" width="13.875" style="435" bestFit="1" customWidth="1"/>
    <col min="4356" max="4359" width="5.5" style="435" customWidth="1"/>
    <col min="4360" max="4360" width="5.5" style="435" bestFit="1" customWidth="1"/>
    <col min="4361" max="4361" width="24.625" style="435" customWidth="1"/>
    <col min="4362" max="4362" width="26.25" style="435" customWidth="1"/>
    <col min="4363" max="4363" width="23.5" style="435" customWidth="1"/>
    <col min="4364" max="4364" width="12.625" style="435" customWidth="1"/>
    <col min="4365" max="4365" width="9" style="435"/>
    <col min="4366" max="4367" width="0" style="435" hidden="1" customWidth="1"/>
    <col min="4368" max="4608" width="9" style="435"/>
    <col min="4609" max="4609" width="5.5" style="435" customWidth="1"/>
    <col min="4610" max="4610" width="11.625" style="435" bestFit="1" customWidth="1"/>
    <col min="4611" max="4611" width="13.875" style="435" bestFit="1" customWidth="1"/>
    <col min="4612" max="4615" width="5.5" style="435" customWidth="1"/>
    <col min="4616" max="4616" width="5.5" style="435" bestFit="1" customWidth="1"/>
    <col min="4617" max="4617" width="24.625" style="435" customWidth="1"/>
    <col min="4618" max="4618" width="26.25" style="435" customWidth="1"/>
    <col min="4619" max="4619" width="23.5" style="435" customWidth="1"/>
    <col min="4620" max="4620" width="12.625" style="435" customWidth="1"/>
    <col min="4621" max="4621" width="9" style="435"/>
    <col min="4622" max="4623" width="0" style="435" hidden="1" customWidth="1"/>
    <col min="4624" max="4864" width="9" style="435"/>
    <col min="4865" max="4865" width="5.5" style="435" customWidth="1"/>
    <col min="4866" max="4866" width="11.625" style="435" bestFit="1" customWidth="1"/>
    <col min="4867" max="4867" width="13.875" style="435" bestFit="1" customWidth="1"/>
    <col min="4868" max="4871" width="5.5" style="435" customWidth="1"/>
    <col min="4872" max="4872" width="5.5" style="435" bestFit="1" customWidth="1"/>
    <col min="4873" max="4873" width="24.625" style="435" customWidth="1"/>
    <col min="4874" max="4874" width="26.25" style="435" customWidth="1"/>
    <col min="4875" max="4875" width="23.5" style="435" customWidth="1"/>
    <col min="4876" max="4876" width="12.625" style="435" customWidth="1"/>
    <col min="4877" max="4877" width="9" style="435"/>
    <col min="4878" max="4879" width="0" style="435" hidden="1" customWidth="1"/>
    <col min="4880" max="5120" width="9" style="435"/>
    <col min="5121" max="5121" width="5.5" style="435" customWidth="1"/>
    <col min="5122" max="5122" width="11.625" style="435" bestFit="1" customWidth="1"/>
    <col min="5123" max="5123" width="13.875" style="435" bestFit="1" customWidth="1"/>
    <col min="5124" max="5127" width="5.5" style="435" customWidth="1"/>
    <col min="5128" max="5128" width="5.5" style="435" bestFit="1" customWidth="1"/>
    <col min="5129" max="5129" width="24.625" style="435" customWidth="1"/>
    <col min="5130" max="5130" width="26.25" style="435" customWidth="1"/>
    <col min="5131" max="5131" width="23.5" style="435" customWidth="1"/>
    <col min="5132" max="5132" width="12.625" style="435" customWidth="1"/>
    <col min="5133" max="5133" width="9" style="435"/>
    <col min="5134" max="5135" width="0" style="435" hidden="1" customWidth="1"/>
    <col min="5136" max="5376" width="9" style="435"/>
    <col min="5377" max="5377" width="5.5" style="435" customWidth="1"/>
    <col min="5378" max="5378" width="11.625" style="435" bestFit="1" customWidth="1"/>
    <col min="5379" max="5379" width="13.875" style="435" bestFit="1" customWidth="1"/>
    <col min="5380" max="5383" width="5.5" style="435" customWidth="1"/>
    <col min="5384" max="5384" width="5.5" style="435" bestFit="1" customWidth="1"/>
    <col min="5385" max="5385" width="24.625" style="435" customWidth="1"/>
    <col min="5386" max="5386" width="26.25" style="435" customWidth="1"/>
    <col min="5387" max="5387" width="23.5" style="435" customWidth="1"/>
    <col min="5388" max="5388" width="12.625" style="435" customWidth="1"/>
    <col min="5389" max="5389" width="9" style="435"/>
    <col min="5390" max="5391" width="0" style="435" hidden="1" customWidth="1"/>
    <col min="5392" max="5632" width="9" style="435"/>
    <col min="5633" max="5633" width="5.5" style="435" customWidth="1"/>
    <col min="5634" max="5634" width="11.625" style="435" bestFit="1" customWidth="1"/>
    <col min="5635" max="5635" width="13.875" style="435" bestFit="1" customWidth="1"/>
    <col min="5636" max="5639" width="5.5" style="435" customWidth="1"/>
    <col min="5640" max="5640" width="5.5" style="435" bestFit="1" customWidth="1"/>
    <col min="5641" max="5641" width="24.625" style="435" customWidth="1"/>
    <col min="5642" max="5642" width="26.25" style="435" customWidth="1"/>
    <col min="5643" max="5643" width="23.5" style="435" customWidth="1"/>
    <col min="5644" max="5644" width="12.625" style="435" customWidth="1"/>
    <col min="5645" max="5645" width="9" style="435"/>
    <col min="5646" max="5647" width="0" style="435" hidden="1" customWidth="1"/>
    <col min="5648" max="5888" width="9" style="435"/>
    <col min="5889" max="5889" width="5.5" style="435" customWidth="1"/>
    <col min="5890" max="5890" width="11.625" style="435" bestFit="1" customWidth="1"/>
    <col min="5891" max="5891" width="13.875" style="435" bestFit="1" customWidth="1"/>
    <col min="5892" max="5895" width="5.5" style="435" customWidth="1"/>
    <col min="5896" max="5896" width="5.5" style="435" bestFit="1" customWidth="1"/>
    <col min="5897" max="5897" width="24.625" style="435" customWidth="1"/>
    <col min="5898" max="5898" width="26.25" style="435" customWidth="1"/>
    <col min="5899" max="5899" width="23.5" style="435" customWidth="1"/>
    <col min="5900" max="5900" width="12.625" style="435" customWidth="1"/>
    <col min="5901" max="5901" width="9" style="435"/>
    <col min="5902" max="5903" width="0" style="435" hidden="1" customWidth="1"/>
    <col min="5904" max="6144" width="9" style="435"/>
    <col min="6145" max="6145" width="5.5" style="435" customWidth="1"/>
    <col min="6146" max="6146" width="11.625" style="435" bestFit="1" customWidth="1"/>
    <col min="6147" max="6147" width="13.875" style="435" bestFit="1" customWidth="1"/>
    <col min="6148" max="6151" width="5.5" style="435" customWidth="1"/>
    <col min="6152" max="6152" width="5.5" style="435" bestFit="1" customWidth="1"/>
    <col min="6153" max="6153" width="24.625" style="435" customWidth="1"/>
    <col min="6154" max="6154" width="26.25" style="435" customWidth="1"/>
    <col min="6155" max="6155" width="23.5" style="435" customWidth="1"/>
    <col min="6156" max="6156" width="12.625" style="435" customWidth="1"/>
    <col min="6157" max="6157" width="9" style="435"/>
    <col min="6158" max="6159" width="0" style="435" hidden="1" customWidth="1"/>
    <col min="6160" max="6400" width="9" style="435"/>
    <col min="6401" max="6401" width="5.5" style="435" customWidth="1"/>
    <col min="6402" max="6402" width="11.625" style="435" bestFit="1" customWidth="1"/>
    <col min="6403" max="6403" width="13.875" style="435" bestFit="1" customWidth="1"/>
    <col min="6404" max="6407" width="5.5" style="435" customWidth="1"/>
    <col min="6408" max="6408" width="5.5" style="435" bestFit="1" customWidth="1"/>
    <col min="6409" max="6409" width="24.625" style="435" customWidth="1"/>
    <col min="6410" max="6410" width="26.25" style="435" customWidth="1"/>
    <col min="6411" max="6411" width="23.5" style="435" customWidth="1"/>
    <col min="6412" max="6412" width="12.625" style="435" customWidth="1"/>
    <col min="6413" max="6413" width="9" style="435"/>
    <col min="6414" max="6415" width="0" style="435" hidden="1" customWidth="1"/>
    <col min="6416" max="6656" width="9" style="435"/>
    <col min="6657" max="6657" width="5.5" style="435" customWidth="1"/>
    <col min="6658" max="6658" width="11.625" style="435" bestFit="1" customWidth="1"/>
    <col min="6659" max="6659" width="13.875" style="435" bestFit="1" customWidth="1"/>
    <col min="6660" max="6663" width="5.5" style="435" customWidth="1"/>
    <col min="6664" max="6664" width="5.5" style="435" bestFit="1" customWidth="1"/>
    <col min="6665" max="6665" width="24.625" style="435" customWidth="1"/>
    <col min="6666" max="6666" width="26.25" style="435" customWidth="1"/>
    <col min="6667" max="6667" width="23.5" style="435" customWidth="1"/>
    <col min="6668" max="6668" width="12.625" style="435" customWidth="1"/>
    <col min="6669" max="6669" width="9" style="435"/>
    <col min="6670" max="6671" width="0" style="435" hidden="1" customWidth="1"/>
    <col min="6672" max="6912" width="9" style="435"/>
    <col min="6913" max="6913" width="5.5" style="435" customWidth="1"/>
    <col min="6914" max="6914" width="11.625" style="435" bestFit="1" customWidth="1"/>
    <col min="6915" max="6915" width="13.875" style="435" bestFit="1" customWidth="1"/>
    <col min="6916" max="6919" width="5.5" style="435" customWidth="1"/>
    <col min="6920" max="6920" width="5.5" style="435" bestFit="1" customWidth="1"/>
    <col min="6921" max="6921" width="24.625" style="435" customWidth="1"/>
    <col min="6922" max="6922" width="26.25" style="435" customWidth="1"/>
    <col min="6923" max="6923" width="23.5" style="435" customWidth="1"/>
    <col min="6924" max="6924" width="12.625" style="435" customWidth="1"/>
    <col min="6925" max="6925" width="9" style="435"/>
    <col min="6926" max="6927" width="0" style="435" hidden="1" customWidth="1"/>
    <col min="6928" max="7168" width="9" style="435"/>
    <col min="7169" max="7169" width="5.5" style="435" customWidth="1"/>
    <col min="7170" max="7170" width="11.625" style="435" bestFit="1" customWidth="1"/>
    <col min="7171" max="7171" width="13.875" style="435" bestFit="1" customWidth="1"/>
    <col min="7172" max="7175" width="5.5" style="435" customWidth="1"/>
    <col min="7176" max="7176" width="5.5" style="435" bestFit="1" customWidth="1"/>
    <col min="7177" max="7177" width="24.625" style="435" customWidth="1"/>
    <col min="7178" max="7178" width="26.25" style="435" customWidth="1"/>
    <col min="7179" max="7179" width="23.5" style="435" customWidth="1"/>
    <col min="7180" max="7180" width="12.625" style="435" customWidth="1"/>
    <col min="7181" max="7181" width="9" style="435"/>
    <col min="7182" max="7183" width="0" style="435" hidden="1" customWidth="1"/>
    <col min="7184" max="7424" width="9" style="435"/>
    <col min="7425" max="7425" width="5.5" style="435" customWidth="1"/>
    <col min="7426" max="7426" width="11.625" style="435" bestFit="1" customWidth="1"/>
    <col min="7427" max="7427" width="13.875" style="435" bestFit="1" customWidth="1"/>
    <col min="7428" max="7431" width="5.5" style="435" customWidth="1"/>
    <col min="7432" max="7432" width="5.5" style="435" bestFit="1" customWidth="1"/>
    <col min="7433" max="7433" width="24.625" style="435" customWidth="1"/>
    <col min="7434" max="7434" width="26.25" style="435" customWidth="1"/>
    <col min="7435" max="7435" width="23.5" style="435" customWidth="1"/>
    <col min="7436" max="7436" width="12.625" style="435" customWidth="1"/>
    <col min="7437" max="7437" width="9" style="435"/>
    <col min="7438" max="7439" width="0" style="435" hidden="1" customWidth="1"/>
    <col min="7440" max="7680" width="9" style="435"/>
    <col min="7681" max="7681" width="5.5" style="435" customWidth="1"/>
    <col min="7682" max="7682" width="11.625" style="435" bestFit="1" customWidth="1"/>
    <col min="7683" max="7683" width="13.875" style="435" bestFit="1" customWidth="1"/>
    <col min="7684" max="7687" width="5.5" style="435" customWidth="1"/>
    <col min="7688" max="7688" width="5.5" style="435" bestFit="1" customWidth="1"/>
    <col min="7689" max="7689" width="24.625" style="435" customWidth="1"/>
    <col min="7690" max="7690" width="26.25" style="435" customWidth="1"/>
    <col min="7691" max="7691" width="23.5" style="435" customWidth="1"/>
    <col min="7692" max="7692" width="12.625" style="435" customWidth="1"/>
    <col min="7693" max="7693" width="9" style="435"/>
    <col min="7694" max="7695" width="0" style="435" hidden="1" customWidth="1"/>
    <col min="7696" max="7936" width="9" style="435"/>
    <col min="7937" max="7937" width="5.5" style="435" customWidth="1"/>
    <col min="7938" max="7938" width="11.625" style="435" bestFit="1" customWidth="1"/>
    <col min="7939" max="7939" width="13.875" style="435" bestFit="1" customWidth="1"/>
    <col min="7940" max="7943" width="5.5" style="435" customWidth="1"/>
    <col min="7944" max="7944" width="5.5" style="435" bestFit="1" customWidth="1"/>
    <col min="7945" max="7945" width="24.625" style="435" customWidth="1"/>
    <col min="7946" max="7946" width="26.25" style="435" customWidth="1"/>
    <col min="7947" max="7947" width="23.5" style="435" customWidth="1"/>
    <col min="7948" max="7948" width="12.625" style="435" customWidth="1"/>
    <col min="7949" max="7949" width="9" style="435"/>
    <col min="7950" max="7951" width="0" style="435" hidden="1" customWidth="1"/>
    <col min="7952" max="8192" width="9" style="435"/>
    <col min="8193" max="8193" width="5.5" style="435" customWidth="1"/>
    <col min="8194" max="8194" width="11.625" style="435" bestFit="1" customWidth="1"/>
    <col min="8195" max="8195" width="13.875" style="435" bestFit="1" customWidth="1"/>
    <col min="8196" max="8199" width="5.5" style="435" customWidth="1"/>
    <col min="8200" max="8200" width="5.5" style="435" bestFit="1" customWidth="1"/>
    <col min="8201" max="8201" width="24.625" style="435" customWidth="1"/>
    <col min="8202" max="8202" width="26.25" style="435" customWidth="1"/>
    <col min="8203" max="8203" width="23.5" style="435" customWidth="1"/>
    <col min="8204" max="8204" width="12.625" style="435" customWidth="1"/>
    <col min="8205" max="8205" width="9" style="435"/>
    <col min="8206" max="8207" width="0" style="435" hidden="1" customWidth="1"/>
    <col min="8208" max="8448" width="9" style="435"/>
    <col min="8449" max="8449" width="5.5" style="435" customWidth="1"/>
    <col min="8450" max="8450" width="11.625" style="435" bestFit="1" customWidth="1"/>
    <col min="8451" max="8451" width="13.875" style="435" bestFit="1" customWidth="1"/>
    <col min="8452" max="8455" width="5.5" style="435" customWidth="1"/>
    <col min="8456" max="8456" width="5.5" style="435" bestFit="1" customWidth="1"/>
    <col min="8457" max="8457" width="24.625" style="435" customWidth="1"/>
    <col min="8458" max="8458" width="26.25" style="435" customWidth="1"/>
    <col min="8459" max="8459" width="23.5" style="435" customWidth="1"/>
    <col min="8460" max="8460" width="12.625" style="435" customWidth="1"/>
    <col min="8461" max="8461" width="9" style="435"/>
    <col min="8462" max="8463" width="0" style="435" hidden="1" customWidth="1"/>
    <col min="8464" max="8704" width="9" style="435"/>
    <col min="8705" max="8705" width="5.5" style="435" customWidth="1"/>
    <col min="8706" max="8706" width="11.625" style="435" bestFit="1" customWidth="1"/>
    <col min="8707" max="8707" width="13.875" style="435" bestFit="1" customWidth="1"/>
    <col min="8708" max="8711" width="5.5" style="435" customWidth="1"/>
    <col min="8712" max="8712" width="5.5" style="435" bestFit="1" customWidth="1"/>
    <col min="8713" max="8713" width="24.625" style="435" customWidth="1"/>
    <col min="8714" max="8714" width="26.25" style="435" customWidth="1"/>
    <col min="8715" max="8715" width="23.5" style="435" customWidth="1"/>
    <col min="8716" max="8716" width="12.625" style="435" customWidth="1"/>
    <col min="8717" max="8717" width="9" style="435"/>
    <col min="8718" max="8719" width="0" style="435" hidden="1" customWidth="1"/>
    <col min="8720" max="8960" width="9" style="435"/>
    <col min="8961" max="8961" width="5.5" style="435" customWidth="1"/>
    <col min="8962" max="8962" width="11.625" style="435" bestFit="1" customWidth="1"/>
    <col min="8963" max="8963" width="13.875" style="435" bestFit="1" customWidth="1"/>
    <col min="8964" max="8967" width="5.5" style="435" customWidth="1"/>
    <col min="8968" max="8968" width="5.5" style="435" bestFit="1" customWidth="1"/>
    <col min="8969" max="8969" width="24.625" style="435" customWidth="1"/>
    <col min="8970" max="8970" width="26.25" style="435" customWidth="1"/>
    <col min="8971" max="8971" width="23.5" style="435" customWidth="1"/>
    <col min="8972" max="8972" width="12.625" style="435" customWidth="1"/>
    <col min="8973" max="8973" width="9" style="435"/>
    <col min="8974" max="8975" width="0" style="435" hidden="1" customWidth="1"/>
    <col min="8976" max="9216" width="9" style="435"/>
    <col min="9217" max="9217" width="5.5" style="435" customWidth="1"/>
    <col min="9218" max="9218" width="11.625" style="435" bestFit="1" customWidth="1"/>
    <col min="9219" max="9219" width="13.875" style="435" bestFit="1" customWidth="1"/>
    <col min="9220" max="9223" width="5.5" style="435" customWidth="1"/>
    <col min="9224" max="9224" width="5.5" style="435" bestFit="1" customWidth="1"/>
    <col min="9225" max="9225" width="24.625" style="435" customWidth="1"/>
    <col min="9226" max="9226" width="26.25" style="435" customWidth="1"/>
    <col min="9227" max="9227" width="23.5" style="435" customWidth="1"/>
    <col min="9228" max="9228" width="12.625" style="435" customWidth="1"/>
    <col min="9229" max="9229" width="9" style="435"/>
    <col min="9230" max="9231" width="0" style="435" hidden="1" customWidth="1"/>
    <col min="9232" max="9472" width="9" style="435"/>
    <col min="9473" max="9473" width="5.5" style="435" customWidth="1"/>
    <col min="9474" max="9474" width="11.625" style="435" bestFit="1" customWidth="1"/>
    <col min="9475" max="9475" width="13.875" style="435" bestFit="1" customWidth="1"/>
    <col min="9476" max="9479" width="5.5" style="435" customWidth="1"/>
    <col min="9480" max="9480" width="5.5" style="435" bestFit="1" customWidth="1"/>
    <col min="9481" max="9481" width="24.625" style="435" customWidth="1"/>
    <col min="9482" max="9482" width="26.25" style="435" customWidth="1"/>
    <col min="9483" max="9483" width="23.5" style="435" customWidth="1"/>
    <col min="9484" max="9484" width="12.625" style="435" customWidth="1"/>
    <col min="9485" max="9485" width="9" style="435"/>
    <col min="9486" max="9487" width="0" style="435" hidden="1" customWidth="1"/>
    <col min="9488" max="9728" width="9" style="435"/>
    <col min="9729" max="9729" width="5.5" style="435" customWidth="1"/>
    <col min="9730" max="9730" width="11.625" style="435" bestFit="1" customWidth="1"/>
    <col min="9731" max="9731" width="13.875" style="435" bestFit="1" customWidth="1"/>
    <col min="9732" max="9735" width="5.5" style="435" customWidth="1"/>
    <col min="9736" max="9736" width="5.5" style="435" bestFit="1" customWidth="1"/>
    <col min="9737" max="9737" width="24.625" style="435" customWidth="1"/>
    <col min="9738" max="9738" width="26.25" style="435" customWidth="1"/>
    <col min="9739" max="9739" width="23.5" style="435" customWidth="1"/>
    <col min="9740" max="9740" width="12.625" style="435" customWidth="1"/>
    <col min="9741" max="9741" width="9" style="435"/>
    <col min="9742" max="9743" width="0" style="435" hidden="1" customWidth="1"/>
    <col min="9744" max="9984" width="9" style="435"/>
    <col min="9985" max="9985" width="5.5" style="435" customWidth="1"/>
    <col min="9986" max="9986" width="11.625" style="435" bestFit="1" customWidth="1"/>
    <col min="9987" max="9987" width="13.875" style="435" bestFit="1" customWidth="1"/>
    <col min="9988" max="9991" width="5.5" style="435" customWidth="1"/>
    <col min="9992" max="9992" width="5.5" style="435" bestFit="1" customWidth="1"/>
    <col min="9993" max="9993" width="24.625" style="435" customWidth="1"/>
    <col min="9994" max="9994" width="26.25" style="435" customWidth="1"/>
    <col min="9995" max="9995" width="23.5" style="435" customWidth="1"/>
    <col min="9996" max="9996" width="12.625" style="435" customWidth="1"/>
    <col min="9997" max="9997" width="9" style="435"/>
    <col min="9998" max="9999" width="0" style="435" hidden="1" customWidth="1"/>
    <col min="10000" max="10240" width="9" style="435"/>
    <col min="10241" max="10241" width="5.5" style="435" customWidth="1"/>
    <col min="10242" max="10242" width="11.625" style="435" bestFit="1" customWidth="1"/>
    <col min="10243" max="10243" width="13.875" style="435" bestFit="1" customWidth="1"/>
    <col min="10244" max="10247" width="5.5" style="435" customWidth="1"/>
    <col min="10248" max="10248" width="5.5" style="435" bestFit="1" customWidth="1"/>
    <col min="10249" max="10249" width="24.625" style="435" customWidth="1"/>
    <col min="10250" max="10250" width="26.25" style="435" customWidth="1"/>
    <col min="10251" max="10251" width="23.5" style="435" customWidth="1"/>
    <col min="10252" max="10252" width="12.625" style="435" customWidth="1"/>
    <col min="10253" max="10253" width="9" style="435"/>
    <col min="10254" max="10255" width="0" style="435" hidden="1" customWidth="1"/>
    <col min="10256" max="10496" width="9" style="435"/>
    <col min="10497" max="10497" width="5.5" style="435" customWidth="1"/>
    <col min="10498" max="10498" width="11.625" style="435" bestFit="1" customWidth="1"/>
    <col min="10499" max="10499" width="13.875" style="435" bestFit="1" customWidth="1"/>
    <col min="10500" max="10503" width="5.5" style="435" customWidth="1"/>
    <col min="10504" max="10504" width="5.5" style="435" bestFit="1" customWidth="1"/>
    <col min="10505" max="10505" width="24.625" style="435" customWidth="1"/>
    <col min="10506" max="10506" width="26.25" style="435" customWidth="1"/>
    <col min="10507" max="10507" width="23.5" style="435" customWidth="1"/>
    <col min="10508" max="10508" width="12.625" style="435" customWidth="1"/>
    <col min="10509" max="10509" width="9" style="435"/>
    <col min="10510" max="10511" width="0" style="435" hidden="1" customWidth="1"/>
    <col min="10512" max="10752" width="9" style="435"/>
    <col min="10753" max="10753" width="5.5" style="435" customWidth="1"/>
    <col min="10754" max="10754" width="11.625" style="435" bestFit="1" customWidth="1"/>
    <col min="10755" max="10755" width="13.875" style="435" bestFit="1" customWidth="1"/>
    <col min="10756" max="10759" width="5.5" style="435" customWidth="1"/>
    <col min="10760" max="10760" width="5.5" style="435" bestFit="1" customWidth="1"/>
    <col min="10761" max="10761" width="24.625" style="435" customWidth="1"/>
    <col min="10762" max="10762" width="26.25" style="435" customWidth="1"/>
    <col min="10763" max="10763" width="23.5" style="435" customWidth="1"/>
    <col min="10764" max="10764" width="12.625" style="435" customWidth="1"/>
    <col min="10765" max="10765" width="9" style="435"/>
    <col min="10766" max="10767" width="0" style="435" hidden="1" customWidth="1"/>
    <col min="10768" max="11008" width="9" style="435"/>
    <col min="11009" max="11009" width="5.5" style="435" customWidth="1"/>
    <col min="11010" max="11010" width="11.625" style="435" bestFit="1" customWidth="1"/>
    <col min="11011" max="11011" width="13.875" style="435" bestFit="1" customWidth="1"/>
    <col min="11012" max="11015" width="5.5" style="435" customWidth="1"/>
    <col min="11016" max="11016" width="5.5" style="435" bestFit="1" customWidth="1"/>
    <col min="11017" max="11017" width="24.625" style="435" customWidth="1"/>
    <col min="11018" max="11018" width="26.25" style="435" customWidth="1"/>
    <col min="11019" max="11019" width="23.5" style="435" customWidth="1"/>
    <col min="11020" max="11020" width="12.625" style="435" customWidth="1"/>
    <col min="11021" max="11021" width="9" style="435"/>
    <col min="11022" max="11023" width="0" style="435" hidden="1" customWidth="1"/>
    <col min="11024" max="11264" width="9" style="435"/>
    <col min="11265" max="11265" width="5.5" style="435" customWidth="1"/>
    <col min="11266" max="11266" width="11.625" style="435" bestFit="1" customWidth="1"/>
    <col min="11267" max="11267" width="13.875" style="435" bestFit="1" customWidth="1"/>
    <col min="11268" max="11271" width="5.5" style="435" customWidth="1"/>
    <col min="11272" max="11272" width="5.5" style="435" bestFit="1" customWidth="1"/>
    <col min="11273" max="11273" width="24.625" style="435" customWidth="1"/>
    <col min="11274" max="11274" width="26.25" style="435" customWidth="1"/>
    <col min="11275" max="11275" width="23.5" style="435" customWidth="1"/>
    <col min="11276" max="11276" width="12.625" style="435" customWidth="1"/>
    <col min="11277" max="11277" width="9" style="435"/>
    <col min="11278" max="11279" width="0" style="435" hidden="1" customWidth="1"/>
    <col min="11280" max="11520" width="9" style="435"/>
    <col min="11521" max="11521" width="5.5" style="435" customWidth="1"/>
    <col min="11522" max="11522" width="11.625" style="435" bestFit="1" customWidth="1"/>
    <col min="11523" max="11523" width="13.875" style="435" bestFit="1" customWidth="1"/>
    <col min="11524" max="11527" width="5.5" style="435" customWidth="1"/>
    <col min="11528" max="11528" width="5.5" style="435" bestFit="1" customWidth="1"/>
    <col min="11529" max="11529" width="24.625" style="435" customWidth="1"/>
    <col min="11530" max="11530" width="26.25" style="435" customWidth="1"/>
    <col min="11531" max="11531" width="23.5" style="435" customWidth="1"/>
    <col min="11532" max="11532" width="12.625" style="435" customWidth="1"/>
    <col min="11533" max="11533" width="9" style="435"/>
    <col min="11534" max="11535" width="0" style="435" hidden="1" customWidth="1"/>
    <col min="11536" max="11776" width="9" style="435"/>
    <col min="11777" max="11777" width="5.5" style="435" customWidth="1"/>
    <col min="11778" max="11778" width="11.625" style="435" bestFit="1" customWidth="1"/>
    <col min="11779" max="11779" width="13.875" style="435" bestFit="1" customWidth="1"/>
    <col min="11780" max="11783" width="5.5" style="435" customWidth="1"/>
    <col min="11784" max="11784" width="5.5" style="435" bestFit="1" customWidth="1"/>
    <col min="11785" max="11785" width="24.625" style="435" customWidth="1"/>
    <col min="11786" max="11786" width="26.25" style="435" customWidth="1"/>
    <col min="11787" max="11787" width="23.5" style="435" customWidth="1"/>
    <col min="11788" max="11788" width="12.625" style="435" customWidth="1"/>
    <col min="11789" max="11789" width="9" style="435"/>
    <col min="11790" max="11791" width="0" style="435" hidden="1" customWidth="1"/>
    <col min="11792" max="12032" width="9" style="435"/>
    <col min="12033" max="12033" width="5.5" style="435" customWidth="1"/>
    <col min="12034" max="12034" width="11.625" style="435" bestFit="1" customWidth="1"/>
    <col min="12035" max="12035" width="13.875" style="435" bestFit="1" customWidth="1"/>
    <col min="12036" max="12039" width="5.5" style="435" customWidth="1"/>
    <col min="12040" max="12040" width="5.5" style="435" bestFit="1" customWidth="1"/>
    <col min="12041" max="12041" width="24.625" style="435" customWidth="1"/>
    <col min="12042" max="12042" width="26.25" style="435" customWidth="1"/>
    <col min="12043" max="12043" width="23.5" style="435" customWidth="1"/>
    <col min="12044" max="12044" width="12.625" style="435" customWidth="1"/>
    <col min="12045" max="12045" width="9" style="435"/>
    <col min="12046" max="12047" width="0" style="435" hidden="1" customWidth="1"/>
    <col min="12048" max="12288" width="9" style="435"/>
    <col min="12289" max="12289" width="5.5" style="435" customWidth="1"/>
    <col min="12290" max="12290" width="11.625" style="435" bestFit="1" customWidth="1"/>
    <col min="12291" max="12291" width="13.875" style="435" bestFit="1" customWidth="1"/>
    <col min="12292" max="12295" width="5.5" style="435" customWidth="1"/>
    <col min="12296" max="12296" width="5.5" style="435" bestFit="1" customWidth="1"/>
    <col min="12297" max="12297" width="24.625" style="435" customWidth="1"/>
    <col min="12298" max="12298" width="26.25" style="435" customWidth="1"/>
    <col min="12299" max="12299" width="23.5" style="435" customWidth="1"/>
    <col min="12300" max="12300" width="12.625" style="435" customWidth="1"/>
    <col min="12301" max="12301" width="9" style="435"/>
    <col min="12302" max="12303" width="0" style="435" hidden="1" customWidth="1"/>
    <col min="12304" max="12544" width="9" style="435"/>
    <col min="12545" max="12545" width="5.5" style="435" customWidth="1"/>
    <col min="12546" max="12546" width="11.625" style="435" bestFit="1" customWidth="1"/>
    <col min="12547" max="12547" width="13.875" style="435" bestFit="1" customWidth="1"/>
    <col min="12548" max="12551" width="5.5" style="435" customWidth="1"/>
    <col min="12552" max="12552" width="5.5" style="435" bestFit="1" customWidth="1"/>
    <col min="12553" max="12553" width="24.625" style="435" customWidth="1"/>
    <col min="12554" max="12554" width="26.25" style="435" customWidth="1"/>
    <col min="12555" max="12555" width="23.5" style="435" customWidth="1"/>
    <col min="12556" max="12556" width="12.625" style="435" customWidth="1"/>
    <col min="12557" max="12557" width="9" style="435"/>
    <col min="12558" max="12559" width="0" style="435" hidden="1" customWidth="1"/>
    <col min="12560" max="12800" width="9" style="435"/>
    <col min="12801" max="12801" width="5.5" style="435" customWidth="1"/>
    <col min="12802" max="12802" width="11.625" style="435" bestFit="1" customWidth="1"/>
    <col min="12803" max="12803" width="13.875" style="435" bestFit="1" customWidth="1"/>
    <col min="12804" max="12807" width="5.5" style="435" customWidth="1"/>
    <col min="12808" max="12808" width="5.5" style="435" bestFit="1" customWidth="1"/>
    <col min="12809" max="12809" width="24.625" style="435" customWidth="1"/>
    <col min="12810" max="12810" width="26.25" style="435" customWidth="1"/>
    <col min="12811" max="12811" width="23.5" style="435" customWidth="1"/>
    <col min="12812" max="12812" width="12.625" style="435" customWidth="1"/>
    <col min="12813" max="12813" width="9" style="435"/>
    <col min="12814" max="12815" width="0" style="435" hidden="1" customWidth="1"/>
    <col min="12816" max="13056" width="9" style="435"/>
    <col min="13057" max="13057" width="5.5" style="435" customWidth="1"/>
    <col min="13058" max="13058" width="11.625" style="435" bestFit="1" customWidth="1"/>
    <col min="13059" max="13059" width="13.875" style="435" bestFit="1" customWidth="1"/>
    <col min="13060" max="13063" width="5.5" style="435" customWidth="1"/>
    <col min="13064" max="13064" width="5.5" style="435" bestFit="1" customWidth="1"/>
    <col min="13065" max="13065" width="24.625" style="435" customWidth="1"/>
    <col min="13066" max="13066" width="26.25" style="435" customWidth="1"/>
    <col min="13067" max="13067" width="23.5" style="435" customWidth="1"/>
    <col min="13068" max="13068" width="12.625" style="435" customWidth="1"/>
    <col min="13069" max="13069" width="9" style="435"/>
    <col min="13070" max="13071" width="0" style="435" hidden="1" customWidth="1"/>
    <col min="13072" max="13312" width="9" style="435"/>
    <col min="13313" max="13313" width="5.5" style="435" customWidth="1"/>
    <col min="13314" max="13314" width="11.625" style="435" bestFit="1" customWidth="1"/>
    <col min="13315" max="13315" width="13.875" style="435" bestFit="1" customWidth="1"/>
    <col min="13316" max="13319" width="5.5" style="435" customWidth="1"/>
    <col min="13320" max="13320" width="5.5" style="435" bestFit="1" customWidth="1"/>
    <col min="13321" max="13321" width="24.625" style="435" customWidth="1"/>
    <col min="13322" max="13322" width="26.25" style="435" customWidth="1"/>
    <col min="13323" max="13323" width="23.5" style="435" customWidth="1"/>
    <col min="13324" max="13324" width="12.625" style="435" customWidth="1"/>
    <col min="13325" max="13325" width="9" style="435"/>
    <col min="13326" max="13327" width="0" style="435" hidden="1" customWidth="1"/>
    <col min="13328" max="13568" width="9" style="435"/>
    <col min="13569" max="13569" width="5.5" style="435" customWidth="1"/>
    <col min="13570" max="13570" width="11.625" style="435" bestFit="1" customWidth="1"/>
    <col min="13571" max="13571" width="13.875" style="435" bestFit="1" customWidth="1"/>
    <col min="13572" max="13575" width="5.5" style="435" customWidth="1"/>
    <col min="13576" max="13576" width="5.5" style="435" bestFit="1" customWidth="1"/>
    <col min="13577" max="13577" width="24.625" style="435" customWidth="1"/>
    <col min="13578" max="13578" width="26.25" style="435" customWidth="1"/>
    <col min="13579" max="13579" width="23.5" style="435" customWidth="1"/>
    <col min="13580" max="13580" width="12.625" style="435" customWidth="1"/>
    <col min="13581" max="13581" width="9" style="435"/>
    <col min="13582" max="13583" width="0" style="435" hidden="1" customWidth="1"/>
    <col min="13584" max="13824" width="9" style="435"/>
    <col min="13825" max="13825" width="5.5" style="435" customWidth="1"/>
    <col min="13826" max="13826" width="11.625" style="435" bestFit="1" customWidth="1"/>
    <col min="13827" max="13827" width="13.875" style="435" bestFit="1" customWidth="1"/>
    <col min="13828" max="13831" width="5.5" style="435" customWidth="1"/>
    <col min="13832" max="13832" width="5.5" style="435" bestFit="1" customWidth="1"/>
    <col min="13833" max="13833" width="24.625" style="435" customWidth="1"/>
    <col min="13834" max="13834" width="26.25" style="435" customWidth="1"/>
    <col min="13835" max="13835" width="23.5" style="435" customWidth="1"/>
    <col min="13836" max="13836" width="12.625" style="435" customWidth="1"/>
    <col min="13837" max="13837" width="9" style="435"/>
    <col min="13838" max="13839" width="0" style="435" hidden="1" customWidth="1"/>
    <col min="13840" max="14080" width="9" style="435"/>
    <col min="14081" max="14081" width="5.5" style="435" customWidth="1"/>
    <col min="14082" max="14082" width="11.625" style="435" bestFit="1" customWidth="1"/>
    <col min="14083" max="14083" width="13.875" style="435" bestFit="1" customWidth="1"/>
    <col min="14084" max="14087" width="5.5" style="435" customWidth="1"/>
    <col min="14088" max="14088" width="5.5" style="435" bestFit="1" customWidth="1"/>
    <col min="14089" max="14089" width="24.625" style="435" customWidth="1"/>
    <col min="14090" max="14090" width="26.25" style="435" customWidth="1"/>
    <col min="14091" max="14091" width="23.5" style="435" customWidth="1"/>
    <col min="14092" max="14092" width="12.625" style="435" customWidth="1"/>
    <col min="14093" max="14093" width="9" style="435"/>
    <col min="14094" max="14095" width="0" style="435" hidden="1" customWidth="1"/>
    <col min="14096" max="14336" width="9" style="435"/>
    <col min="14337" max="14337" width="5.5" style="435" customWidth="1"/>
    <col min="14338" max="14338" width="11.625" style="435" bestFit="1" customWidth="1"/>
    <col min="14339" max="14339" width="13.875" style="435" bestFit="1" customWidth="1"/>
    <col min="14340" max="14343" width="5.5" style="435" customWidth="1"/>
    <col min="14344" max="14344" width="5.5" style="435" bestFit="1" customWidth="1"/>
    <col min="14345" max="14345" width="24.625" style="435" customWidth="1"/>
    <col min="14346" max="14346" width="26.25" style="435" customWidth="1"/>
    <col min="14347" max="14347" width="23.5" style="435" customWidth="1"/>
    <col min="14348" max="14348" width="12.625" style="435" customWidth="1"/>
    <col min="14349" max="14349" width="9" style="435"/>
    <col min="14350" max="14351" width="0" style="435" hidden="1" customWidth="1"/>
    <col min="14352" max="14592" width="9" style="435"/>
    <col min="14593" max="14593" width="5.5" style="435" customWidth="1"/>
    <col min="14594" max="14594" width="11.625" style="435" bestFit="1" customWidth="1"/>
    <col min="14595" max="14595" width="13.875" style="435" bestFit="1" customWidth="1"/>
    <col min="14596" max="14599" width="5.5" style="435" customWidth="1"/>
    <col min="14600" max="14600" width="5.5" style="435" bestFit="1" customWidth="1"/>
    <col min="14601" max="14601" width="24.625" style="435" customWidth="1"/>
    <col min="14602" max="14602" width="26.25" style="435" customWidth="1"/>
    <col min="14603" max="14603" width="23.5" style="435" customWidth="1"/>
    <col min="14604" max="14604" width="12.625" style="435" customWidth="1"/>
    <col min="14605" max="14605" width="9" style="435"/>
    <col min="14606" max="14607" width="0" style="435" hidden="1" customWidth="1"/>
    <col min="14608" max="14848" width="9" style="435"/>
    <col min="14849" max="14849" width="5.5" style="435" customWidth="1"/>
    <col min="14850" max="14850" width="11.625" style="435" bestFit="1" customWidth="1"/>
    <col min="14851" max="14851" width="13.875" style="435" bestFit="1" customWidth="1"/>
    <col min="14852" max="14855" width="5.5" style="435" customWidth="1"/>
    <col min="14856" max="14856" width="5.5" style="435" bestFit="1" customWidth="1"/>
    <col min="14857" max="14857" width="24.625" style="435" customWidth="1"/>
    <col min="14858" max="14858" width="26.25" style="435" customWidth="1"/>
    <col min="14859" max="14859" width="23.5" style="435" customWidth="1"/>
    <col min="14860" max="14860" width="12.625" style="435" customWidth="1"/>
    <col min="14861" max="14861" width="9" style="435"/>
    <col min="14862" max="14863" width="0" style="435" hidden="1" customWidth="1"/>
    <col min="14864" max="15104" width="9" style="435"/>
    <col min="15105" max="15105" width="5.5" style="435" customWidth="1"/>
    <col min="15106" max="15106" width="11.625" style="435" bestFit="1" customWidth="1"/>
    <col min="15107" max="15107" width="13.875" style="435" bestFit="1" customWidth="1"/>
    <col min="15108" max="15111" width="5.5" style="435" customWidth="1"/>
    <col min="15112" max="15112" width="5.5" style="435" bestFit="1" customWidth="1"/>
    <col min="15113" max="15113" width="24.625" style="435" customWidth="1"/>
    <col min="15114" max="15114" width="26.25" style="435" customWidth="1"/>
    <col min="15115" max="15115" width="23.5" style="435" customWidth="1"/>
    <col min="15116" max="15116" width="12.625" style="435" customWidth="1"/>
    <col min="15117" max="15117" width="9" style="435"/>
    <col min="15118" max="15119" width="0" style="435" hidden="1" customWidth="1"/>
    <col min="15120" max="15360" width="9" style="435"/>
    <col min="15361" max="15361" width="5.5" style="435" customWidth="1"/>
    <col min="15362" max="15362" width="11.625" style="435" bestFit="1" customWidth="1"/>
    <col min="15363" max="15363" width="13.875" style="435" bestFit="1" customWidth="1"/>
    <col min="15364" max="15367" width="5.5" style="435" customWidth="1"/>
    <col min="15368" max="15368" width="5.5" style="435" bestFit="1" customWidth="1"/>
    <col min="15369" max="15369" width="24.625" style="435" customWidth="1"/>
    <col min="15370" max="15370" width="26.25" style="435" customWidth="1"/>
    <col min="15371" max="15371" width="23.5" style="435" customWidth="1"/>
    <col min="15372" max="15372" width="12.625" style="435" customWidth="1"/>
    <col min="15373" max="15373" width="9" style="435"/>
    <col min="15374" max="15375" width="0" style="435" hidden="1" customWidth="1"/>
    <col min="15376" max="15616" width="9" style="435"/>
    <col min="15617" max="15617" width="5.5" style="435" customWidth="1"/>
    <col min="15618" max="15618" width="11.625" style="435" bestFit="1" customWidth="1"/>
    <col min="15619" max="15619" width="13.875" style="435" bestFit="1" customWidth="1"/>
    <col min="15620" max="15623" width="5.5" style="435" customWidth="1"/>
    <col min="15624" max="15624" width="5.5" style="435" bestFit="1" customWidth="1"/>
    <col min="15625" max="15625" width="24.625" style="435" customWidth="1"/>
    <col min="15626" max="15626" width="26.25" style="435" customWidth="1"/>
    <col min="15627" max="15627" width="23.5" style="435" customWidth="1"/>
    <col min="15628" max="15628" width="12.625" style="435" customWidth="1"/>
    <col min="15629" max="15629" width="9" style="435"/>
    <col min="15630" max="15631" width="0" style="435" hidden="1" customWidth="1"/>
    <col min="15632" max="15872" width="9" style="435"/>
    <col min="15873" max="15873" width="5.5" style="435" customWidth="1"/>
    <col min="15874" max="15874" width="11.625" style="435" bestFit="1" customWidth="1"/>
    <col min="15875" max="15875" width="13.875" style="435" bestFit="1" customWidth="1"/>
    <col min="15876" max="15879" width="5.5" style="435" customWidth="1"/>
    <col min="15880" max="15880" width="5.5" style="435" bestFit="1" customWidth="1"/>
    <col min="15881" max="15881" width="24.625" style="435" customWidth="1"/>
    <col min="15882" max="15882" width="26.25" style="435" customWidth="1"/>
    <col min="15883" max="15883" width="23.5" style="435" customWidth="1"/>
    <col min="15884" max="15884" width="12.625" style="435" customWidth="1"/>
    <col min="15885" max="15885" width="9" style="435"/>
    <col min="15886" max="15887" width="0" style="435" hidden="1" customWidth="1"/>
    <col min="15888" max="16128" width="9" style="435"/>
    <col min="16129" max="16129" width="5.5" style="435" customWidth="1"/>
    <col min="16130" max="16130" width="11.625" style="435" bestFit="1" customWidth="1"/>
    <col min="16131" max="16131" width="13.875" style="435" bestFit="1" customWidth="1"/>
    <col min="16132" max="16135" width="5.5" style="435" customWidth="1"/>
    <col min="16136" max="16136" width="5.5" style="435" bestFit="1" customWidth="1"/>
    <col min="16137" max="16137" width="24.625" style="435" customWidth="1"/>
    <col min="16138" max="16138" width="26.25" style="435" customWidth="1"/>
    <col min="16139" max="16139" width="23.5" style="435" customWidth="1"/>
    <col min="16140" max="16140" width="12.625" style="435" customWidth="1"/>
    <col min="16141" max="16141" width="9" style="435"/>
    <col min="16142" max="16143" width="0" style="435" hidden="1" customWidth="1"/>
    <col min="16144" max="16384" width="9" style="435"/>
  </cols>
  <sheetData>
    <row r="1" spans="1:15" ht="34.5" customHeight="1" x14ac:dyDescent="0.15">
      <c r="A1" s="1062" t="s">
        <v>856</v>
      </c>
      <c r="B1" s="1062"/>
      <c r="C1" s="1062"/>
      <c r="D1" s="1062"/>
      <c r="E1" s="1062"/>
      <c r="F1" s="1062"/>
      <c r="G1" s="1062"/>
      <c r="H1" s="1062"/>
      <c r="I1" s="1062"/>
      <c r="J1" s="1062"/>
      <c r="K1" s="1062"/>
      <c r="L1" s="1062"/>
    </row>
    <row r="2" spans="1:15" ht="54" customHeight="1" x14ac:dyDescent="0.15">
      <c r="A2" s="1063" t="s">
        <v>857</v>
      </c>
      <c r="B2" s="1064"/>
      <c r="C2" s="1064"/>
      <c r="D2" s="1064"/>
      <c r="E2" s="1064"/>
      <c r="F2" s="1064"/>
      <c r="G2" s="1064"/>
      <c r="H2" s="1064"/>
      <c r="I2" s="1064"/>
      <c r="J2" s="1064"/>
      <c r="K2" s="1064"/>
      <c r="L2" s="1064"/>
    </row>
    <row r="3" spans="1:15" x14ac:dyDescent="0.15">
      <c r="A3" s="436" t="s">
        <v>858</v>
      </c>
      <c r="B3" s="436" t="s">
        <v>859</v>
      </c>
      <c r="C3" s="436" t="s">
        <v>860</v>
      </c>
      <c r="D3" s="436" t="s">
        <v>861</v>
      </c>
      <c r="E3" s="436" t="s">
        <v>862</v>
      </c>
      <c r="F3" s="436" t="s">
        <v>863</v>
      </c>
      <c r="G3" s="436" t="s">
        <v>864</v>
      </c>
      <c r="H3" s="436" t="s">
        <v>865</v>
      </c>
      <c r="I3" s="436" t="s">
        <v>866</v>
      </c>
      <c r="J3" s="436" t="s">
        <v>867</v>
      </c>
      <c r="K3" s="437" t="s">
        <v>868</v>
      </c>
      <c r="L3" s="437" t="s">
        <v>869</v>
      </c>
    </row>
    <row r="4" spans="1:15" x14ac:dyDescent="0.15">
      <c r="A4" s="436" t="s">
        <v>870</v>
      </c>
      <c r="B4" s="436" t="s">
        <v>871</v>
      </c>
      <c r="C4" s="436" t="s">
        <v>872</v>
      </c>
      <c r="D4" s="436" t="s">
        <v>873</v>
      </c>
      <c r="E4" s="436">
        <v>33</v>
      </c>
      <c r="F4" s="436">
        <v>3</v>
      </c>
      <c r="G4" s="436">
        <v>13</v>
      </c>
      <c r="H4" s="436" t="s">
        <v>874</v>
      </c>
      <c r="I4" s="436" t="s">
        <v>875</v>
      </c>
      <c r="J4" s="436" t="s">
        <v>925</v>
      </c>
      <c r="K4" s="437" t="s">
        <v>876</v>
      </c>
      <c r="L4" s="437" t="s">
        <v>926</v>
      </c>
      <c r="N4" s="435" t="s">
        <v>861</v>
      </c>
      <c r="O4" s="435" t="s">
        <v>865</v>
      </c>
    </row>
    <row r="5" spans="1:15" x14ac:dyDescent="0.15">
      <c r="A5" s="436" t="s">
        <v>877</v>
      </c>
      <c r="B5" s="436" t="s">
        <v>878</v>
      </c>
      <c r="C5" s="436" t="s">
        <v>879</v>
      </c>
      <c r="D5" s="436" t="s">
        <v>880</v>
      </c>
      <c r="E5" s="436">
        <v>5</v>
      </c>
      <c r="F5" s="436">
        <v>5</v>
      </c>
      <c r="G5" s="436">
        <v>31</v>
      </c>
      <c r="H5" s="436" t="s">
        <v>874</v>
      </c>
      <c r="I5" s="436" t="s">
        <v>881</v>
      </c>
      <c r="J5" s="436" t="s">
        <v>925</v>
      </c>
      <c r="K5" s="437" t="s">
        <v>876</v>
      </c>
      <c r="L5" s="437" t="s">
        <v>927</v>
      </c>
      <c r="N5" s="435" t="s">
        <v>882</v>
      </c>
      <c r="O5" s="435" t="s">
        <v>882</v>
      </c>
    </row>
    <row r="6" spans="1:15" x14ac:dyDescent="0.15">
      <c r="A6" s="436" t="s">
        <v>883</v>
      </c>
      <c r="B6" s="436" t="s">
        <v>884</v>
      </c>
      <c r="C6" s="436" t="s">
        <v>885</v>
      </c>
      <c r="D6" s="436" t="s">
        <v>873</v>
      </c>
      <c r="E6" s="436">
        <v>62</v>
      </c>
      <c r="F6" s="436">
        <v>2</v>
      </c>
      <c r="G6" s="436">
        <v>14</v>
      </c>
      <c r="H6" s="436" t="s">
        <v>886</v>
      </c>
      <c r="I6" s="436" t="s">
        <v>887</v>
      </c>
      <c r="J6" s="436" t="s">
        <v>925</v>
      </c>
      <c r="K6" s="437" t="s">
        <v>876</v>
      </c>
      <c r="L6" s="437" t="s">
        <v>927</v>
      </c>
      <c r="N6" s="435" t="s">
        <v>888</v>
      </c>
      <c r="O6" s="435" t="s">
        <v>889</v>
      </c>
    </row>
    <row r="7" spans="1:15" x14ac:dyDescent="0.15">
      <c r="A7" s="436">
        <v>1</v>
      </c>
      <c r="B7" s="438"/>
      <c r="C7" s="438"/>
      <c r="D7" s="439"/>
      <c r="E7" s="439"/>
      <c r="F7" s="439"/>
      <c r="G7" s="439"/>
      <c r="H7" s="439"/>
      <c r="I7" s="439"/>
      <c r="J7" s="438"/>
      <c r="K7" s="440"/>
      <c r="L7" s="440"/>
      <c r="N7" s="435" t="s">
        <v>890</v>
      </c>
    </row>
    <row r="8" spans="1:15" x14ac:dyDescent="0.15">
      <c r="A8" s="436">
        <v>2</v>
      </c>
      <c r="B8" s="438"/>
      <c r="C8" s="438"/>
      <c r="D8" s="439"/>
      <c r="E8" s="439"/>
      <c r="F8" s="439"/>
      <c r="G8" s="439"/>
      <c r="H8" s="439"/>
      <c r="I8" s="439"/>
      <c r="J8" s="438"/>
      <c r="K8" s="440"/>
      <c r="L8" s="440"/>
      <c r="N8" s="435" t="s">
        <v>891</v>
      </c>
    </row>
    <row r="9" spans="1:15" x14ac:dyDescent="0.15">
      <c r="A9" s="436">
        <v>3</v>
      </c>
      <c r="B9" s="438"/>
      <c r="C9" s="438"/>
      <c r="D9" s="439"/>
      <c r="E9" s="439"/>
      <c r="F9" s="439"/>
      <c r="G9" s="439"/>
      <c r="H9" s="439"/>
      <c r="I9" s="439"/>
      <c r="J9" s="438"/>
      <c r="K9" s="440"/>
      <c r="L9" s="440"/>
    </row>
    <row r="10" spans="1:15" x14ac:dyDescent="0.15">
      <c r="A10" s="436">
        <v>4</v>
      </c>
      <c r="B10" s="438"/>
      <c r="C10" s="438"/>
      <c r="D10" s="439"/>
      <c r="E10" s="439"/>
      <c r="F10" s="439"/>
      <c r="G10" s="439"/>
      <c r="H10" s="439"/>
      <c r="I10" s="439"/>
      <c r="J10" s="438"/>
      <c r="K10" s="440"/>
      <c r="L10" s="440"/>
    </row>
    <row r="11" spans="1:15" x14ac:dyDescent="0.15">
      <c r="A11" s="436">
        <v>5</v>
      </c>
      <c r="B11" s="438"/>
      <c r="C11" s="438"/>
      <c r="D11" s="439"/>
      <c r="E11" s="439"/>
      <c r="F11" s="439"/>
      <c r="G11" s="439"/>
      <c r="H11" s="439"/>
      <c r="I11" s="439"/>
      <c r="J11" s="438"/>
      <c r="K11" s="440"/>
      <c r="L11" s="440"/>
    </row>
    <row r="12" spans="1:15" x14ac:dyDescent="0.15">
      <c r="A12" s="436">
        <v>6</v>
      </c>
      <c r="B12" s="438"/>
      <c r="C12" s="438"/>
      <c r="D12" s="439"/>
      <c r="E12" s="439"/>
      <c r="F12" s="439"/>
      <c r="G12" s="439"/>
      <c r="H12" s="439"/>
      <c r="I12" s="439"/>
      <c r="J12" s="438"/>
      <c r="K12" s="440"/>
      <c r="L12" s="440"/>
    </row>
    <row r="13" spans="1:15" x14ac:dyDescent="0.15">
      <c r="A13" s="436">
        <v>7</v>
      </c>
      <c r="B13" s="438"/>
      <c r="C13" s="438"/>
      <c r="D13" s="439"/>
      <c r="E13" s="439"/>
      <c r="F13" s="439"/>
      <c r="G13" s="439"/>
      <c r="H13" s="439"/>
      <c r="I13" s="439"/>
      <c r="J13" s="438"/>
      <c r="K13" s="440"/>
      <c r="L13" s="440"/>
    </row>
    <row r="14" spans="1:15" x14ac:dyDescent="0.15">
      <c r="A14" s="436">
        <v>8</v>
      </c>
      <c r="B14" s="438"/>
      <c r="C14" s="438"/>
      <c r="D14" s="439"/>
      <c r="E14" s="439"/>
      <c r="F14" s="439"/>
      <c r="G14" s="439"/>
      <c r="H14" s="439"/>
      <c r="I14" s="439"/>
      <c r="J14" s="438"/>
      <c r="K14" s="440"/>
      <c r="L14" s="440"/>
    </row>
    <row r="15" spans="1:15" x14ac:dyDescent="0.15">
      <c r="A15" s="436">
        <v>9</v>
      </c>
      <c r="B15" s="440"/>
      <c r="C15" s="440"/>
      <c r="D15" s="439"/>
      <c r="E15" s="436"/>
      <c r="F15" s="436"/>
      <c r="G15" s="436"/>
      <c r="H15" s="436"/>
      <c r="I15" s="436"/>
      <c r="J15" s="440"/>
      <c r="K15" s="440"/>
      <c r="L15" s="440"/>
    </row>
    <row r="16" spans="1:15" x14ac:dyDescent="0.15">
      <c r="A16" s="436">
        <v>10</v>
      </c>
      <c r="B16" s="440"/>
      <c r="C16" s="440"/>
      <c r="D16" s="439"/>
      <c r="E16" s="436"/>
      <c r="F16" s="436"/>
      <c r="G16" s="436"/>
      <c r="H16" s="436"/>
      <c r="I16" s="436"/>
      <c r="J16" s="440"/>
      <c r="K16" s="440"/>
      <c r="L16" s="440"/>
    </row>
    <row r="17" spans="1:12" x14ac:dyDescent="0.15">
      <c r="A17" s="436">
        <v>11</v>
      </c>
      <c r="B17" s="440"/>
      <c r="C17" s="440"/>
      <c r="D17" s="439"/>
      <c r="E17" s="436"/>
      <c r="F17" s="436"/>
      <c r="G17" s="436"/>
      <c r="H17" s="436"/>
      <c r="I17" s="436"/>
      <c r="J17" s="440"/>
      <c r="K17" s="440"/>
      <c r="L17" s="440"/>
    </row>
    <row r="18" spans="1:12" x14ac:dyDescent="0.15">
      <c r="A18" s="436">
        <v>12</v>
      </c>
      <c r="B18" s="440"/>
      <c r="C18" s="440"/>
      <c r="D18" s="439"/>
      <c r="E18" s="436"/>
      <c r="F18" s="436"/>
      <c r="G18" s="436"/>
      <c r="H18" s="436"/>
      <c r="I18" s="436"/>
      <c r="J18" s="440"/>
      <c r="K18" s="440"/>
      <c r="L18" s="440"/>
    </row>
    <row r="19" spans="1:12" x14ac:dyDescent="0.15">
      <c r="A19" s="436">
        <v>13</v>
      </c>
      <c r="B19" s="440"/>
      <c r="C19" s="440"/>
      <c r="D19" s="439"/>
      <c r="E19" s="436"/>
      <c r="F19" s="436"/>
      <c r="G19" s="436"/>
      <c r="H19" s="436"/>
      <c r="I19" s="436"/>
      <c r="J19" s="440"/>
      <c r="K19" s="440"/>
      <c r="L19" s="440"/>
    </row>
    <row r="20" spans="1:12" x14ac:dyDescent="0.15">
      <c r="A20" s="436">
        <v>14</v>
      </c>
      <c r="B20" s="440"/>
      <c r="C20" s="440"/>
      <c r="D20" s="439"/>
      <c r="E20" s="436"/>
      <c r="F20" s="436"/>
      <c r="G20" s="436"/>
      <c r="H20" s="436"/>
      <c r="I20" s="436"/>
      <c r="J20" s="440"/>
      <c r="K20" s="440"/>
      <c r="L20" s="440"/>
    </row>
    <row r="21" spans="1:12" x14ac:dyDescent="0.15">
      <c r="A21" s="436">
        <v>15</v>
      </c>
      <c r="B21" s="440"/>
      <c r="C21" s="440"/>
      <c r="D21" s="439"/>
      <c r="E21" s="436"/>
      <c r="F21" s="436"/>
      <c r="G21" s="436"/>
      <c r="H21" s="436"/>
      <c r="I21" s="436"/>
      <c r="J21" s="440"/>
      <c r="K21" s="440"/>
      <c r="L21" s="440"/>
    </row>
    <row r="22" spans="1:12" x14ac:dyDescent="0.15">
      <c r="A22" s="440"/>
      <c r="B22" s="440"/>
      <c r="C22" s="440"/>
      <c r="D22" s="439"/>
      <c r="E22" s="436"/>
      <c r="F22" s="436"/>
      <c r="G22" s="436"/>
      <c r="H22" s="436"/>
      <c r="I22" s="436"/>
      <c r="J22" s="440"/>
      <c r="K22" s="440"/>
      <c r="L22" s="440"/>
    </row>
    <row r="23" spans="1:12" x14ac:dyDescent="0.15">
      <c r="A23" s="440"/>
      <c r="B23" s="440"/>
      <c r="C23" s="440"/>
      <c r="D23" s="439"/>
      <c r="E23" s="436"/>
      <c r="F23" s="436"/>
      <c r="G23" s="436"/>
      <c r="H23" s="436"/>
      <c r="I23" s="436"/>
      <c r="J23" s="440"/>
      <c r="K23" s="440"/>
      <c r="L23" s="440"/>
    </row>
    <row r="24" spans="1:12" x14ac:dyDescent="0.15">
      <c r="A24" s="440"/>
      <c r="B24" s="440"/>
      <c r="C24" s="440"/>
      <c r="D24" s="439"/>
      <c r="E24" s="436"/>
      <c r="F24" s="436"/>
      <c r="G24" s="436"/>
      <c r="H24" s="436"/>
      <c r="I24" s="436"/>
      <c r="J24" s="440"/>
      <c r="K24" s="440"/>
      <c r="L24" s="440"/>
    </row>
    <row r="25" spans="1:12" x14ac:dyDescent="0.15">
      <c r="A25" s="440"/>
      <c r="B25" s="440"/>
      <c r="C25" s="440"/>
      <c r="D25" s="439"/>
      <c r="E25" s="436"/>
      <c r="F25" s="436"/>
      <c r="G25" s="436"/>
      <c r="H25" s="436"/>
      <c r="I25" s="436"/>
      <c r="J25" s="440"/>
      <c r="K25" s="440"/>
      <c r="L25" s="440"/>
    </row>
    <row r="26" spans="1:12" x14ac:dyDescent="0.15">
      <c r="A26" s="440"/>
      <c r="B26" s="440"/>
      <c r="C26" s="440"/>
      <c r="D26" s="439"/>
      <c r="E26" s="436"/>
      <c r="F26" s="436"/>
      <c r="G26" s="436"/>
      <c r="H26" s="436"/>
      <c r="I26" s="436"/>
      <c r="J26" s="440"/>
      <c r="K26" s="440"/>
      <c r="L26" s="440"/>
    </row>
    <row r="27" spans="1:12" x14ac:dyDescent="0.15">
      <c r="A27" s="440"/>
      <c r="B27" s="440"/>
      <c r="C27" s="440"/>
      <c r="D27" s="436"/>
      <c r="E27" s="436"/>
      <c r="F27" s="436"/>
      <c r="G27" s="436"/>
      <c r="H27" s="436"/>
      <c r="I27" s="436"/>
      <c r="J27" s="440"/>
      <c r="K27" s="440"/>
      <c r="L27" s="440"/>
    </row>
    <row r="28" spans="1:12" x14ac:dyDescent="0.15">
      <c r="A28" s="440"/>
      <c r="B28" s="440"/>
      <c r="C28" s="440"/>
      <c r="D28" s="436"/>
      <c r="E28" s="436"/>
      <c r="F28" s="436"/>
      <c r="G28" s="436"/>
      <c r="H28" s="436"/>
      <c r="I28" s="436"/>
      <c r="J28" s="440"/>
      <c r="K28" s="440"/>
      <c r="L28" s="440"/>
    </row>
    <row r="29" spans="1:12" x14ac:dyDescent="0.15">
      <c r="A29" s="440"/>
      <c r="B29" s="440"/>
      <c r="C29" s="440"/>
      <c r="D29" s="436"/>
      <c r="E29" s="436"/>
      <c r="F29" s="436"/>
      <c r="G29" s="436"/>
      <c r="H29" s="436"/>
      <c r="I29" s="436"/>
      <c r="J29" s="440"/>
      <c r="K29" s="440"/>
      <c r="L29" s="440"/>
    </row>
    <row r="30" spans="1:12" x14ac:dyDescent="0.15">
      <c r="A30" s="440"/>
      <c r="B30" s="440"/>
      <c r="C30" s="440"/>
      <c r="D30" s="436"/>
      <c r="E30" s="436"/>
      <c r="F30" s="436"/>
      <c r="G30" s="436"/>
      <c r="H30" s="436"/>
      <c r="I30" s="436"/>
      <c r="J30" s="440"/>
      <c r="K30" s="440"/>
      <c r="L30" s="440"/>
    </row>
    <row r="31" spans="1:12" x14ac:dyDescent="0.15">
      <c r="A31" s="440"/>
      <c r="B31" s="440"/>
      <c r="C31" s="440"/>
      <c r="D31" s="436"/>
      <c r="E31" s="436"/>
      <c r="F31" s="436"/>
      <c r="G31" s="436"/>
      <c r="H31" s="436"/>
      <c r="I31" s="436"/>
      <c r="J31" s="440"/>
      <c r="K31" s="440"/>
      <c r="L31" s="440"/>
    </row>
    <row r="32" spans="1:12" x14ac:dyDescent="0.15">
      <c r="A32" s="440"/>
      <c r="B32" s="440"/>
      <c r="C32" s="440"/>
      <c r="D32" s="436"/>
      <c r="E32" s="436"/>
      <c r="F32" s="436"/>
      <c r="G32" s="436"/>
      <c r="H32" s="436"/>
      <c r="I32" s="436"/>
      <c r="J32" s="440"/>
      <c r="K32" s="440"/>
      <c r="L32" s="440"/>
    </row>
    <row r="33" spans="1:12" x14ac:dyDescent="0.15">
      <c r="A33" s="440"/>
      <c r="B33" s="440"/>
      <c r="C33" s="440"/>
      <c r="D33" s="436"/>
      <c r="E33" s="436"/>
      <c r="F33" s="436"/>
      <c r="G33" s="436"/>
      <c r="H33" s="436"/>
      <c r="I33" s="436"/>
      <c r="J33" s="440"/>
      <c r="K33" s="440"/>
      <c r="L33" s="440"/>
    </row>
    <row r="34" spans="1:12" x14ac:dyDescent="0.15">
      <c r="A34" s="440"/>
      <c r="B34" s="440"/>
      <c r="C34" s="440"/>
      <c r="D34" s="436"/>
      <c r="E34" s="436"/>
      <c r="F34" s="436"/>
      <c r="G34" s="436"/>
      <c r="H34" s="436"/>
      <c r="I34" s="436"/>
      <c r="J34" s="440"/>
      <c r="K34" s="440"/>
      <c r="L34" s="440"/>
    </row>
    <row r="35" spans="1:12" x14ac:dyDescent="0.15">
      <c r="A35" s="440"/>
      <c r="B35" s="440"/>
      <c r="C35" s="440"/>
      <c r="D35" s="436"/>
      <c r="E35" s="436"/>
      <c r="F35" s="436"/>
      <c r="G35" s="436"/>
      <c r="H35" s="436"/>
      <c r="I35" s="436"/>
      <c r="J35" s="440"/>
      <c r="K35" s="440"/>
      <c r="L35" s="440"/>
    </row>
  </sheetData>
  <mergeCells count="2">
    <mergeCell ref="A1:L1"/>
    <mergeCell ref="A2:L2"/>
  </mergeCells>
  <phoneticPr fontId="60"/>
  <dataValidations count="5">
    <dataValidation imeMode="halfAlpha" allowBlank="1" showInputMessage="1" showErrorMessage="1" sqref="E3:G65536 JA3:JC65536 SW3:SY65536 ACS3:ACU65536 AMO3:AMQ65536 AWK3:AWM65536 BGG3:BGI65536 BQC3:BQE65536 BZY3:CAA65536 CJU3:CJW65536 CTQ3:CTS65536 DDM3:DDO65536 DNI3:DNK65536 DXE3:DXG65536 EHA3:EHC65536 EQW3:EQY65536 FAS3:FAU65536 FKO3:FKQ65536 FUK3:FUM65536 GEG3:GEI65536 GOC3:GOE65536 GXY3:GYA65536 HHU3:HHW65536 HRQ3:HRS65536 IBM3:IBO65536 ILI3:ILK65536 IVE3:IVG65536 JFA3:JFC65536 JOW3:JOY65536 JYS3:JYU65536 KIO3:KIQ65536 KSK3:KSM65536 LCG3:LCI65536 LMC3:LME65536 LVY3:LWA65536 MFU3:MFW65536 MPQ3:MPS65536 MZM3:MZO65536 NJI3:NJK65536 NTE3:NTG65536 ODA3:ODC65536 OMW3:OMY65536 OWS3:OWU65536 PGO3:PGQ65536 PQK3:PQM65536 QAG3:QAI65536 QKC3:QKE65536 QTY3:QUA65536 RDU3:RDW65536 RNQ3:RNS65536 RXM3:RXO65536 SHI3:SHK65536 SRE3:SRG65536 TBA3:TBC65536 TKW3:TKY65536 TUS3:TUU65536 UEO3:UEQ65536 UOK3:UOM65536 UYG3:UYI65536 VIC3:VIE65536 VRY3:VSA65536 WBU3:WBW65536 WLQ3:WLS65536 WVM3:WVO65536 E65539:G131072 JA65539:JC131072 SW65539:SY131072 ACS65539:ACU131072 AMO65539:AMQ131072 AWK65539:AWM131072 BGG65539:BGI131072 BQC65539:BQE131072 BZY65539:CAA131072 CJU65539:CJW131072 CTQ65539:CTS131072 DDM65539:DDO131072 DNI65539:DNK131072 DXE65539:DXG131072 EHA65539:EHC131072 EQW65539:EQY131072 FAS65539:FAU131072 FKO65539:FKQ131072 FUK65539:FUM131072 GEG65539:GEI131072 GOC65539:GOE131072 GXY65539:GYA131072 HHU65539:HHW131072 HRQ65539:HRS131072 IBM65539:IBO131072 ILI65539:ILK131072 IVE65539:IVG131072 JFA65539:JFC131072 JOW65539:JOY131072 JYS65539:JYU131072 KIO65539:KIQ131072 KSK65539:KSM131072 LCG65539:LCI131072 LMC65539:LME131072 LVY65539:LWA131072 MFU65539:MFW131072 MPQ65539:MPS131072 MZM65539:MZO131072 NJI65539:NJK131072 NTE65539:NTG131072 ODA65539:ODC131072 OMW65539:OMY131072 OWS65539:OWU131072 PGO65539:PGQ131072 PQK65539:PQM131072 QAG65539:QAI131072 QKC65539:QKE131072 QTY65539:QUA131072 RDU65539:RDW131072 RNQ65539:RNS131072 RXM65539:RXO131072 SHI65539:SHK131072 SRE65539:SRG131072 TBA65539:TBC131072 TKW65539:TKY131072 TUS65539:TUU131072 UEO65539:UEQ131072 UOK65539:UOM131072 UYG65539:UYI131072 VIC65539:VIE131072 VRY65539:VSA131072 WBU65539:WBW131072 WLQ65539:WLS131072 WVM65539:WVO131072 E131075:G196608 JA131075:JC196608 SW131075:SY196608 ACS131075:ACU196608 AMO131075:AMQ196608 AWK131075:AWM196608 BGG131075:BGI196608 BQC131075:BQE196608 BZY131075:CAA196608 CJU131075:CJW196608 CTQ131075:CTS196608 DDM131075:DDO196608 DNI131075:DNK196608 DXE131075:DXG196608 EHA131075:EHC196608 EQW131075:EQY196608 FAS131075:FAU196608 FKO131075:FKQ196608 FUK131075:FUM196608 GEG131075:GEI196608 GOC131075:GOE196608 GXY131075:GYA196608 HHU131075:HHW196608 HRQ131075:HRS196608 IBM131075:IBO196608 ILI131075:ILK196608 IVE131075:IVG196608 JFA131075:JFC196608 JOW131075:JOY196608 JYS131075:JYU196608 KIO131075:KIQ196608 KSK131075:KSM196608 LCG131075:LCI196608 LMC131075:LME196608 LVY131075:LWA196608 MFU131075:MFW196608 MPQ131075:MPS196608 MZM131075:MZO196608 NJI131075:NJK196608 NTE131075:NTG196608 ODA131075:ODC196608 OMW131075:OMY196608 OWS131075:OWU196608 PGO131075:PGQ196608 PQK131075:PQM196608 QAG131075:QAI196608 QKC131075:QKE196608 QTY131075:QUA196608 RDU131075:RDW196608 RNQ131075:RNS196608 RXM131075:RXO196608 SHI131075:SHK196608 SRE131075:SRG196608 TBA131075:TBC196608 TKW131075:TKY196608 TUS131075:TUU196608 UEO131075:UEQ196608 UOK131075:UOM196608 UYG131075:UYI196608 VIC131075:VIE196608 VRY131075:VSA196608 WBU131075:WBW196608 WLQ131075:WLS196608 WVM131075:WVO196608 E196611:G262144 JA196611:JC262144 SW196611:SY262144 ACS196611:ACU262144 AMO196611:AMQ262144 AWK196611:AWM262144 BGG196611:BGI262144 BQC196611:BQE262144 BZY196611:CAA262144 CJU196611:CJW262144 CTQ196611:CTS262144 DDM196611:DDO262144 DNI196611:DNK262144 DXE196611:DXG262144 EHA196611:EHC262144 EQW196611:EQY262144 FAS196611:FAU262144 FKO196611:FKQ262144 FUK196611:FUM262144 GEG196611:GEI262144 GOC196611:GOE262144 GXY196611:GYA262144 HHU196611:HHW262144 HRQ196611:HRS262144 IBM196611:IBO262144 ILI196611:ILK262144 IVE196611:IVG262144 JFA196611:JFC262144 JOW196611:JOY262144 JYS196611:JYU262144 KIO196611:KIQ262144 KSK196611:KSM262144 LCG196611:LCI262144 LMC196611:LME262144 LVY196611:LWA262144 MFU196611:MFW262144 MPQ196611:MPS262144 MZM196611:MZO262144 NJI196611:NJK262144 NTE196611:NTG262144 ODA196611:ODC262144 OMW196611:OMY262144 OWS196611:OWU262144 PGO196611:PGQ262144 PQK196611:PQM262144 QAG196611:QAI262144 QKC196611:QKE262144 QTY196611:QUA262144 RDU196611:RDW262144 RNQ196611:RNS262144 RXM196611:RXO262144 SHI196611:SHK262144 SRE196611:SRG262144 TBA196611:TBC262144 TKW196611:TKY262144 TUS196611:TUU262144 UEO196611:UEQ262144 UOK196611:UOM262144 UYG196611:UYI262144 VIC196611:VIE262144 VRY196611:VSA262144 WBU196611:WBW262144 WLQ196611:WLS262144 WVM196611:WVO262144 E262147:G327680 JA262147:JC327680 SW262147:SY327680 ACS262147:ACU327680 AMO262147:AMQ327680 AWK262147:AWM327680 BGG262147:BGI327680 BQC262147:BQE327680 BZY262147:CAA327680 CJU262147:CJW327680 CTQ262147:CTS327680 DDM262147:DDO327680 DNI262147:DNK327680 DXE262147:DXG327680 EHA262147:EHC327680 EQW262147:EQY327680 FAS262147:FAU327680 FKO262147:FKQ327680 FUK262147:FUM327680 GEG262147:GEI327680 GOC262147:GOE327680 GXY262147:GYA327680 HHU262147:HHW327680 HRQ262147:HRS327680 IBM262147:IBO327680 ILI262147:ILK327680 IVE262147:IVG327680 JFA262147:JFC327680 JOW262147:JOY327680 JYS262147:JYU327680 KIO262147:KIQ327680 KSK262147:KSM327680 LCG262147:LCI327680 LMC262147:LME327680 LVY262147:LWA327680 MFU262147:MFW327680 MPQ262147:MPS327680 MZM262147:MZO327680 NJI262147:NJK327680 NTE262147:NTG327680 ODA262147:ODC327680 OMW262147:OMY327680 OWS262147:OWU327680 PGO262147:PGQ327680 PQK262147:PQM327680 QAG262147:QAI327680 QKC262147:QKE327680 QTY262147:QUA327680 RDU262147:RDW327680 RNQ262147:RNS327680 RXM262147:RXO327680 SHI262147:SHK327680 SRE262147:SRG327680 TBA262147:TBC327680 TKW262147:TKY327680 TUS262147:TUU327680 UEO262147:UEQ327680 UOK262147:UOM327680 UYG262147:UYI327680 VIC262147:VIE327680 VRY262147:VSA327680 WBU262147:WBW327680 WLQ262147:WLS327680 WVM262147:WVO327680 E327683:G393216 JA327683:JC393216 SW327683:SY393216 ACS327683:ACU393216 AMO327683:AMQ393216 AWK327683:AWM393216 BGG327683:BGI393216 BQC327683:BQE393216 BZY327683:CAA393216 CJU327683:CJW393216 CTQ327683:CTS393216 DDM327683:DDO393216 DNI327683:DNK393216 DXE327683:DXG393216 EHA327683:EHC393216 EQW327683:EQY393216 FAS327683:FAU393216 FKO327683:FKQ393216 FUK327683:FUM393216 GEG327683:GEI393216 GOC327683:GOE393216 GXY327683:GYA393216 HHU327683:HHW393216 HRQ327683:HRS393216 IBM327683:IBO393216 ILI327683:ILK393216 IVE327683:IVG393216 JFA327683:JFC393216 JOW327683:JOY393216 JYS327683:JYU393216 KIO327683:KIQ393216 KSK327683:KSM393216 LCG327683:LCI393216 LMC327683:LME393216 LVY327683:LWA393216 MFU327683:MFW393216 MPQ327683:MPS393216 MZM327683:MZO393216 NJI327683:NJK393216 NTE327683:NTG393216 ODA327683:ODC393216 OMW327683:OMY393216 OWS327683:OWU393216 PGO327683:PGQ393216 PQK327683:PQM393216 QAG327683:QAI393216 QKC327683:QKE393216 QTY327683:QUA393216 RDU327683:RDW393216 RNQ327683:RNS393216 RXM327683:RXO393216 SHI327683:SHK393216 SRE327683:SRG393216 TBA327683:TBC393216 TKW327683:TKY393216 TUS327683:TUU393216 UEO327683:UEQ393216 UOK327683:UOM393216 UYG327683:UYI393216 VIC327683:VIE393216 VRY327683:VSA393216 WBU327683:WBW393216 WLQ327683:WLS393216 WVM327683:WVO393216 E393219:G458752 JA393219:JC458752 SW393219:SY458752 ACS393219:ACU458752 AMO393219:AMQ458752 AWK393219:AWM458752 BGG393219:BGI458752 BQC393219:BQE458752 BZY393219:CAA458752 CJU393219:CJW458752 CTQ393219:CTS458752 DDM393219:DDO458752 DNI393219:DNK458752 DXE393219:DXG458752 EHA393219:EHC458752 EQW393219:EQY458752 FAS393219:FAU458752 FKO393219:FKQ458752 FUK393219:FUM458752 GEG393219:GEI458752 GOC393219:GOE458752 GXY393219:GYA458752 HHU393219:HHW458752 HRQ393219:HRS458752 IBM393219:IBO458752 ILI393219:ILK458752 IVE393219:IVG458752 JFA393219:JFC458752 JOW393219:JOY458752 JYS393219:JYU458752 KIO393219:KIQ458752 KSK393219:KSM458752 LCG393219:LCI458752 LMC393219:LME458752 LVY393219:LWA458752 MFU393219:MFW458752 MPQ393219:MPS458752 MZM393219:MZO458752 NJI393219:NJK458752 NTE393219:NTG458752 ODA393219:ODC458752 OMW393219:OMY458752 OWS393219:OWU458752 PGO393219:PGQ458752 PQK393219:PQM458752 QAG393219:QAI458752 QKC393219:QKE458752 QTY393219:QUA458752 RDU393219:RDW458752 RNQ393219:RNS458752 RXM393219:RXO458752 SHI393219:SHK458752 SRE393219:SRG458752 TBA393219:TBC458752 TKW393219:TKY458752 TUS393219:TUU458752 UEO393219:UEQ458752 UOK393219:UOM458752 UYG393219:UYI458752 VIC393219:VIE458752 VRY393219:VSA458752 WBU393219:WBW458752 WLQ393219:WLS458752 WVM393219:WVO458752 E458755:G524288 JA458755:JC524288 SW458755:SY524288 ACS458755:ACU524288 AMO458755:AMQ524288 AWK458755:AWM524288 BGG458755:BGI524288 BQC458755:BQE524288 BZY458755:CAA524288 CJU458755:CJW524288 CTQ458755:CTS524288 DDM458755:DDO524288 DNI458755:DNK524288 DXE458755:DXG524288 EHA458755:EHC524288 EQW458755:EQY524288 FAS458755:FAU524288 FKO458755:FKQ524288 FUK458755:FUM524288 GEG458755:GEI524288 GOC458755:GOE524288 GXY458755:GYA524288 HHU458755:HHW524288 HRQ458755:HRS524288 IBM458755:IBO524288 ILI458755:ILK524288 IVE458755:IVG524288 JFA458755:JFC524288 JOW458755:JOY524288 JYS458755:JYU524288 KIO458755:KIQ524288 KSK458755:KSM524288 LCG458755:LCI524288 LMC458755:LME524288 LVY458755:LWA524288 MFU458755:MFW524288 MPQ458755:MPS524288 MZM458755:MZO524288 NJI458755:NJK524288 NTE458755:NTG524288 ODA458755:ODC524288 OMW458755:OMY524288 OWS458755:OWU524288 PGO458755:PGQ524288 PQK458755:PQM524288 QAG458755:QAI524288 QKC458755:QKE524288 QTY458755:QUA524288 RDU458755:RDW524288 RNQ458755:RNS524288 RXM458755:RXO524288 SHI458755:SHK524288 SRE458755:SRG524288 TBA458755:TBC524288 TKW458755:TKY524288 TUS458755:TUU524288 UEO458755:UEQ524288 UOK458755:UOM524288 UYG458755:UYI524288 VIC458755:VIE524288 VRY458755:VSA524288 WBU458755:WBW524288 WLQ458755:WLS524288 WVM458755:WVO524288 E524291:G589824 JA524291:JC589824 SW524291:SY589824 ACS524291:ACU589824 AMO524291:AMQ589824 AWK524291:AWM589824 BGG524291:BGI589824 BQC524291:BQE589824 BZY524291:CAA589824 CJU524291:CJW589824 CTQ524291:CTS589824 DDM524291:DDO589824 DNI524291:DNK589824 DXE524291:DXG589824 EHA524291:EHC589824 EQW524291:EQY589824 FAS524291:FAU589824 FKO524291:FKQ589824 FUK524291:FUM589824 GEG524291:GEI589824 GOC524291:GOE589824 GXY524291:GYA589824 HHU524291:HHW589824 HRQ524291:HRS589824 IBM524291:IBO589824 ILI524291:ILK589824 IVE524291:IVG589824 JFA524291:JFC589824 JOW524291:JOY589824 JYS524291:JYU589824 KIO524291:KIQ589824 KSK524291:KSM589824 LCG524291:LCI589824 LMC524291:LME589824 LVY524291:LWA589824 MFU524291:MFW589824 MPQ524291:MPS589824 MZM524291:MZO589824 NJI524291:NJK589824 NTE524291:NTG589824 ODA524291:ODC589824 OMW524291:OMY589824 OWS524291:OWU589824 PGO524291:PGQ589824 PQK524291:PQM589824 QAG524291:QAI589824 QKC524291:QKE589824 QTY524291:QUA589824 RDU524291:RDW589824 RNQ524291:RNS589824 RXM524291:RXO589824 SHI524291:SHK589824 SRE524291:SRG589824 TBA524291:TBC589824 TKW524291:TKY589824 TUS524291:TUU589824 UEO524291:UEQ589824 UOK524291:UOM589824 UYG524291:UYI589824 VIC524291:VIE589824 VRY524291:VSA589824 WBU524291:WBW589824 WLQ524291:WLS589824 WVM524291:WVO589824 E589827:G655360 JA589827:JC655360 SW589827:SY655360 ACS589827:ACU655360 AMO589827:AMQ655360 AWK589827:AWM655360 BGG589827:BGI655360 BQC589827:BQE655360 BZY589827:CAA655360 CJU589827:CJW655360 CTQ589827:CTS655360 DDM589827:DDO655360 DNI589827:DNK655360 DXE589827:DXG655360 EHA589827:EHC655360 EQW589827:EQY655360 FAS589827:FAU655360 FKO589827:FKQ655360 FUK589827:FUM655360 GEG589827:GEI655360 GOC589827:GOE655360 GXY589827:GYA655360 HHU589827:HHW655360 HRQ589827:HRS655360 IBM589827:IBO655360 ILI589827:ILK655360 IVE589827:IVG655360 JFA589827:JFC655360 JOW589827:JOY655360 JYS589827:JYU655360 KIO589827:KIQ655360 KSK589827:KSM655360 LCG589827:LCI655360 LMC589827:LME655360 LVY589827:LWA655360 MFU589827:MFW655360 MPQ589827:MPS655360 MZM589827:MZO655360 NJI589827:NJK655360 NTE589827:NTG655360 ODA589827:ODC655360 OMW589827:OMY655360 OWS589827:OWU655360 PGO589827:PGQ655360 PQK589827:PQM655360 QAG589827:QAI655360 QKC589827:QKE655360 QTY589827:QUA655360 RDU589827:RDW655360 RNQ589827:RNS655360 RXM589827:RXO655360 SHI589827:SHK655360 SRE589827:SRG655360 TBA589827:TBC655360 TKW589827:TKY655360 TUS589827:TUU655360 UEO589827:UEQ655360 UOK589827:UOM655360 UYG589827:UYI655360 VIC589827:VIE655360 VRY589827:VSA655360 WBU589827:WBW655360 WLQ589827:WLS655360 WVM589827:WVO655360 E655363:G720896 JA655363:JC720896 SW655363:SY720896 ACS655363:ACU720896 AMO655363:AMQ720896 AWK655363:AWM720896 BGG655363:BGI720896 BQC655363:BQE720896 BZY655363:CAA720896 CJU655363:CJW720896 CTQ655363:CTS720896 DDM655363:DDO720896 DNI655363:DNK720896 DXE655363:DXG720896 EHA655363:EHC720896 EQW655363:EQY720896 FAS655363:FAU720896 FKO655363:FKQ720896 FUK655363:FUM720896 GEG655363:GEI720896 GOC655363:GOE720896 GXY655363:GYA720896 HHU655363:HHW720896 HRQ655363:HRS720896 IBM655363:IBO720896 ILI655363:ILK720896 IVE655363:IVG720896 JFA655363:JFC720896 JOW655363:JOY720896 JYS655363:JYU720896 KIO655363:KIQ720896 KSK655363:KSM720896 LCG655363:LCI720896 LMC655363:LME720896 LVY655363:LWA720896 MFU655363:MFW720896 MPQ655363:MPS720896 MZM655363:MZO720896 NJI655363:NJK720896 NTE655363:NTG720896 ODA655363:ODC720896 OMW655363:OMY720896 OWS655363:OWU720896 PGO655363:PGQ720896 PQK655363:PQM720896 QAG655363:QAI720896 QKC655363:QKE720896 QTY655363:QUA720896 RDU655363:RDW720896 RNQ655363:RNS720896 RXM655363:RXO720896 SHI655363:SHK720896 SRE655363:SRG720896 TBA655363:TBC720896 TKW655363:TKY720896 TUS655363:TUU720896 UEO655363:UEQ720896 UOK655363:UOM720896 UYG655363:UYI720896 VIC655363:VIE720896 VRY655363:VSA720896 WBU655363:WBW720896 WLQ655363:WLS720896 WVM655363:WVO720896 E720899:G786432 JA720899:JC786432 SW720899:SY786432 ACS720899:ACU786432 AMO720899:AMQ786432 AWK720899:AWM786432 BGG720899:BGI786432 BQC720899:BQE786432 BZY720899:CAA786432 CJU720899:CJW786432 CTQ720899:CTS786432 DDM720899:DDO786432 DNI720899:DNK786432 DXE720899:DXG786432 EHA720899:EHC786432 EQW720899:EQY786432 FAS720899:FAU786432 FKO720899:FKQ786432 FUK720899:FUM786432 GEG720899:GEI786432 GOC720899:GOE786432 GXY720899:GYA786432 HHU720899:HHW786432 HRQ720899:HRS786432 IBM720899:IBO786432 ILI720899:ILK786432 IVE720899:IVG786432 JFA720899:JFC786432 JOW720899:JOY786432 JYS720899:JYU786432 KIO720899:KIQ786432 KSK720899:KSM786432 LCG720899:LCI786432 LMC720899:LME786432 LVY720899:LWA786432 MFU720899:MFW786432 MPQ720899:MPS786432 MZM720899:MZO786432 NJI720899:NJK786432 NTE720899:NTG786432 ODA720899:ODC786432 OMW720899:OMY786432 OWS720899:OWU786432 PGO720899:PGQ786432 PQK720899:PQM786432 QAG720899:QAI786432 QKC720899:QKE786432 QTY720899:QUA786432 RDU720899:RDW786432 RNQ720899:RNS786432 RXM720899:RXO786432 SHI720899:SHK786432 SRE720899:SRG786432 TBA720899:TBC786432 TKW720899:TKY786432 TUS720899:TUU786432 UEO720899:UEQ786432 UOK720899:UOM786432 UYG720899:UYI786432 VIC720899:VIE786432 VRY720899:VSA786432 WBU720899:WBW786432 WLQ720899:WLS786432 WVM720899:WVO786432 E786435:G851968 JA786435:JC851968 SW786435:SY851968 ACS786435:ACU851968 AMO786435:AMQ851968 AWK786435:AWM851968 BGG786435:BGI851968 BQC786435:BQE851968 BZY786435:CAA851968 CJU786435:CJW851968 CTQ786435:CTS851968 DDM786435:DDO851968 DNI786435:DNK851968 DXE786435:DXG851968 EHA786435:EHC851968 EQW786435:EQY851968 FAS786435:FAU851968 FKO786435:FKQ851968 FUK786435:FUM851968 GEG786435:GEI851968 GOC786435:GOE851968 GXY786435:GYA851968 HHU786435:HHW851968 HRQ786435:HRS851968 IBM786435:IBO851968 ILI786435:ILK851968 IVE786435:IVG851968 JFA786435:JFC851968 JOW786435:JOY851968 JYS786435:JYU851968 KIO786435:KIQ851968 KSK786435:KSM851968 LCG786435:LCI851968 LMC786435:LME851968 LVY786435:LWA851968 MFU786435:MFW851968 MPQ786435:MPS851968 MZM786435:MZO851968 NJI786435:NJK851968 NTE786435:NTG851968 ODA786435:ODC851968 OMW786435:OMY851968 OWS786435:OWU851968 PGO786435:PGQ851968 PQK786435:PQM851968 QAG786435:QAI851968 QKC786435:QKE851968 QTY786435:QUA851968 RDU786435:RDW851968 RNQ786435:RNS851968 RXM786435:RXO851968 SHI786435:SHK851968 SRE786435:SRG851968 TBA786435:TBC851968 TKW786435:TKY851968 TUS786435:TUU851968 UEO786435:UEQ851968 UOK786435:UOM851968 UYG786435:UYI851968 VIC786435:VIE851968 VRY786435:VSA851968 WBU786435:WBW851968 WLQ786435:WLS851968 WVM786435:WVO851968 E851971:G917504 JA851971:JC917504 SW851971:SY917504 ACS851971:ACU917504 AMO851971:AMQ917504 AWK851971:AWM917504 BGG851971:BGI917504 BQC851971:BQE917504 BZY851971:CAA917504 CJU851971:CJW917504 CTQ851971:CTS917504 DDM851971:DDO917504 DNI851971:DNK917504 DXE851971:DXG917504 EHA851971:EHC917504 EQW851971:EQY917504 FAS851971:FAU917504 FKO851971:FKQ917504 FUK851971:FUM917504 GEG851971:GEI917504 GOC851971:GOE917504 GXY851971:GYA917504 HHU851971:HHW917504 HRQ851971:HRS917504 IBM851971:IBO917504 ILI851971:ILK917504 IVE851971:IVG917504 JFA851971:JFC917504 JOW851971:JOY917504 JYS851971:JYU917504 KIO851971:KIQ917504 KSK851971:KSM917504 LCG851971:LCI917504 LMC851971:LME917504 LVY851971:LWA917504 MFU851971:MFW917504 MPQ851971:MPS917504 MZM851971:MZO917504 NJI851971:NJK917504 NTE851971:NTG917504 ODA851971:ODC917504 OMW851971:OMY917504 OWS851971:OWU917504 PGO851971:PGQ917504 PQK851971:PQM917504 QAG851971:QAI917504 QKC851971:QKE917504 QTY851971:QUA917504 RDU851971:RDW917504 RNQ851971:RNS917504 RXM851971:RXO917504 SHI851971:SHK917504 SRE851971:SRG917504 TBA851971:TBC917504 TKW851971:TKY917504 TUS851971:TUU917504 UEO851971:UEQ917504 UOK851971:UOM917504 UYG851971:UYI917504 VIC851971:VIE917504 VRY851971:VSA917504 WBU851971:WBW917504 WLQ851971:WLS917504 WVM851971:WVO917504 E917507:G983040 JA917507:JC983040 SW917507:SY983040 ACS917507:ACU983040 AMO917507:AMQ983040 AWK917507:AWM983040 BGG917507:BGI983040 BQC917507:BQE983040 BZY917507:CAA983040 CJU917507:CJW983040 CTQ917507:CTS983040 DDM917507:DDO983040 DNI917507:DNK983040 DXE917507:DXG983040 EHA917507:EHC983040 EQW917507:EQY983040 FAS917507:FAU983040 FKO917507:FKQ983040 FUK917507:FUM983040 GEG917507:GEI983040 GOC917507:GOE983040 GXY917507:GYA983040 HHU917507:HHW983040 HRQ917507:HRS983040 IBM917507:IBO983040 ILI917507:ILK983040 IVE917507:IVG983040 JFA917507:JFC983040 JOW917507:JOY983040 JYS917507:JYU983040 KIO917507:KIQ983040 KSK917507:KSM983040 LCG917507:LCI983040 LMC917507:LME983040 LVY917507:LWA983040 MFU917507:MFW983040 MPQ917507:MPS983040 MZM917507:MZO983040 NJI917507:NJK983040 NTE917507:NTG983040 ODA917507:ODC983040 OMW917507:OMY983040 OWS917507:OWU983040 PGO917507:PGQ983040 PQK917507:PQM983040 QAG917507:QAI983040 QKC917507:QKE983040 QTY917507:QUA983040 RDU917507:RDW983040 RNQ917507:RNS983040 RXM917507:RXO983040 SHI917507:SHK983040 SRE917507:SRG983040 TBA917507:TBC983040 TKW917507:TKY983040 TUS917507:TUU983040 UEO917507:UEQ983040 UOK917507:UOM983040 UYG917507:UYI983040 VIC917507:VIE983040 VRY917507:VSA983040 WBU917507:WBW983040 WLQ917507:WLS983040 WVM917507:WVO983040 E983043:G1048576 JA983043:JC1048576 SW983043:SY1048576 ACS983043:ACU1048576 AMO983043:AMQ1048576 AWK983043:AWM1048576 BGG983043:BGI1048576 BQC983043:BQE1048576 BZY983043:CAA1048576 CJU983043:CJW1048576 CTQ983043:CTS1048576 DDM983043:DDO1048576 DNI983043:DNK1048576 DXE983043:DXG1048576 EHA983043:EHC1048576 EQW983043:EQY1048576 FAS983043:FAU1048576 FKO983043:FKQ1048576 FUK983043:FUM1048576 GEG983043:GEI1048576 GOC983043:GOE1048576 GXY983043:GYA1048576 HHU983043:HHW1048576 HRQ983043:HRS1048576 IBM983043:IBO1048576 ILI983043:ILK1048576 IVE983043:IVG1048576 JFA983043:JFC1048576 JOW983043:JOY1048576 JYS983043:JYU1048576 KIO983043:KIQ1048576 KSK983043:KSM1048576 LCG983043:LCI1048576 LMC983043:LME1048576 LVY983043:LWA1048576 MFU983043:MFW1048576 MPQ983043:MPS1048576 MZM983043:MZO1048576 NJI983043:NJK1048576 NTE983043:NTG1048576 ODA983043:ODC1048576 OMW983043:OMY1048576 OWS983043:OWU1048576 PGO983043:PGQ1048576 PQK983043:PQM1048576 QAG983043:QAI1048576 QKC983043:QKE1048576 QTY983043:QUA1048576 RDU983043:RDW1048576 RNQ983043:RNS1048576 RXM983043:RXO1048576 SHI983043:SHK1048576 SRE983043:SRG1048576 TBA983043:TBC1048576 TKW983043:TKY1048576 TUS983043:TUU1048576 UEO983043:UEQ1048576 UOK983043:UOM1048576 UYG983043:UYI1048576 VIC983043:VIE1048576 VRY983043:VSA1048576 WBU983043:WBW1048576 WLQ983043:WLS1048576 WVM983043:WVO1048576" xr:uid="{00000000-0002-0000-0400-000000000000}"/>
    <dataValidation imeMode="on" allowBlank="1" showInputMessage="1" showErrorMessage="1" sqref="C3:C65536 IY3:IY65536 SU3:SU65536 ACQ3:ACQ65536 AMM3:AMM65536 AWI3:AWI65536 BGE3:BGE65536 BQA3:BQA65536 BZW3:BZW65536 CJS3:CJS65536 CTO3:CTO65536 DDK3:DDK65536 DNG3:DNG65536 DXC3:DXC65536 EGY3:EGY65536 EQU3:EQU65536 FAQ3:FAQ65536 FKM3:FKM65536 FUI3:FUI65536 GEE3:GEE65536 GOA3:GOA65536 GXW3:GXW65536 HHS3:HHS65536 HRO3:HRO65536 IBK3:IBK65536 ILG3:ILG65536 IVC3:IVC65536 JEY3:JEY65536 JOU3:JOU65536 JYQ3:JYQ65536 KIM3:KIM65536 KSI3:KSI65536 LCE3:LCE65536 LMA3:LMA65536 LVW3:LVW65536 MFS3:MFS65536 MPO3:MPO65536 MZK3:MZK65536 NJG3:NJG65536 NTC3:NTC65536 OCY3:OCY65536 OMU3:OMU65536 OWQ3:OWQ65536 PGM3:PGM65536 PQI3:PQI65536 QAE3:QAE65536 QKA3:QKA65536 QTW3:QTW65536 RDS3:RDS65536 RNO3:RNO65536 RXK3:RXK65536 SHG3:SHG65536 SRC3:SRC65536 TAY3:TAY65536 TKU3:TKU65536 TUQ3:TUQ65536 UEM3:UEM65536 UOI3:UOI65536 UYE3:UYE65536 VIA3:VIA65536 VRW3:VRW65536 WBS3:WBS65536 WLO3:WLO65536 WVK3:WVK65536 C65539:C131072 IY65539:IY131072 SU65539:SU131072 ACQ65539:ACQ131072 AMM65539:AMM131072 AWI65539:AWI131072 BGE65539:BGE131072 BQA65539:BQA131072 BZW65539:BZW131072 CJS65539:CJS131072 CTO65539:CTO131072 DDK65539:DDK131072 DNG65539:DNG131072 DXC65539:DXC131072 EGY65539:EGY131072 EQU65539:EQU131072 FAQ65539:FAQ131072 FKM65539:FKM131072 FUI65539:FUI131072 GEE65539:GEE131072 GOA65539:GOA131072 GXW65539:GXW131072 HHS65539:HHS131072 HRO65539:HRO131072 IBK65539:IBK131072 ILG65539:ILG131072 IVC65539:IVC131072 JEY65539:JEY131072 JOU65539:JOU131072 JYQ65539:JYQ131072 KIM65539:KIM131072 KSI65539:KSI131072 LCE65539:LCE131072 LMA65539:LMA131072 LVW65539:LVW131072 MFS65539:MFS131072 MPO65539:MPO131072 MZK65539:MZK131072 NJG65539:NJG131072 NTC65539:NTC131072 OCY65539:OCY131072 OMU65539:OMU131072 OWQ65539:OWQ131072 PGM65539:PGM131072 PQI65539:PQI131072 QAE65539:QAE131072 QKA65539:QKA131072 QTW65539:QTW131072 RDS65539:RDS131072 RNO65539:RNO131072 RXK65539:RXK131072 SHG65539:SHG131072 SRC65539:SRC131072 TAY65539:TAY131072 TKU65539:TKU131072 TUQ65539:TUQ131072 UEM65539:UEM131072 UOI65539:UOI131072 UYE65539:UYE131072 VIA65539:VIA131072 VRW65539:VRW131072 WBS65539:WBS131072 WLO65539:WLO131072 WVK65539:WVK131072 C131075:C196608 IY131075:IY196608 SU131075:SU196608 ACQ131075:ACQ196608 AMM131075:AMM196608 AWI131075:AWI196608 BGE131075:BGE196608 BQA131075:BQA196608 BZW131075:BZW196608 CJS131075:CJS196608 CTO131075:CTO196608 DDK131075:DDK196608 DNG131075:DNG196608 DXC131075:DXC196608 EGY131075:EGY196608 EQU131075:EQU196608 FAQ131075:FAQ196608 FKM131075:FKM196608 FUI131075:FUI196608 GEE131075:GEE196608 GOA131075:GOA196608 GXW131075:GXW196608 HHS131075:HHS196608 HRO131075:HRO196608 IBK131075:IBK196608 ILG131075:ILG196608 IVC131075:IVC196608 JEY131075:JEY196608 JOU131075:JOU196608 JYQ131075:JYQ196608 KIM131075:KIM196608 KSI131075:KSI196608 LCE131075:LCE196608 LMA131075:LMA196608 LVW131075:LVW196608 MFS131075:MFS196608 MPO131075:MPO196608 MZK131075:MZK196608 NJG131075:NJG196608 NTC131075:NTC196608 OCY131075:OCY196608 OMU131075:OMU196608 OWQ131075:OWQ196608 PGM131075:PGM196608 PQI131075:PQI196608 QAE131075:QAE196608 QKA131075:QKA196608 QTW131075:QTW196608 RDS131075:RDS196608 RNO131075:RNO196608 RXK131075:RXK196608 SHG131075:SHG196608 SRC131075:SRC196608 TAY131075:TAY196608 TKU131075:TKU196608 TUQ131075:TUQ196608 UEM131075:UEM196608 UOI131075:UOI196608 UYE131075:UYE196608 VIA131075:VIA196608 VRW131075:VRW196608 WBS131075:WBS196608 WLO131075:WLO196608 WVK131075:WVK196608 C196611:C262144 IY196611:IY262144 SU196611:SU262144 ACQ196611:ACQ262144 AMM196611:AMM262144 AWI196611:AWI262144 BGE196611:BGE262144 BQA196611:BQA262144 BZW196611:BZW262144 CJS196611:CJS262144 CTO196611:CTO262144 DDK196611:DDK262144 DNG196611:DNG262144 DXC196611:DXC262144 EGY196611:EGY262144 EQU196611:EQU262144 FAQ196611:FAQ262144 FKM196611:FKM262144 FUI196611:FUI262144 GEE196611:GEE262144 GOA196611:GOA262144 GXW196611:GXW262144 HHS196611:HHS262144 HRO196611:HRO262144 IBK196611:IBK262144 ILG196611:ILG262144 IVC196611:IVC262144 JEY196611:JEY262144 JOU196611:JOU262144 JYQ196611:JYQ262144 KIM196611:KIM262144 KSI196611:KSI262144 LCE196611:LCE262144 LMA196611:LMA262144 LVW196611:LVW262144 MFS196611:MFS262144 MPO196611:MPO262144 MZK196611:MZK262144 NJG196611:NJG262144 NTC196611:NTC262144 OCY196611:OCY262144 OMU196611:OMU262144 OWQ196611:OWQ262144 PGM196611:PGM262144 PQI196611:PQI262144 QAE196611:QAE262144 QKA196611:QKA262144 QTW196611:QTW262144 RDS196611:RDS262144 RNO196611:RNO262144 RXK196611:RXK262144 SHG196611:SHG262144 SRC196611:SRC262144 TAY196611:TAY262144 TKU196611:TKU262144 TUQ196611:TUQ262144 UEM196611:UEM262144 UOI196611:UOI262144 UYE196611:UYE262144 VIA196611:VIA262144 VRW196611:VRW262144 WBS196611:WBS262144 WLO196611:WLO262144 WVK196611:WVK262144 C262147:C327680 IY262147:IY327680 SU262147:SU327680 ACQ262147:ACQ327680 AMM262147:AMM327680 AWI262147:AWI327680 BGE262147:BGE327680 BQA262147:BQA327680 BZW262147:BZW327680 CJS262147:CJS327680 CTO262147:CTO327680 DDK262147:DDK327680 DNG262147:DNG327680 DXC262147:DXC327680 EGY262147:EGY327680 EQU262147:EQU327680 FAQ262147:FAQ327680 FKM262147:FKM327680 FUI262147:FUI327680 GEE262147:GEE327680 GOA262147:GOA327680 GXW262147:GXW327680 HHS262147:HHS327680 HRO262147:HRO327680 IBK262147:IBK327680 ILG262147:ILG327680 IVC262147:IVC327680 JEY262147:JEY327680 JOU262147:JOU327680 JYQ262147:JYQ327680 KIM262147:KIM327680 KSI262147:KSI327680 LCE262147:LCE327680 LMA262147:LMA327680 LVW262147:LVW327680 MFS262147:MFS327680 MPO262147:MPO327680 MZK262147:MZK327680 NJG262147:NJG327680 NTC262147:NTC327680 OCY262147:OCY327680 OMU262147:OMU327680 OWQ262147:OWQ327680 PGM262147:PGM327680 PQI262147:PQI327680 QAE262147:QAE327680 QKA262147:QKA327680 QTW262147:QTW327680 RDS262147:RDS327680 RNO262147:RNO327680 RXK262147:RXK327680 SHG262147:SHG327680 SRC262147:SRC327680 TAY262147:TAY327680 TKU262147:TKU327680 TUQ262147:TUQ327680 UEM262147:UEM327680 UOI262147:UOI327680 UYE262147:UYE327680 VIA262147:VIA327680 VRW262147:VRW327680 WBS262147:WBS327680 WLO262147:WLO327680 WVK262147:WVK327680 C327683:C393216 IY327683:IY393216 SU327683:SU393216 ACQ327683:ACQ393216 AMM327683:AMM393216 AWI327683:AWI393216 BGE327683:BGE393216 BQA327683:BQA393216 BZW327683:BZW393216 CJS327683:CJS393216 CTO327683:CTO393216 DDK327683:DDK393216 DNG327683:DNG393216 DXC327683:DXC393216 EGY327683:EGY393216 EQU327683:EQU393216 FAQ327683:FAQ393216 FKM327683:FKM393216 FUI327683:FUI393216 GEE327683:GEE393216 GOA327683:GOA393216 GXW327683:GXW393216 HHS327683:HHS393216 HRO327683:HRO393216 IBK327683:IBK393216 ILG327683:ILG393216 IVC327683:IVC393216 JEY327683:JEY393216 JOU327683:JOU393216 JYQ327683:JYQ393216 KIM327683:KIM393216 KSI327683:KSI393216 LCE327683:LCE393216 LMA327683:LMA393216 LVW327683:LVW393216 MFS327683:MFS393216 MPO327683:MPO393216 MZK327683:MZK393216 NJG327683:NJG393216 NTC327683:NTC393216 OCY327683:OCY393216 OMU327683:OMU393216 OWQ327683:OWQ393216 PGM327683:PGM393216 PQI327683:PQI393216 QAE327683:QAE393216 QKA327683:QKA393216 QTW327683:QTW393216 RDS327683:RDS393216 RNO327683:RNO393216 RXK327683:RXK393216 SHG327683:SHG393216 SRC327683:SRC393216 TAY327683:TAY393216 TKU327683:TKU393216 TUQ327683:TUQ393216 UEM327683:UEM393216 UOI327683:UOI393216 UYE327683:UYE393216 VIA327683:VIA393216 VRW327683:VRW393216 WBS327683:WBS393216 WLO327683:WLO393216 WVK327683:WVK393216 C393219:C458752 IY393219:IY458752 SU393219:SU458752 ACQ393219:ACQ458752 AMM393219:AMM458752 AWI393219:AWI458752 BGE393219:BGE458752 BQA393219:BQA458752 BZW393219:BZW458752 CJS393219:CJS458752 CTO393219:CTO458752 DDK393219:DDK458752 DNG393219:DNG458752 DXC393219:DXC458752 EGY393219:EGY458752 EQU393219:EQU458752 FAQ393219:FAQ458752 FKM393219:FKM458752 FUI393219:FUI458752 GEE393219:GEE458752 GOA393219:GOA458752 GXW393219:GXW458752 HHS393219:HHS458752 HRO393219:HRO458752 IBK393219:IBK458752 ILG393219:ILG458752 IVC393219:IVC458752 JEY393219:JEY458752 JOU393219:JOU458752 JYQ393219:JYQ458752 KIM393219:KIM458752 KSI393219:KSI458752 LCE393219:LCE458752 LMA393219:LMA458752 LVW393219:LVW458752 MFS393219:MFS458752 MPO393219:MPO458752 MZK393219:MZK458752 NJG393219:NJG458752 NTC393219:NTC458752 OCY393219:OCY458752 OMU393219:OMU458752 OWQ393219:OWQ458752 PGM393219:PGM458752 PQI393219:PQI458752 QAE393219:QAE458752 QKA393219:QKA458752 QTW393219:QTW458752 RDS393219:RDS458752 RNO393219:RNO458752 RXK393219:RXK458752 SHG393219:SHG458752 SRC393219:SRC458752 TAY393219:TAY458752 TKU393219:TKU458752 TUQ393219:TUQ458752 UEM393219:UEM458752 UOI393219:UOI458752 UYE393219:UYE458752 VIA393219:VIA458752 VRW393219:VRW458752 WBS393219:WBS458752 WLO393219:WLO458752 WVK393219:WVK458752 C458755:C524288 IY458755:IY524288 SU458755:SU524288 ACQ458755:ACQ524288 AMM458755:AMM524288 AWI458755:AWI524288 BGE458755:BGE524288 BQA458755:BQA524288 BZW458755:BZW524288 CJS458755:CJS524288 CTO458755:CTO524288 DDK458755:DDK524288 DNG458755:DNG524288 DXC458755:DXC524288 EGY458755:EGY524288 EQU458755:EQU524288 FAQ458755:FAQ524288 FKM458755:FKM524288 FUI458755:FUI524288 GEE458755:GEE524288 GOA458755:GOA524288 GXW458755:GXW524288 HHS458755:HHS524288 HRO458755:HRO524288 IBK458755:IBK524288 ILG458755:ILG524288 IVC458755:IVC524288 JEY458755:JEY524288 JOU458755:JOU524288 JYQ458755:JYQ524288 KIM458755:KIM524288 KSI458755:KSI524288 LCE458755:LCE524288 LMA458755:LMA524288 LVW458755:LVW524288 MFS458755:MFS524288 MPO458755:MPO524288 MZK458755:MZK524288 NJG458755:NJG524288 NTC458755:NTC524288 OCY458755:OCY524288 OMU458755:OMU524288 OWQ458755:OWQ524288 PGM458755:PGM524288 PQI458755:PQI524288 QAE458755:QAE524288 QKA458755:QKA524288 QTW458755:QTW524288 RDS458755:RDS524288 RNO458755:RNO524288 RXK458755:RXK524288 SHG458755:SHG524288 SRC458755:SRC524288 TAY458755:TAY524288 TKU458755:TKU524288 TUQ458755:TUQ524288 UEM458755:UEM524288 UOI458755:UOI524288 UYE458755:UYE524288 VIA458755:VIA524288 VRW458755:VRW524288 WBS458755:WBS524288 WLO458755:WLO524288 WVK458755:WVK524288 C524291:C589824 IY524291:IY589824 SU524291:SU589824 ACQ524291:ACQ589824 AMM524291:AMM589824 AWI524291:AWI589824 BGE524291:BGE589824 BQA524291:BQA589824 BZW524291:BZW589824 CJS524291:CJS589824 CTO524291:CTO589824 DDK524291:DDK589824 DNG524291:DNG589824 DXC524291:DXC589824 EGY524291:EGY589824 EQU524291:EQU589824 FAQ524291:FAQ589824 FKM524291:FKM589824 FUI524291:FUI589824 GEE524291:GEE589824 GOA524291:GOA589824 GXW524291:GXW589824 HHS524291:HHS589824 HRO524291:HRO589824 IBK524291:IBK589824 ILG524291:ILG589824 IVC524291:IVC589824 JEY524291:JEY589824 JOU524291:JOU589824 JYQ524291:JYQ589824 KIM524291:KIM589824 KSI524291:KSI589824 LCE524291:LCE589824 LMA524291:LMA589824 LVW524291:LVW589824 MFS524291:MFS589824 MPO524291:MPO589824 MZK524291:MZK589824 NJG524291:NJG589824 NTC524291:NTC589824 OCY524291:OCY589824 OMU524291:OMU589824 OWQ524291:OWQ589824 PGM524291:PGM589824 PQI524291:PQI589824 QAE524291:QAE589824 QKA524291:QKA589824 QTW524291:QTW589824 RDS524291:RDS589824 RNO524291:RNO589824 RXK524291:RXK589824 SHG524291:SHG589824 SRC524291:SRC589824 TAY524291:TAY589824 TKU524291:TKU589824 TUQ524291:TUQ589824 UEM524291:UEM589824 UOI524291:UOI589824 UYE524291:UYE589824 VIA524291:VIA589824 VRW524291:VRW589824 WBS524291:WBS589824 WLO524291:WLO589824 WVK524291:WVK589824 C589827:C655360 IY589827:IY655360 SU589827:SU655360 ACQ589827:ACQ655360 AMM589827:AMM655360 AWI589827:AWI655360 BGE589827:BGE655360 BQA589827:BQA655360 BZW589827:BZW655360 CJS589827:CJS655360 CTO589827:CTO655360 DDK589827:DDK655360 DNG589827:DNG655360 DXC589827:DXC655360 EGY589827:EGY655360 EQU589827:EQU655360 FAQ589827:FAQ655360 FKM589827:FKM655360 FUI589827:FUI655360 GEE589827:GEE655360 GOA589827:GOA655360 GXW589827:GXW655360 HHS589827:HHS655360 HRO589827:HRO655360 IBK589827:IBK655360 ILG589827:ILG655360 IVC589827:IVC655360 JEY589827:JEY655360 JOU589827:JOU655360 JYQ589827:JYQ655360 KIM589827:KIM655360 KSI589827:KSI655360 LCE589827:LCE655360 LMA589827:LMA655360 LVW589827:LVW655360 MFS589827:MFS655360 MPO589827:MPO655360 MZK589827:MZK655360 NJG589827:NJG655360 NTC589827:NTC655360 OCY589827:OCY655360 OMU589827:OMU655360 OWQ589827:OWQ655360 PGM589827:PGM655360 PQI589827:PQI655360 QAE589827:QAE655360 QKA589827:QKA655360 QTW589827:QTW655360 RDS589827:RDS655360 RNO589827:RNO655360 RXK589827:RXK655360 SHG589827:SHG655360 SRC589827:SRC655360 TAY589827:TAY655360 TKU589827:TKU655360 TUQ589827:TUQ655360 UEM589827:UEM655360 UOI589827:UOI655360 UYE589827:UYE655360 VIA589827:VIA655360 VRW589827:VRW655360 WBS589827:WBS655360 WLO589827:WLO655360 WVK589827:WVK655360 C655363:C720896 IY655363:IY720896 SU655363:SU720896 ACQ655363:ACQ720896 AMM655363:AMM720896 AWI655363:AWI720896 BGE655363:BGE720896 BQA655363:BQA720896 BZW655363:BZW720896 CJS655363:CJS720896 CTO655363:CTO720896 DDK655363:DDK720896 DNG655363:DNG720896 DXC655363:DXC720896 EGY655363:EGY720896 EQU655363:EQU720896 FAQ655363:FAQ720896 FKM655363:FKM720896 FUI655363:FUI720896 GEE655363:GEE720896 GOA655363:GOA720896 GXW655363:GXW720896 HHS655363:HHS720896 HRO655363:HRO720896 IBK655363:IBK720896 ILG655363:ILG720896 IVC655363:IVC720896 JEY655363:JEY720896 JOU655363:JOU720896 JYQ655363:JYQ720896 KIM655363:KIM720896 KSI655363:KSI720896 LCE655363:LCE720896 LMA655363:LMA720896 LVW655363:LVW720896 MFS655363:MFS720896 MPO655363:MPO720896 MZK655363:MZK720896 NJG655363:NJG720896 NTC655363:NTC720896 OCY655363:OCY720896 OMU655363:OMU720896 OWQ655363:OWQ720896 PGM655363:PGM720896 PQI655363:PQI720896 QAE655363:QAE720896 QKA655363:QKA720896 QTW655363:QTW720896 RDS655363:RDS720896 RNO655363:RNO720896 RXK655363:RXK720896 SHG655363:SHG720896 SRC655363:SRC720896 TAY655363:TAY720896 TKU655363:TKU720896 TUQ655363:TUQ720896 UEM655363:UEM720896 UOI655363:UOI720896 UYE655363:UYE720896 VIA655363:VIA720896 VRW655363:VRW720896 WBS655363:WBS720896 WLO655363:WLO720896 WVK655363:WVK720896 C720899:C786432 IY720899:IY786432 SU720899:SU786432 ACQ720899:ACQ786432 AMM720899:AMM786432 AWI720899:AWI786432 BGE720899:BGE786432 BQA720899:BQA786432 BZW720899:BZW786432 CJS720899:CJS786432 CTO720899:CTO786432 DDK720899:DDK786432 DNG720899:DNG786432 DXC720899:DXC786432 EGY720899:EGY786432 EQU720899:EQU786432 FAQ720899:FAQ786432 FKM720899:FKM786432 FUI720899:FUI786432 GEE720899:GEE786432 GOA720899:GOA786432 GXW720899:GXW786432 HHS720899:HHS786432 HRO720899:HRO786432 IBK720899:IBK786432 ILG720899:ILG786432 IVC720899:IVC786432 JEY720899:JEY786432 JOU720899:JOU786432 JYQ720899:JYQ786432 KIM720899:KIM786432 KSI720899:KSI786432 LCE720899:LCE786432 LMA720899:LMA786432 LVW720899:LVW786432 MFS720899:MFS786432 MPO720899:MPO786432 MZK720899:MZK786432 NJG720899:NJG786432 NTC720899:NTC786432 OCY720899:OCY786432 OMU720899:OMU786432 OWQ720899:OWQ786432 PGM720899:PGM786432 PQI720899:PQI786432 QAE720899:QAE786432 QKA720899:QKA786432 QTW720899:QTW786432 RDS720899:RDS786432 RNO720899:RNO786432 RXK720899:RXK786432 SHG720899:SHG786432 SRC720899:SRC786432 TAY720899:TAY786432 TKU720899:TKU786432 TUQ720899:TUQ786432 UEM720899:UEM786432 UOI720899:UOI786432 UYE720899:UYE786432 VIA720899:VIA786432 VRW720899:VRW786432 WBS720899:WBS786432 WLO720899:WLO786432 WVK720899:WVK786432 C786435:C851968 IY786435:IY851968 SU786435:SU851968 ACQ786435:ACQ851968 AMM786435:AMM851968 AWI786435:AWI851968 BGE786435:BGE851968 BQA786435:BQA851968 BZW786435:BZW851968 CJS786435:CJS851968 CTO786435:CTO851968 DDK786435:DDK851968 DNG786435:DNG851968 DXC786435:DXC851968 EGY786435:EGY851968 EQU786435:EQU851968 FAQ786435:FAQ851968 FKM786435:FKM851968 FUI786435:FUI851968 GEE786435:GEE851968 GOA786435:GOA851968 GXW786435:GXW851968 HHS786435:HHS851968 HRO786435:HRO851968 IBK786435:IBK851968 ILG786435:ILG851968 IVC786435:IVC851968 JEY786435:JEY851968 JOU786435:JOU851968 JYQ786435:JYQ851968 KIM786435:KIM851968 KSI786435:KSI851968 LCE786435:LCE851968 LMA786435:LMA851968 LVW786435:LVW851968 MFS786435:MFS851968 MPO786435:MPO851968 MZK786435:MZK851968 NJG786435:NJG851968 NTC786435:NTC851968 OCY786435:OCY851968 OMU786435:OMU851968 OWQ786435:OWQ851968 PGM786435:PGM851968 PQI786435:PQI851968 QAE786435:QAE851968 QKA786435:QKA851968 QTW786435:QTW851968 RDS786435:RDS851968 RNO786435:RNO851968 RXK786435:RXK851968 SHG786435:SHG851968 SRC786435:SRC851968 TAY786435:TAY851968 TKU786435:TKU851968 TUQ786435:TUQ851968 UEM786435:UEM851968 UOI786435:UOI851968 UYE786435:UYE851968 VIA786435:VIA851968 VRW786435:VRW851968 WBS786435:WBS851968 WLO786435:WLO851968 WVK786435:WVK851968 C851971:C917504 IY851971:IY917504 SU851971:SU917504 ACQ851971:ACQ917504 AMM851971:AMM917504 AWI851971:AWI917504 BGE851971:BGE917504 BQA851971:BQA917504 BZW851971:BZW917504 CJS851971:CJS917504 CTO851971:CTO917504 DDK851971:DDK917504 DNG851971:DNG917504 DXC851971:DXC917504 EGY851971:EGY917504 EQU851971:EQU917504 FAQ851971:FAQ917504 FKM851971:FKM917504 FUI851971:FUI917504 GEE851971:GEE917504 GOA851971:GOA917504 GXW851971:GXW917504 HHS851971:HHS917504 HRO851971:HRO917504 IBK851971:IBK917504 ILG851971:ILG917504 IVC851971:IVC917504 JEY851971:JEY917504 JOU851971:JOU917504 JYQ851971:JYQ917504 KIM851971:KIM917504 KSI851971:KSI917504 LCE851971:LCE917504 LMA851971:LMA917504 LVW851971:LVW917504 MFS851971:MFS917504 MPO851971:MPO917504 MZK851971:MZK917504 NJG851971:NJG917504 NTC851971:NTC917504 OCY851971:OCY917504 OMU851971:OMU917504 OWQ851971:OWQ917504 PGM851971:PGM917504 PQI851971:PQI917504 QAE851971:QAE917504 QKA851971:QKA917504 QTW851971:QTW917504 RDS851971:RDS917504 RNO851971:RNO917504 RXK851971:RXK917504 SHG851971:SHG917504 SRC851971:SRC917504 TAY851971:TAY917504 TKU851971:TKU917504 TUQ851971:TUQ917504 UEM851971:UEM917504 UOI851971:UOI917504 UYE851971:UYE917504 VIA851971:VIA917504 VRW851971:VRW917504 WBS851971:WBS917504 WLO851971:WLO917504 WVK851971:WVK917504 C917507:C983040 IY917507:IY983040 SU917507:SU983040 ACQ917507:ACQ983040 AMM917507:AMM983040 AWI917507:AWI983040 BGE917507:BGE983040 BQA917507:BQA983040 BZW917507:BZW983040 CJS917507:CJS983040 CTO917507:CTO983040 DDK917507:DDK983040 DNG917507:DNG983040 DXC917507:DXC983040 EGY917507:EGY983040 EQU917507:EQU983040 FAQ917507:FAQ983040 FKM917507:FKM983040 FUI917507:FUI983040 GEE917507:GEE983040 GOA917507:GOA983040 GXW917507:GXW983040 HHS917507:HHS983040 HRO917507:HRO983040 IBK917507:IBK983040 ILG917507:ILG983040 IVC917507:IVC983040 JEY917507:JEY983040 JOU917507:JOU983040 JYQ917507:JYQ983040 KIM917507:KIM983040 KSI917507:KSI983040 LCE917507:LCE983040 LMA917507:LMA983040 LVW917507:LVW983040 MFS917507:MFS983040 MPO917507:MPO983040 MZK917507:MZK983040 NJG917507:NJG983040 NTC917507:NTC983040 OCY917507:OCY983040 OMU917507:OMU983040 OWQ917507:OWQ983040 PGM917507:PGM983040 PQI917507:PQI983040 QAE917507:QAE983040 QKA917507:QKA983040 QTW917507:QTW983040 RDS917507:RDS983040 RNO917507:RNO983040 RXK917507:RXK983040 SHG917507:SHG983040 SRC917507:SRC983040 TAY917507:TAY983040 TKU917507:TKU983040 TUQ917507:TUQ983040 UEM917507:UEM983040 UOI917507:UOI983040 UYE917507:UYE983040 VIA917507:VIA983040 VRW917507:VRW983040 WBS917507:WBS983040 WLO917507:WLO983040 WVK917507:WVK983040 C983043:C1048576 IY983043:IY1048576 SU983043:SU1048576 ACQ983043:ACQ1048576 AMM983043:AMM1048576 AWI983043:AWI1048576 BGE983043:BGE1048576 BQA983043:BQA1048576 BZW983043:BZW1048576 CJS983043:CJS1048576 CTO983043:CTO1048576 DDK983043:DDK1048576 DNG983043:DNG1048576 DXC983043:DXC1048576 EGY983043:EGY1048576 EQU983043:EQU1048576 FAQ983043:FAQ1048576 FKM983043:FKM1048576 FUI983043:FUI1048576 GEE983043:GEE1048576 GOA983043:GOA1048576 GXW983043:GXW1048576 HHS983043:HHS1048576 HRO983043:HRO1048576 IBK983043:IBK1048576 ILG983043:ILG1048576 IVC983043:IVC1048576 JEY983043:JEY1048576 JOU983043:JOU1048576 JYQ983043:JYQ1048576 KIM983043:KIM1048576 KSI983043:KSI1048576 LCE983043:LCE1048576 LMA983043:LMA1048576 LVW983043:LVW1048576 MFS983043:MFS1048576 MPO983043:MPO1048576 MZK983043:MZK1048576 NJG983043:NJG1048576 NTC983043:NTC1048576 OCY983043:OCY1048576 OMU983043:OMU1048576 OWQ983043:OWQ1048576 PGM983043:PGM1048576 PQI983043:PQI1048576 QAE983043:QAE1048576 QKA983043:QKA1048576 QTW983043:QTW1048576 RDS983043:RDS1048576 RNO983043:RNO1048576 RXK983043:RXK1048576 SHG983043:SHG1048576 SRC983043:SRC1048576 TAY983043:TAY1048576 TKU983043:TKU1048576 TUQ983043:TUQ1048576 UEM983043:UEM1048576 UOI983043:UOI1048576 UYE983043:UYE1048576 VIA983043:VIA1048576 VRW983043:VRW1048576 WBS983043:WBS1048576 WLO983043:WLO1048576 WVK983043:WVK1048576 WVQ983043:WVT1048576 JE3:JH65536 TA3:TD65536 ACW3:ACZ65536 AMS3:AMV65536 AWO3:AWR65536 BGK3:BGN65536 BQG3:BQJ65536 CAC3:CAF65536 CJY3:CKB65536 CTU3:CTX65536 DDQ3:DDT65536 DNM3:DNP65536 DXI3:DXL65536 EHE3:EHH65536 ERA3:ERD65536 FAW3:FAZ65536 FKS3:FKV65536 FUO3:FUR65536 GEK3:GEN65536 GOG3:GOJ65536 GYC3:GYF65536 HHY3:HIB65536 HRU3:HRX65536 IBQ3:IBT65536 ILM3:ILP65536 IVI3:IVL65536 JFE3:JFH65536 JPA3:JPD65536 JYW3:JYZ65536 KIS3:KIV65536 KSO3:KSR65536 LCK3:LCN65536 LMG3:LMJ65536 LWC3:LWF65536 MFY3:MGB65536 MPU3:MPX65536 MZQ3:MZT65536 NJM3:NJP65536 NTI3:NTL65536 ODE3:ODH65536 ONA3:OND65536 OWW3:OWZ65536 PGS3:PGV65536 PQO3:PQR65536 QAK3:QAN65536 QKG3:QKJ65536 QUC3:QUF65536 RDY3:REB65536 RNU3:RNX65536 RXQ3:RXT65536 SHM3:SHP65536 SRI3:SRL65536 TBE3:TBH65536 TLA3:TLD65536 TUW3:TUZ65536 UES3:UEV65536 UOO3:UOR65536 UYK3:UYN65536 VIG3:VIJ65536 VSC3:VSF65536 WBY3:WCB65536 WLU3:WLX65536 WVQ3:WVT65536 I65539:L131072 JE65539:JH131072 TA65539:TD131072 ACW65539:ACZ131072 AMS65539:AMV131072 AWO65539:AWR131072 BGK65539:BGN131072 BQG65539:BQJ131072 CAC65539:CAF131072 CJY65539:CKB131072 CTU65539:CTX131072 DDQ65539:DDT131072 DNM65539:DNP131072 DXI65539:DXL131072 EHE65539:EHH131072 ERA65539:ERD131072 FAW65539:FAZ131072 FKS65539:FKV131072 FUO65539:FUR131072 GEK65539:GEN131072 GOG65539:GOJ131072 GYC65539:GYF131072 HHY65539:HIB131072 HRU65539:HRX131072 IBQ65539:IBT131072 ILM65539:ILP131072 IVI65539:IVL131072 JFE65539:JFH131072 JPA65539:JPD131072 JYW65539:JYZ131072 KIS65539:KIV131072 KSO65539:KSR131072 LCK65539:LCN131072 LMG65539:LMJ131072 LWC65539:LWF131072 MFY65539:MGB131072 MPU65539:MPX131072 MZQ65539:MZT131072 NJM65539:NJP131072 NTI65539:NTL131072 ODE65539:ODH131072 ONA65539:OND131072 OWW65539:OWZ131072 PGS65539:PGV131072 PQO65539:PQR131072 QAK65539:QAN131072 QKG65539:QKJ131072 QUC65539:QUF131072 RDY65539:REB131072 RNU65539:RNX131072 RXQ65539:RXT131072 SHM65539:SHP131072 SRI65539:SRL131072 TBE65539:TBH131072 TLA65539:TLD131072 TUW65539:TUZ131072 UES65539:UEV131072 UOO65539:UOR131072 UYK65539:UYN131072 VIG65539:VIJ131072 VSC65539:VSF131072 WBY65539:WCB131072 WLU65539:WLX131072 WVQ65539:WVT131072 I131075:L196608 JE131075:JH196608 TA131075:TD196608 ACW131075:ACZ196608 AMS131075:AMV196608 AWO131075:AWR196608 BGK131075:BGN196608 BQG131075:BQJ196608 CAC131075:CAF196608 CJY131075:CKB196608 CTU131075:CTX196608 DDQ131075:DDT196608 DNM131075:DNP196608 DXI131075:DXL196608 EHE131075:EHH196608 ERA131075:ERD196608 FAW131075:FAZ196608 FKS131075:FKV196608 FUO131075:FUR196608 GEK131075:GEN196608 GOG131075:GOJ196608 GYC131075:GYF196608 HHY131075:HIB196608 HRU131075:HRX196608 IBQ131075:IBT196608 ILM131075:ILP196608 IVI131075:IVL196608 JFE131075:JFH196608 JPA131075:JPD196608 JYW131075:JYZ196608 KIS131075:KIV196608 KSO131075:KSR196608 LCK131075:LCN196608 LMG131075:LMJ196608 LWC131075:LWF196608 MFY131075:MGB196608 MPU131075:MPX196608 MZQ131075:MZT196608 NJM131075:NJP196608 NTI131075:NTL196608 ODE131075:ODH196608 ONA131075:OND196608 OWW131075:OWZ196608 PGS131075:PGV196608 PQO131075:PQR196608 QAK131075:QAN196608 QKG131075:QKJ196608 QUC131075:QUF196608 RDY131075:REB196608 RNU131075:RNX196608 RXQ131075:RXT196608 SHM131075:SHP196608 SRI131075:SRL196608 TBE131075:TBH196608 TLA131075:TLD196608 TUW131075:TUZ196608 UES131075:UEV196608 UOO131075:UOR196608 UYK131075:UYN196608 VIG131075:VIJ196608 VSC131075:VSF196608 WBY131075:WCB196608 WLU131075:WLX196608 WVQ131075:WVT196608 I196611:L262144 JE196611:JH262144 TA196611:TD262144 ACW196611:ACZ262144 AMS196611:AMV262144 AWO196611:AWR262144 BGK196611:BGN262144 BQG196611:BQJ262144 CAC196611:CAF262144 CJY196611:CKB262144 CTU196611:CTX262144 DDQ196611:DDT262144 DNM196611:DNP262144 DXI196611:DXL262144 EHE196611:EHH262144 ERA196611:ERD262144 FAW196611:FAZ262144 FKS196611:FKV262144 FUO196611:FUR262144 GEK196611:GEN262144 GOG196611:GOJ262144 GYC196611:GYF262144 HHY196611:HIB262144 HRU196611:HRX262144 IBQ196611:IBT262144 ILM196611:ILP262144 IVI196611:IVL262144 JFE196611:JFH262144 JPA196611:JPD262144 JYW196611:JYZ262144 KIS196611:KIV262144 KSO196611:KSR262144 LCK196611:LCN262144 LMG196611:LMJ262144 LWC196611:LWF262144 MFY196611:MGB262144 MPU196611:MPX262144 MZQ196611:MZT262144 NJM196611:NJP262144 NTI196611:NTL262144 ODE196611:ODH262144 ONA196611:OND262144 OWW196611:OWZ262144 PGS196611:PGV262144 PQO196611:PQR262144 QAK196611:QAN262144 QKG196611:QKJ262144 QUC196611:QUF262144 RDY196611:REB262144 RNU196611:RNX262144 RXQ196611:RXT262144 SHM196611:SHP262144 SRI196611:SRL262144 TBE196611:TBH262144 TLA196611:TLD262144 TUW196611:TUZ262144 UES196611:UEV262144 UOO196611:UOR262144 UYK196611:UYN262144 VIG196611:VIJ262144 VSC196611:VSF262144 WBY196611:WCB262144 WLU196611:WLX262144 WVQ196611:WVT262144 I262147:L327680 JE262147:JH327680 TA262147:TD327680 ACW262147:ACZ327680 AMS262147:AMV327680 AWO262147:AWR327680 BGK262147:BGN327680 BQG262147:BQJ327680 CAC262147:CAF327680 CJY262147:CKB327680 CTU262147:CTX327680 DDQ262147:DDT327680 DNM262147:DNP327680 DXI262147:DXL327680 EHE262147:EHH327680 ERA262147:ERD327680 FAW262147:FAZ327680 FKS262147:FKV327680 FUO262147:FUR327680 GEK262147:GEN327680 GOG262147:GOJ327680 GYC262147:GYF327680 HHY262147:HIB327680 HRU262147:HRX327680 IBQ262147:IBT327680 ILM262147:ILP327680 IVI262147:IVL327680 JFE262147:JFH327680 JPA262147:JPD327680 JYW262147:JYZ327680 KIS262147:KIV327680 KSO262147:KSR327680 LCK262147:LCN327680 LMG262147:LMJ327680 LWC262147:LWF327680 MFY262147:MGB327680 MPU262147:MPX327680 MZQ262147:MZT327680 NJM262147:NJP327680 NTI262147:NTL327680 ODE262147:ODH327680 ONA262147:OND327680 OWW262147:OWZ327680 PGS262147:PGV327680 PQO262147:PQR327680 QAK262147:QAN327680 QKG262147:QKJ327680 QUC262147:QUF327680 RDY262147:REB327680 RNU262147:RNX327680 RXQ262147:RXT327680 SHM262147:SHP327680 SRI262147:SRL327680 TBE262147:TBH327680 TLA262147:TLD327680 TUW262147:TUZ327680 UES262147:UEV327680 UOO262147:UOR327680 UYK262147:UYN327680 VIG262147:VIJ327680 VSC262147:VSF327680 WBY262147:WCB327680 WLU262147:WLX327680 WVQ262147:WVT327680 I327683:L393216 JE327683:JH393216 TA327683:TD393216 ACW327683:ACZ393216 AMS327683:AMV393216 AWO327683:AWR393216 BGK327683:BGN393216 BQG327683:BQJ393216 CAC327683:CAF393216 CJY327683:CKB393216 CTU327683:CTX393216 DDQ327683:DDT393216 DNM327683:DNP393216 DXI327683:DXL393216 EHE327683:EHH393216 ERA327683:ERD393216 FAW327683:FAZ393216 FKS327683:FKV393216 FUO327683:FUR393216 GEK327683:GEN393216 GOG327683:GOJ393216 GYC327683:GYF393216 HHY327683:HIB393216 HRU327683:HRX393216 IBQ327683:IBT393216 ILM327683:ILP393216 IVI327683:IVL393216 JFE327683:JFH393216 JPA327683:JPD393216 JYW327683:JYZ393216 KIS327683:KIV393216 KSO327683:KSR393216 LCK327683:LCN393216 LMG327683:LMJ393216 LWC327683:LWF393216 MFY327683:MGB393216 MPU327683:MPX393216 MZQ327683:MZT393216 NJM327683:NJP393216 NTI327683:NTL393216 ODE327683:ODH393216 ONA327683:OND393216 OWW327683:OWZ393216 PGS327683:PGV393216 PQO327683:PQR393216 QAK327683:QAN393216 QKG327683:QKJ393216 QUC327683:QUF393216 RDY327683:REB393216 RNU327683:RNX393216 RXQ327683:RXT393216 SHM327683:SHP393216 SRI327683:SRL393216 TBE327683:TBH393216 TLA327683:TLD393216 TUW327683:TUZ393216 UES327683:UEV393216 UOO327683:UOR393216 UYK327683:UYN393216 VIG327683:VIJ393216 VSC327683:VSF393216 WBY327683:WCB393216 WLU327683:WLX393216 WVQ327683:WVT393216 I393219:L458752 JE393219:JH458752 TA393219:TD458752 ACW393219:ACZ458752 AMS393219:AMV458752 AWO393219:AWR458752 BGK393219:BGN458752 BQG393219:BQJ458752 CAC393219:CAF458752 CJY393219:CKB458752 CTU393219:CTX458752 DDQ393219:DDT458752 DNM393219:DNP458752 DXI393219:DXL458752 EHE393219:EHH458752 ERA393219:ERD458752 FAW393219:FAZ458752 FKS393219:FKV458752 FUO393219:FUR458752 GEK393219:GEN458752 GOG393219:GOJ458752 GYC393219:GYF458752 HHY393219:HIB458752 HRU393219:HRX458752 IBQ393219:IBT458752 ILM393219:ILP458752 IVI393219:IVL458752 JFE393219:JFH458752 JPA393219:JPD458752 JYW393219:JYZ458752 KIS393219:KIV458752 KSO393219:KSR458752 LCK393219:LCN458752 LMG393219:LMJ458752 LWC393219:LWF458752 MFY393219:MGB458752 MPU393219:MPX458752 MZQ393219:MZT458752 NJM393219:NJP458752 NTI393219:NTL458752 ODE393219:ODH458752 ONA393219:OND458752 OWW393219:OWZ458752 PGS393219:PGV458752 PQO393219:PQR458752 QAK393219:QAN458752 QKG393219:QKJ458752 QUC393219:QUF458752 RDY393219:REB458752 RNU393219:RNX458752 RXQ393219:RXT458752 SHM393219:SHP458752 SRI393219:SRL458752 TBE393219:TBH458752 TLA393219:TLD458752 TUW393219:TUZ458752 UES393219:UEV458752 UOO393219:UOR458752 UYK393219:UYN458752 VIG393219:VIJ458752 VSC393219:VSF458752 WBY393219:WCB458752 WLU393219:WLX458752 WVQ393219:WVT458752 I458755:L524288 JE458755:JH524288 TA458755:TD524288 ACW458755:ACZ524288 AMS458755:AMV524288 AWO458755:AWR524288 BGK458755:BGN524288 BQG458755:BQJ524288 CAC458755:CAF524288 CJY458755:CKB524288 CTU458755:CTX524288 DDQ458755:DDT524288 DNM458755:DNP524288 DXI458755:DXL524288 EHE458755:EHH524288 ERA458755:ERD524288 FAW458755:FAZ524288 FKS458755:FKV524288 FUO458755:FUR524288 GEK458755:GEN524288 GOG458755:GOJ524288 GYC458755:GYF524288 HHY458755:HIB524288 HRU458755:HRX524288 IBQ458755:IBT524288 ILM458755:ILP524288 IVI458755:IVL524288 JFE458755:JFH524288 JPA458755:JPD524288 JYW458755:JYZ524288 KIS458755:KIV524288 KSO458755:KSR524288 LCK458755:LCN524288 LMG458755:LMJ524288 LWC458755:LWF524288 MFY458755:MGB524288 MPU458755:MPX524288 MZQ458755:MZT524288 NJM458755:NJP524288 NTI458755:NTL524288 ODE458755:ODH524288 ONA458755:OND524288 OWW458755:OWZ524288 PGS458755:PGV524288 PQO458755:PQR524288 QAK458755:QAN524288 QKG458755:QKJ524288 QUC458755:QUF524288 RDY458755:REB524288 RNU458755:RNX524288 RXQ458755:RXT524288 SHM458755:SHP524288 SRI458755:SRL524288 TBE458755:TBH524288 TLA458755:TLD524288 TUW458755:TUZ524288 UES458755:UEV524288 UOO458755:UOR524288 UYK458755:UYN524288 VIG458755:VIJ524288 VSC458755:VSF524288 WBY458755:WCB524288 WLU458755:WLX524288 WVQ458755:WVT524288 I524291:L589824 JE524291:JH589824 TA524291:TD589824 ACW524291:ACZ589824 AMS524291:AMV589824 AWO524291:AWR589824 BGK524291:BGN589824 BQG524291:BQJ589824 CAC524291:CAF589824 CJY524291:CKB589824 CTU524291:CTX589824 DDQ524291:DDT589824 DNM524291:DNP589824 DXI524291:DXL589824 EHE524291:EHH589824 ERA524291:ERD589824 FAW524291:FAZ589824 FKS524291:FKV589824 FUO524291:FUR589824 GEK524291:GEN589824 GOG524291:GOJ589824 GYC524291:GYF589824 HHY524291:HIB589824 HRU524291:HRX589824 IBQ524291:IBT589824 ILM524291:ILP589824 IVI524291:IVL589824 JFE524291:JFH589824 JPA524291:JPD589824 JYW524291:JYZ589824 KIS524291:KIV589824 KSO524291:KSR589824 LCK524291:LCN589824 LMG524291:LMJ589824 LWC524291:LWF589824 MFY524291:MGB589824 MPU524291:MPX589824 MZQ524291:MZT589824 NJM524291:NJP589824 NTI524291:NTL589824 ODE524291:ODH589824 ONA524291:OND589824 OWW524291:OWZ589824 PGS524291:PGV589824 PQO524291:PQR589824 QAK524291:QAN589824 QKG524291:QKJ589824 QUC524291:QUF589824 RDY524291:REB589824 RNU524291:RNX589824 RXQ524291:RXT589824 SHM524291:SHP589824 SRI524291:SRL589824 TBE524291:TBH589824 TLA524291:TLD589824 TUW524291:TUZ589824 UES524291:UEV589824 UOO524291:UOR589824 UYK524291:UYN589824 VIG524291:VIJ589824 VSC524291:VSF589824 WBY524291:WCB589824 WLU524291:WLX589824 WVQ524291:WVT589824 I589827:L655360 JE589827:JH655360 TA589827:TD655360 ACW589827:ACZ655360 AMS589827:AMV655360 AWO589827:AWR655360 BGK589827:BGN655360 BQG589827:BQJ655360 CAC589827:CAF655360 CJY589827:CKB655360 CTU589827:CTX655360 DDQ589827:DDT655360 DNM589827:DNP655360 DXI589827:DXL655360 EHE589827:EHH655360 ERA589827:ERD655360 FAW589827:FAZ655360 FKS589827:FKV655360 FUO589827:FUR655360 GEK589827:GEN655360 GOG589827:GOJ655360 GYC589827:GYF655360 HHY589827:HIB655360 HRU589827:HRX655360 IBQ589827:IBT655360 ILM589827:ILP655360 IVI589827:IVL655360 JFE589827:JFH655360 JPA589827:JPD655360 JYW589827:JYZ655360 KIS589827:KIV655360 KSO589827:KSR655360 LCK589827:LCN655360 LMG589827:LMJ655360 LWC589827:LWF655360 MFY589827:MGB655360 MPU589827:MPX655360 MZQ589827:MZT655360 NJM589827:NJP655360 NTI589827:NTL655360 ODE589827:ODH655360 ONA589827:OND655360 OWW589827:OWZ655360 PGS589827:PGV655360 PQO589827:PQR655360 QAK589827:QAN655360 QKG589827:QKJ655360 QUC589827:QUF655360 RDY589827:REB655360 RNU589827:RNX655360 RXQ589827:RXT655360 SHM589827:SHP655360 SRI589827:SRL655360 TBE589827:TBH655360 TLA589827:TLD655360 TUW589827:TUZ655360 UES589827:UEV655360 UOO589827:UOR655360 UYK589827:UYN655360 VIG589827:VIJ655360 VSC589827:VSF655360 WBY589827:WCB655360 WLU589827:WLX655360 WVQ589827:WVT655360 I655363:L720896 JE655363:JH720896 TA655363:TD720896 ACW655363:ACZ720896 AMS655363:AMV720896 AWO655363:AWR720896 BGK655363:BGN720896 BQG655363:BQJ720896 CAC655363:CAF720896 CJY655363:CKB720896 CTU655363:CTX720896 DDQ655363:DDT720896 DNM655363:DNP720896 DXI655363:DXL720896 EHE655363:EHH720896 ERA655363:ERD720896 FAW655363:FAZ720896 FKS655363:FKV720896 FUO655363:FUR720896 GEK655363:GEN720896 GOG655363:GOJ720896 GYC655363:GYF720896 HHY655363:HIB720896 HRU655363:HRX720896 IBQ655363:IBT720896 ILM655363:ILP720896 IVI655363:IVL720896 JFE655363:JFH720896 JPA655363:JPD720896 JYW655363:JYZ720896 KIS655363:KIV720896 KSO655363:KSR720896 LCK655363:LCN720896 LMG655363:LMJ720896 LWC655363:LWF720896 MFY655363:MGB720896 MPU655363:MPX720896 MZQ655363:MZT720896 NJM655363:NJP720896 NTI655363:NTL720896 ODE655363:ODH720896 ONA655363:OND720896 OWW655363:OWZ720896 PGS655363:PGV720896 PQO655363:PQR720896 QAK655363:QAN720896 QKG655363:QKJ720896 QUC655363:QUF720896 RDY655363:REB720896 RNU655363:RNX720896 RXQ655363:RXT720896 SHM655363:SHP720896 SRI655363:SRL720896 TBE655363:TBH720896 TLA655363:TLD720896 TUW655363:TUZ720896 UES655363:UEV720896 UOO655363:UOR720896 UYK655363:UYN720896 VIG655363:VIJ720896 VSC655363:VSF720896 WBY655363:WCB720896 WLU655363:WLX720896 WVQ655363:WVT720896 I720899:L786432 JE720899:JH786432 TA720899:TD786432 ACW720899:ACZ786432 AMS720899:AMV786432 AWO720899:AWR786432 BGK720899:BGN786432 BQG720899:BQJ786432 CAC720899:CAF786432 CJY720899:CKB786432 CTU720899:CTX786432 DDQ720899:DDT786432 DNM720899:DNP786432 DXI720899:DXL786432 EHE720899:EHH786432 ERA720899:ERD786432 FAW720899:FAZ786432 FKS720899:FKV786432 FUO720899:FUR786432 GEK720899:GEN786432 GOG720899:GOJ786432 GYC720899:GYF786432 HHY720899:HIB786432 HRU720899:HRX786432 IBQ720899:IBT786432 ILM720899:ILP786432 IVI720899:IVL786432 JFE720899:JFH786432 JPA720899:JPD786432 JYW720899:JYZ786432 KIS720899:KIV786432 KSO720899:KSR786432 LCK720899:LCN786432 LMG720899:LMJ786432 LWC720899:LWF786432 MFY720899:MGB786432 MPU720899:MPX786432 MZQ720899:MZT786432 NJM720899:NJP786432 NTI720899:NTL786432 ODE720899:ODH786432 ONA720899:OND786432 OWW720899:OWZ786432 PGS720899:PGV786432 PQO720899:PQR786432 QAK720899:QAN786432 QKG720899:QKJ786432 QUC720899:QUF786432 RDY720899:REB786432 RNU720899:RNX786432 RXQ720899:RXT786432 SHM720899:SHP786432 SRI720899:SRL786432 TBE720899:TBH786432 TLA720899:TLD786432 TUW720899:TUZ786432 UES720899:UEV786432 UOO720899:UOR786432 UYK720899:UYN786432 VIG720899:VIJ786432 VSC720899:VSF786432 WBY720899:WCB786432 WLU720899:WLX786432 WVQ720899:WVT786432 I786435:L851968 JE786435:JH851968 TA786435:TD851968 ACW786435:ACZ851968 AMS786435:AMV851968 AWO786435:AWR851968 BGK786435:BGN851968 BQG786435:BQJ851968 CAC786435:CAF851968 CJY786435:CKB851968 CTU786435:CTX851968 DDQ786435:DDT851968 DNM786435:DNP851968 DXI786435:DXL851968 EHE786435:EHH851968 ERA786435:ERD851968 FAW786435:FAZ851968 FKS786435:FKV851968 FUO786435:FUR851968 GEK786435:GEN851968 GOG786435:GOJ851968 GYC786435:GYF851968 HHY786435:HIB851968 HRU786435:HRX851968 IBQ786435:IBT851968 ILM786435:ILP851968 IVI786435:IVL851968 JFE786435:JFH851968 JPA786435:JPD851968 JYW786435:JYZ851968 KIS786435:KIV851968 KSO786435:KSR851968 LCK786435:LCN851968 LMG786435:LMJ851968 LWC786435:LWF851968 MFY786435:MGB851968 MPU786435:MPX851968 MZQ786435:MZT851968 NJM786435:NJP851968 NTI786435:NTL851968 ODE786435:ODH851968 ONA786435:OND851968 OWW786435:OWZ851968 PGS786435:PGV851968 PQO786435:PQR851968 QAK786435:QAN851968 QKG786435:QKJ851968 QUC786435:QUF851968 RDY786435:REB851968 RNU786435:RNX851968 RXQ786435:RXT851968 SHM786435:SHP851968 SRI786435:SRL851968 TBE786435:TBH851968 TLA786435:TLD851968 TUW786435:TUZ851968 UES786435:UEV851968 UOO786435:UOR851968 UYK786435:UYN851968 VIG786435:VIJ851968 VSC786435:VSF851968 WBY786435:WCB851968 WLU786435:WLX851968 WVQ786435:WVT851968 I851971:L917504 JE851971:JH917504 TA851971:TD917504 ACW851971:ACZ917504 AMS851971:AMV917504 AWO851971:AWR917504 BGK851971:BGN917504 BQG851971:BQJ917504 CAC851971:CAF917504 CJY851971:CKB917504 CTU851971:CTX917504 DDQ851971:DDT917504 DNM851971:DNP917504 DXI851971:DXL917504 EHE851971:EHH917504 ERA851971:ERD917504 FAW851971:FAZ917504 FKS851971:FKV917504 FUO851971:FUR917504 GEK851971:GEN917504 GOG851971:GOJ917504 GYC851971:GYF917504 HHY851971:HIB917504 HRU851971:HRX917504 IBQ851971:IBT917504 ILM851971:ILP917504 IVI851971:IVL917504 JFE851971:JFH917504 JPA851971:JPD917504 JYW851971:JYZ917504 KIS851971:KIV917504 KSO851971:KSR917504 LCK851971:LCN917504 LMG851971:LMJ917504 LWC851971:LWF917504 MFY851971:MGB917504 MPU851971:MPX917504 MZQ851971:MZT917504 NJM851971:NJP917504 NTI851971:NTL917504 ODE851971:ODH917504 ONA851971:OND917504 OWW851971:OWZ917504 PGS851971:PGV917504 PQO851971:PQR917504 QAK851971:QAN917504 QKG851971:QKJ917504 QUC851971:QUF917504 RDY851971:REB917504 RNU851971:RNX917504 RXQ851971:RXT917504 SHM851971:SHP917504 SRI851971:SRL917504 TBE851971:TBH917504 TLA851971:TLD917504 TUW851971:TUZ917504 UES851971:UEV917504 UOO851971:UOR917504 UYK851971:UYN917504 VIG851971:VIJ917504 VSC851971:VSF917504 WBY851971:WCB917504 WLU851971:WLX917504 WVQ851971:WVT917504 I917507:L983040 JE917507:JH983040 TA917507:TD983040 ACW917507:ACZ983040 AMS917507:AMV983040 AWO917507:AWR983040 BGK917507:BGN983040 BQG917507:BQJ983040 CAC917507:CAF983040 CJY917507:CKB983040 CTU917507:CTX983040 DDQ917507:DDT983040 DNM917507:DNP983040 DXI917507:DXL983040 EHE917507:EHH983040 ERA917507:ERD983040 FAW917507:FAZ983040 FKS917507:FKV983040 FUO917507:FUR983040 GEK917507:GEN983040 GOG917507:GOJ983040 GYC917507:GYF983040 HHY917507:HIB983040 HRU917507:HRX983040 IBQ917507:IBT983040 ILM917507:ILP983040 IVI917507:IVL983040 JFE917507:JFH983040 JPA917507:JPD983040 JYW917507:JYZ983040 KIS917507:KIV983040 KSO917507:KSR983040 LCK917507:LCN983040 LMG917507:LMJ983040 LWC917507:LWF983040 MFY917507:MGB983040 MPU917507:MPX983040 MZQ917507:MZT983040 NJM917507:NJP983040 NTI917507:NTL983040 ODE917507:ODH983040 ONA917507:OND983040 OWW917507:OWZ983040 PGS917507:PGV983040 PQO917507:PQR983040 QAK917507:QAN983040 QKG917507:QKJ983040 QUC917507:QUF983040 RDY917507:REB983040 RNU917507:RNX983040 RXQ917507:RXT983040 SHM917507:SHP983040 SRI917507:SRL983040 TBE917507:TBH983040 TLA917507:TLD983040 TUW917507:TUZ983040 UES917507:UEV983040 UOO917507:UOR983040 UYK917507:UYN983040 VIG917507:VIJ983040 VSC917507:VSF983040 WBY917507:WCB983040 WLU917507:WLX983040 WVQ917507:WVT983040 I983043:L1048576 JE983043:JH1048576 TA983043:TD1048576 ACW983043:ACZ1048576 AMS983043:AMV1048576 AWO983043:AWR1048576 BGK983043:BGN1048576 BQG983043:BQJ1048576 CAC983043:CAF1048576 CJY983043:CKB1048576 CTU983043:CTX1048576 DDQ983043:DDT1048576 DNM983043:DNP1048576 DXI983043:DXL1048576 EHE983043:EHH1048576 ERA983043:ERD1048576 FAW983043:FAZ1048576 FKS983043:FKV1048576 FUO983043:FUR1048576 GEK983043:GEN1048576 GOG983043:GOJ1048576 GYC983043:GYF1048576 HHY983043:HIB1048576 HRU983043:HRX1048576 IBQ983043:IBT1048576 ILM983043:ILP1048576 IVI983043:IVL1048576 JFE983043:JFH1048576 JPA983043:JPD1048576 JYW983043:JYZ1048576 KIS983043:KIV1048576 KSO983043:KSR1048576 LCK983043:LCN1048576 LMG983043:LMJ1048576 LWC983043:LWF1048576 MFY983043:MGB1048576 MPU983043:MPX1048576 MZQ983043:MZT1048576 NJM983043:NJP1048576 NTI983043:NTL1048576 ODE983043:ODH1048576 ONA983043:OND1048576 OWW983043:OWZ1048576 PGS983043:PGV1048576 PQO983043:PQR1048576 QAK983043:QAN1048576 QKG983043:QKJ1048576 QUC983043:QUF1048576 RDY983043:REB1048576 RNU983043:RNX1048576 RXQ983043:RXT1048576 SHM983043:SHP1048576 SRI983043:SRL1048576 TBE983043:TBH1048576 TLA983043:TLD1048576 TUW983043:TUZ1048576 UES983043:UEV1048576 UOO983043:UOR1048576 UYK983043:UYN1048576 VIG983043:VIJ1048576 VSC983043:VSF1048576 WBY983043:WCB1048576 WLU983043:WLX1048576 I3:L65536" xr:uid="{00000000-0002-0000-0400-000001000000}"/>
    <dataValidation imeMode="halfKatakana" allowBlank="1" showInputMessage="1" showErrorMessage="1" sqref="B3:B65536 IX3:IX65536 ST3:ST65536 ACP3:ACP65536 AML3:AML65536 AWH3:AWH65536 BGD3:BGD65536 BPZ3:BPZ65536 BZV3:BZV65536 CJR3:CJR65536 CTN3:CTN65536 DDJ3:DDJ65536 DNF3:DNF65536 DXB3:DXB65536 EGX3:EGX65536 EQT3:EQT65536 FAP3:FAP65536 FKL3:FKL65536 FUH3:FUH65536 GED3:GED65536 GNZ3:GNZ65536 GXV3:GXV65536 HHR3:HHR65536 HRN3:HRN65536 IBJ3:IBJ65536 ILF3:ILF65536 IVB3:IVB65536 JEX3:JEX65536 JOT3:JOT65536 JYP3:JYP65536 KIL3:KIL65536 KSH3:KSH65536 LCD3:LCD65536 LLZ3:LLZ65536 LVV3:LVV65536 MFR3:MFR65536 MPN3:MPN65536 MZJ3:MZJ65536 NJF3:NJF65536 NTB3:NTB65536 OCX3:OCX65536 OMT3:OMT65536 OWP3:OWP65536 PGL3:PGL65536 PQH3:PQH65536 QAD3:QAD65536 QJZ3:QJZ65536 QTV3:QTV65536 RDR3:RDR65536 RNN3:RNN65536 RXJ3:RXJ65536 SHF3:SHF65536 SRB3:SRB65536 TAX3:TAX65536 TKT3:TKT65536 TUP3:TUP65536 UEL3:UEL65536 UOH3:UOH65536 UYD3:UYD65536 VHZ3:VHZ65536 VRV3:VRV65536 WBR3:WBR65536 WLN3:WLN65536 WVJ3:WVJ65536 B65539:B131072 IX65539:IX131072 ST65539:ST131072 ACP65539:ACP131072 AML65539:AML131072 AWH65539:AWH131072 BGD65539:BGD131072 BPZ65539:BPZ131072 BZV65539:BZV131072 CJR65539:CJR131072 CTN65539:CTN131072 DDJ65539:DDJ131072 DNF65539:DNF131072 DXB65539:DXB131072 EGX65539:EGX131072 EQT65539:EQT131072 FAP65539:FAP131072 FKL65539:FKL131072 FUH65539:FUH131072 GED65539:GED131072 GNZ65539:GNZ131072 GXV65539:GXV131072 HHR65539:HHR131072 HRN65539:HRN131072 IBJ65539:IBJ131072 ILF65539:ILF131072 IVB65539:IVB131072 JEX65539:JEX131072 JOT65539:JOT131072 JYP65539:JYP131072 KIL65539:KIL131072 KSH65539:KSH131072 LCD65539:LCD131072 LLZ65539:LLZ131072 LVV65539:LVV131072 MFR65539:MFR131072 MPN65539:MPN131072 MZJ65539:MZJ131072 NJF65539:NJF131072 NTB65539:NTB131072 OCX65539:OCX131072 OMT65539:OMT131072 OWP65539:OWP131072 PGL65539:PGL131072 PQH65539:PQH131072 QAD65539:QAD131072 QJZ65539:QJZ131072 QTV65539:QTV131072 RDR65539:RDR131072 RNN65539:RNN131072 RXJ65539:RXJ131072 SHF65539:SHF131072 SRB65539:SRB131072 TAX65539:TAX131072 TKT65539:TKT131072 TUP65539:TUP131072 UEL65539:UEL131072 UOH65539:UOH131072 UYD65539:UYD131072 VHZ65539:VHZ131072 VRV65539:VRV131072 WBR65539:WBR131072 WLN65539:WLN131072 WVJ65539:WVJ131072 B131075:B196608 IX131075:IX196608 ST131075:ST196608 ACP131075:ACP196608 AML131075:AML196608 AWH131075:AWH196608 BGD131075:BGD196608 BPZ131075:BPZ196608 BZV131075:BZV196608 CJR131075:CJR196608 CTN131075:CTN196608 DDJ131075:DDJ196608 DNF131075:DNF196608 DXB131075:DXB196608 EGX131075:EGX196608 EQT131075:EQT196608 FAP131075:FAP196608 FKL131075:FKL196608 FUH131075:FUH196608 GED131075:GED196608 GNZ131075:GNZ196608 GXV131075:GXV196608 HHR131075:HHR196608 HRN131075:HRN196608 IBJ131075:IBJ196608 ILF131075:ILF196608 IVB131075:IVB196608 JEX131075:JEX196608 JOT131075:JOT196608 JYP131075:JYP196608 KIL131075:KIL196608 KSH131075:KSH196608 LCD131075:LCD196608 LLZ131075:LLZ196608 LVV131075:LVV196608 MFR131075:MFR196608 MPN131075:MPN196608 MZJ131075:MZJ196608 NJF131075:NJF196608 NTB131075:NTB196608 OCX131075:OCX196608 OMT131075:OMT196608 OWP131075:OWP196608 PGL131075:PGL196608 PQH131075:PQH196608 QAD131075:QAD196608 QJZ131075:QJZ196608 QTV131075:QTV196608 RDR131075:RDR196608 RNN131075:RNN196608 RXJ131075:RXJ196608 SHF131075:SHF196608 SRB131075:SRB196608 TAX131075:TAX196608 TKT131075:TKT196608 TUP131075:TUP196608 UEL131075:UEL196608 UOH131075:UOH196608 UYD131075:UYD196608 VHZ131075:VHZ196608 VRV131075:VRV196608 WBR131075:WBR196608 WLN131075:WLN196608 WVJ131075:WVJ196608 B196611:B262144 IX196611:IX262144 ST196611:ST262144 ACP196611:ACP262144 AML196611:AML262144 AWH196611:AWH262144 BGD196611:BGD262144 BPZ196611:BPZ262144 BZV196611:BZV262144 CJR196611:CJR262144 CTN196611:CTN262144 DDJ196611:DDJ262144 DNF196611:DNF262144 DXB196611:DXB262144 EGX196611:EGX262144 EQT196611:EQT262144 FAP196611:FAP262144 FKL196611:FKL262144 FUH196611:FUH262144 GED196611:GED262144 GNZ196611:GNZ262144 GXV196611:GXV262144 HHR196611:HHR262144 HRN196611:HRN262144 IBJ196611:IBJ262144 ILF196611:ILF262144 IVB196611:IVB262144 JEX196611:JEX262144 JOT196611:JOT262144 JYP196611:JYP262144 KIL196611:KIL262144 KSH196611:KSH262144 LCD196611:LCD262144 LLZ196611:LLZ262144 LVV196611:LVV262144 MFR196611:MFR262144 MPN196611:MPN262144 MZJ196611:MZJ262144 NJF196611:NJF262144 NTB196611:NTB262144 OCX196611:OCX262144 OMT196611:OMT262144 OWP196611:OWP262144 PGL196611:PGL262144 PQH196611:PQH262144 QAD196611:QAD262144 QJZ196611:QJZ262144 QTV196611:QTV262144 RDR196611:RDR262144 RNN196611:RNN262144 RXJ196611:RXJ262144 SHF196611:SHF262144 SRB196611:SRB262144 TAX196611:TAX262144 TKT196611:TKT262144 TUP196611:TUP262144 UEL196611:UEL262144 UOH196611:UOH262144 UYD196611:UYD262144 VHZ196611:VHZ262144 VRV196611:VRV262144 WBR196611:WBR262144 WLN196611:WLN262144 WVJ196611:WVJ262144 B262147:B327680 IX262147:IX327680 ST262147:ST327680 ACP262147:ACP327680 AML262147:AML327680 AWH262147:AWH327680 BGD262147:BGD327680 BPZ262147:BPZ327680 BZV262147:BZV327680 CJR262147:CJR327680 CTN262147:CTN327680 DDJ262147:DDJ327680 DNF262147:DNF327680 DXB262147:DXB327680 EGX262147:EGX327680 EQT262147:EQT327680 FAP262147:FAP327680 FKL262147:FKL327680 FUH262147:FUH327680 GED262147:GED327680 GNZ262147:GNZ327680 GXV262147:GXV327680 HHR262147:HHR327680 HRN262147:HRN327680 IBJ262147:IBJ327680 ILF262147:ILF327680 IVB262147:IVB327680 JEX262147:JEX327680 JOT262147:JOT327680 JYP262147:JYP327680 KIL262147:KIL327680 KSH262147:KSH327680 LCD262147:LCD327680 LLZ262147:LLZ327680 LVV262147:LVV327680 MFR262147:MFR327680 MPN262147:MPN327680 MZJ262147:MZJ327680 NJF262147:NJF327680 NTB262147:NTB327680 OCX262147:OCX327680 OMT262147:OMT327680 OWP262147:OWP327680 PGL262147:PGL327680 PQH262147:PQH327680 QAD262147:QAD327680 QJZ262147:QJZ327680 QTV262147:QTV327680 RDR262147:RDR327680 RNN262147:RNN327680 RXJ262147:RXJ327680 SHF262147:SHF327680 SRB262147:SRB327680 TAX262147:TAX327680 TKT262147:TKT327680 TUP262147:TUP327680 UEL262147:UEL327680 UOH262147:UOH327680 UYD262147:UYD327680 VHZ262147:VHZ327680 VRV262147:VRV327680 WBR262147:WBR327680 WLN262147:WLN327680 WVJ262147:WVJ327680 B327683:B393216 IX327683:IX393216 ST327683:ST393216 ACP327683:ACP393216 AML327683:AML393216 AWH327683:AWH393216 BGD327683:BGD393216 BPZ327683:BPZ393216 BZV327683:BZV393216 CJR327683:CJR393216 CTN327683:CTN393216 DDJ327683:DDJ393216 DNF327683:DNF393216 DXB327683:DXB393216 EGX327683:EGX393216 EQT327683:EQT393216 FAP327683:FAP393216 FKL327683:FKL393216 FUH327683:FUH393216 GED327683:GED393216 GNZ327683:GNZ393216 GXV327683:GXV393216 HHR327683:HHR393216 HRN327683:HRN393216 IBJ327683:IBJ393216 ILF327683:ILF393216 IVB327683:IVB393216 JEX327683:JEX393216 JOT327683:JOT393216 JYP327683:JYP393216 KIL327683:KIL393216 KSH327683:KSH393216 LCD327683:LCD393216 LLZ327683:LLZ393216 LVV327683:LVV393216 MFR327683:MFR393216 MPN327683:MPN393216 MZJ327683:MZJ393216 NJF327683:NJF393216 NTB327683:NTB393216 OCX327683:OCX393216 OMT327683:OMT393216 OWP327683:OWP393216 PGL327683:PGL393216 PQH327683:PQH393216 QAD327683:QAD393216 QJZ327683:QJZ393216 QTV327683:QTV393216 RDR327683:RDR393216 RNN327683:RNN393216 RXJ327683:RXJ393216 SHF327683:SHF393216 SRB327683:SRB393216 TAX327683:TAX393216 TKT327683:TKT393216 TUP327683:TUP393216 UEL327683:UEL393216 UOH327683:UOH393216 UYD327683:UYD393216 VHZ327683:VHZ393216 VRV327683:VRV393216 WBR327683:WBR393216 WLN327683:WLN393216 WVJ327683:WVJ393216 B393219:B458752 IX393219:IX458752 ST393219:ST458752 ACP393219:ACP458752 AML393219:AML458752 AWH393219:AWH458752 BGD393219:BGD458752 BPZ393219:BPZ458752 BZV393219:BZV458752 CJR393219:CJR458752 CTN393219:CTN458752 DDJ393219:DDJ458752 DNF393219:DNF458752 DXB393219:DXB458752 EGX393219:EGX458752 EQT393219:EQT458752 FAP393219:FAP458752 FKL393219:FKL458752 FUH393219:FUH458752 GED393219:GED458752 GNZ393219:GNZ458752 GXV393219:GXV458752 HHR393219:HHR458752 HRN393219:HRN458752 IBJ393219:IBJ458752 ILF393219:ILF458752 IVB393219:IVB458752 JEX393219:JEX458752 JOT393219:JOT458752 JYP393219:JYP458752 KIL393219:KIL458752 KSH393219:KSH458752 LCD393219:LCD458752 LLZ393219:LLZ458752 LVV393219:LVV458752 MFR393219:MFR458752 MPN393219:MPN458752 MZJ393219:MZJ458752 NJF393219:NJF458752 NTB393219:NTB458752 OCX393219:OCX458752 OMT393219:OMT458752 OWP393219:OWP458752 PGL393219:PGL458752 PQH393219:PQH458752 QAD393219:QAD458752 QJZ393219:QJZ458752 QTV393219:QTV458752 RDR393219:RDR458752 RNN393219:RNN458752 RXJ393219:RXJ458752 SHF393219:SHF458752 SRB393219:SRB458752 TAX393219:TAX458752 TKT393219:TKT458752 TUP393219:TUP458752 UEL393219:UEL458752 UOH393219:UOH458752 UYD393219:UYD458752 VHZ393219:VHZ458752 VRV393219:VRV458752 WBR393219:WBR458752 WLN393219:WLN458752 WVJ393219:WVJ458752 B458755:B524288 IX458755:IX524288 ST458755:ST524288 ACP458755:ACP524288 AML458755:AML524288 AWH458755:AWH524288 BGD458755:BGD524288 BPZ458755:BPZ524288 BZV458755:BZV524288 CJR458755:CJR524288 CTN458755:CTN524288 DDJ458755:DDJ524288 DNF458755:DNF524288 DXB458755:DXB524288 EGX458755:EGX524288 EQT458755:EQT524288 FAP458755:FAP524288 FKL458755:FKL524288 FUH458755:FUH524288 GED458755:GED524288 GNZ458755:GNZ524288 GXV458755:GXV524288 HHR458755:HHR524288 HRN458755:HRN524288 IBJ458755:IBJ524288 ILF458755:ILF524288 IVB458755:IVB524288 JEX458755:JEX524288 JOT458755:JOT524288 JYP458755:JYP524288 KIL458755:KIL524288 KSH458755:KSH524288 LCD458755:LCD524288 LLZ458755:LLZ524288 LVV458755:LVV524288 MFR458755:MFR524288 MPN458755:MPN524288 MZJ458755:MZJ524288 NJF458755:NJF524288 NTB458755:NTB524288 OCX458755:OCX524288 OMT458755:OMT524288 OWP458755:OWP524288 PGL458755:PGL524288 PQH458755:PQH524288 QAD458755:QAD524288 QJZ458755:QJZ524288 QTV458755:QTV524288 RDR458755:RDR524288 RNN458755:RNN524288 RXJ458755:RXJ524288 SHF458755:SHF524288 SRB458755:SRB524288 TAX458755:TAX524288 TKT458755:TKT524288 TUP458755:TUP524288 UEL458755:UEL524288 UOH458755:UOH524288 UYD458755:UYD524288 VHZ458755:VHZ524288 VRV458755:VRV524288 WBR458755:WBR524288 WLN458755:WLN524288 WVJ458755:WVJ524288 B524291:B589824 IX524291:IX589824 ST524291:ST589824 ACP524291:ACP589824 AML524291:AML589824 AWH524291:AWH589824 BGD524291:BGD589824 BPZ524291:BPZ589824 BZV524291:BZV589824 CJR524291:CJR589824 CTN524291:CTN589824 DDJ524291:DDJ589824 DNF524291:DNF589824 DXB524291:DXB589824 EGX524291:EGX589824 EQT524291:EQT589824 FAP524291:FAP589824 FKL524291:FKL589824 FUH524291:FUH589824 GED524291:GED589824 GNZ524291:GNZ589824 GXV524291:GXV589824 HHR524291:HHR589824 HRN524291:HRN589824 IBJ524291:IBJ589824 ILF524291:ILF589824 IVB524291:IVB589824 JEX524291:JEX589824 JOT524291:JOT589824 JYP524291:JYP589824 KIL524291:KIL589824 KSH524291:KSH589824 LCD524291:LCD589824 LLZ524291:LLZ589824 LVV524291:LVV589824 MFR524291:MFR589824 MPN524291:MPN589824 MZJ524291:MZJ589824 NJF524291:NJF589824 NTB524291:NTB589824 OCX524291:OCX589824 OMT524291:OMT589824 OWP524291:OWP589824 PGL524291:PGL589824 PQH524291:PQH589824 QAD524291:QAD589824 QJZ524291:QJZ589824 QTV524291:QTV589824 RDR524291:RDR589824 RNN524291:RNN589824 RXJ524291:RXJ589824 SHF524291:SHF589824 SRB524291:SRB589824 TAX524291:TAX589824 TKT524291:TKT589824 TUP524291:TUP589824 UEL524291:UEL589824 UOH524291:UOH589824 UYD524291:UYD589824 VHZ524291:VHZ589824 VRV524291:VRV589824 WBR524291:WBR589824 WLN524291:WLN589824 WVJ524291:WVJ589824 B589827:B655360 IX589827:IX655360 ST589827:ST655360 ACP589827:ACP655360 AML589827:AML655360 AWH589827:AWH655360 BGD589827:BGD655360 BPZ589827:BPZ655360 BZV589827:BZV655360 CJR589827:CJR655360 CTN589827:CTN655360 DDJ589827:DDJ655360 DNF589827:DNF655360 DXB589827:DXB655360 EGX589827:EGX655360 EQT589827:EQT655360 FAP589827:FAP655360 FKL589827:FKL655360 FUH589827:FUH655360 GED589827:GED655360 GNZ589827:GNZ655360 GXV589827:GXV655360 HHR589827:HHR655360 HRN589827:HRN655360 IBJ589827:IBJ655360 ILF589827:ILF655360 IVB589827:IVB655360 JEX589827:JEX655360 JOT589827:JOT655360 JYP589827:JYP655360 KIL589827:KIL655360 KSH589827:KSH655360 LCD589827:LCD655360 LLZ589827:LLZ655360 LVV589827:LVV655360 MFR589827:MFR655360 MPN589827:MPN655360 MZJ589827:MZJ655360 NJF589827:NJF655360 NTB589827:NTB655360 OCX589827:OCX655360 OMT589827:OMT655360 OWP589827:OWP655360 PGL589827:PGL655360 PQH589827:PQH655360 QAD589827:QAD655360 QJZ589827:QJZ655360 QTV589827:QTV655360 RDR589827:RDR655360 RNN589827:RNN655360 RXJ589827:RXJ655360 SHF589827:SHF655360 SRB589827:SRB655360 TAX589827:TAX655360 TKT589827:TKT655360 TUP589827:TUP655360 UEL589827:UEL655360 UOH589827:UOH655360 UYD589827:UYD655360 VHZ589827:VHZ655360 VRV589827:VRV655360 WBR589827:WBR655360 WLN589827:WLN655360 WVJ589827:WVJ655360 B655363:B720896 IX655363:IX720896 ST655363:ST720896 ACP655363:ACP720896 AML655363:AML720896 AWH655363:AWH720896 BGD655363:BGD720896 BPZ655363:BPZ720896 BZV655363:BZV720896 CJR655363:CJR720896 CTN655363:CTN720896 DDJ655363:DDJ720896 DNF655363:DNF720896 DXB655363:DXB720896 EGX655363:EGX720896 EQT655363:EQT720896 FAP655363:FAP720896 FKL655363:FKL720896 FUH655363:FUH720896 GED655363:GED720896 GNZ655363:GNZ720896 GXV655363:GXV720896 HHR655363:HHR720896 HRN655363:HRN720896 IBJ655363:IBJ720896 ILF655363:ILF720896 IVB655363:IVB720896 JEX655363:JEX720896 JOT655363:JOT720896 JYP655363:JYP720896 KIL655363:KIL720896 KSH655363:KSH720896 LCD655363:LCD720896 LLZ655363:LLZ720896 LVV655363:LVV720896 MFR655363:MFR720896 MPN655363:MPN720896 MZJ655363:MZJ720896 NJF655363:NJF720896 NTB655363:NTB720896 OCX655363:OCX720896 OMT655363:OMT720896 OWP655363:OWP720896 PGL655363:PGL720896 PQH655363:PQH720896 QAD655363:QAD720896 QJZ655363:QJZ720896 QTV655363:QTV720896 RDR655363:RDR720896 RNN655363:RNN720896 RXJ655363:RXJ720896 SHF655363:SHF720896 SRB655363:SRB720896 TAX655363:TAX720896 TKT655363:TKT720896 TUP655363:TUP720896 UEL655363:UEL720896 UOH655363:UOH720896 UYD655363:UYD720896 VHZ655363:VHZ720896 VRV655363:VRV720896 WBR655363:WBR720896 WLN655363:WLN720896 WVJ655363:WVJ720896 B720899:B786432 IX720899:IX786432 ST720899:ST786432 ACP720899:ACP786432 AML720899:AML786432 AWH720899:AWH786432 BGD720899:BGD786432 BPZ720899:BPZ786432 BZV720899:BZV786432 CJR720899:CJR786432 CTN720899:CTN786432 DDJ720899:DDJ786432 DNF720899:DNF786432 DXB720899:DXB786432 EGX720899:EGX786432 EQT720899:EQT786432 FAP720899:FAP786432 FKL720899:FKL786432 FUH720899:FUH786432 GED720899:GED786432 GNZ720899:GNZ786432 GXV720899:GXV786432 HHR720899:HHR786432 HRN720899:HRN786432 IBJ720899:IBJ786432 ILF720899:ILF786432 IVB720899:IVB786432 JEX720899:JEX786432 JOT720899:JOT786432 JYP720899:JYP786432 KIL720899:KIL786432 KSH720899:KSH786432 LCD720899:LCD786432 LLZ720899:LLZ786432 LVV720899:LVV786432 MFR720899:MFR786432 MPN720899:MPN786432 MZJ720899:MZJ786432 NJF720899:NJF786432 NTB720899:NTB786432 OCX720899:OCX786432 OMT720899:OMT786432 OWP720899:OWP786432 PGL720899:PGL786432 PQH720899:PQH786432 QAD720899:QAD786432 QJZ720899:QJZ786432 QTV720899:QTV786432 RDR720899:RDR786432 RNN720899:RNN786432 RXJ720899:RXJ786432 SHF720899:SHF786432 SRB720899:SRB786432 TAX720899:TAX786432 TKT720899:TKT786432 TUP720899:TUP786432 UEL720899:UEL786432 UOH720899:UOH786432 UYD720899:UYD786432 VHZ720899:VHZ786432 VRV720899:VRV786432 WBR720899:WBR786432 WLN720899:WLN786432 WVJ720899:WVJ786432 B786435:B851968 IX786435:IX851968 ST786435:ST851968 ACP786435:ACP851968 AML786435:AML851968 AWH786435:AWH851968 BGD786435:BGD851968 BPZ786435:BPZ851968 BZV786435:BZV851968 CJR786435:CJR851968 CTN786435:CTN851968 DDJ786435:DDJ851968 DNF786435:DNF851968 DXB786435:DXB851968 EGX786435:EGX851968 EQT786435:EQT851968 FAP786435:FAP851968 FKL786435:FKL851968 FUH786435:FUH851968 GED786435:GED851968 GNZ786435:GNZ851968 GXV786435:GXV851968 HHR786435:HHR851968 HRN786435:HRN851968 IBJ786435:IBJ851968 ILF786435:ILF851968 IVB786435:IVB851968 JEX786435:JEX851968 JOT786435:JOT851968 JYP786435:JYP851968 KIL786435:KIL851968 KSH786435:KSH851968 LCD786435:LCD851968 LLZ786435:LLZ851968 LVV786435:LVV851968 MFR786435:MFR851968 MPN786435:MPN851968 MZJ786435:MZJ851968 NJF786435:NJF851968 NTB786435:NTB851968 OCX786435:OCX851968 OMT786435:OMT851968 OWP786435:OWP851968 PGL786435:PGL851968 PQH786435:PQH851968 QAD786435:QAD851968 QJZ786435:QJZ851968 QTV786435:QTV851968 RDR786435:RDR851968 RNN786435:RNN851968 RXJ786435:RXJ851968 SHF786435:SHF851968 SRB786435:SRB851968 TAX786435:TAX851968 TKT786435:TKT851968 TUP786435:TUP851968 UEL786435:UEL851968 UOH786435:UOH851968 UYD786435:UYD851968 VHZ786435:VHZ851968 VRV786435:VRV851968 WBR786435:WBR851968 WLN786435:WLN851968 WVJ786435:WVJ851968 B851971:B917504 IX851971:IX917504 ST851971:ST917504 ACP851971:ACP917504 AML851971:AML917504 AWH851971:AWH917504 BGD851971:BGD917504 BPZ851971:BPZ917504 BZV851971:BZV917504 CJR851971:CJR917504 CTN851971:CTN917504 DDJ851971:DDJ917504 DNF851971:DNF917504 DXB851971:DXB917504 EGX851971:EGX917504 EQT851971:EQT917504 FAP851971:FAP917504 FKL851971:FKL917504 FUH851971:FUH917504 GED851971:GED917504 GNZ851971:GNZ917504 GXV851971:GXV917504 HHR851971:HHR917504 HRN851971:HRN917504 IBJ851971:IBJ917504 ILF851971:ILF917504 IVB851971:IVB917504 JEX851971:JEX917504 JOT851971:JOT917504 JYP851971:JYP917504 KIL851971:KIL917504 KSH851971:KSH917504 LCD851971:LCD917504 LLZ851971:LLZ917504 LVV851971:LVV917504 MFR851971:MFR917504 MPN851971:MPN917504 MZJ851971:MZJ917504 NJF851971:NJF917504 NTB851971:NTB917504 OCX851971:OCX917504 OMT851971:OMT917504 OWP851971:OWP917504 PGL851971:PGL917504 PQH851971:PQH917504 QAD851971:QAD917504 QJZ851971:QJZ917504 QTV851971:QTV917504 RDR851971:RDR917504 RNN851971:RNN917504 RXJ851971:RXJ917504 SHF851971:SHF917504 SRB851971:SRB917504 TAX851971:TAX917504 TKT851971:TKT917504 TUP851971:TUP917504 UEL851971:UEL917504 UOH851971:UOH917504 UYD851971:UYD917504 VHZ851971:VHZ917504 VRV851971:VRV917504 WBR851971:WBR917504 WLN851971:WLN917504 WVJ851971:WVJ917504 B917507:B983040 IX917507:IX983040 ST917507:ST983040 ACP917507:ACP983040 AML917507:AML983040 AWH917507:AWH983040 BGD917507:BGD983040 BPZ917507:BPZ983040 BZV917507:BZV983040 CJR917507:CJR983040 CTN917507:CTN983040 DDJ917507:DDJ983040 DNF917507:DNF983040 DXB917507:DXB983040 EGX917507:EGX983040 EQT917507:EQT983040 FAP917507:FAP983040 FKL917507:FKL983040 FUH917507:FUH983040 GED917507:GED983040 GNZ917507:GNZ983040 GXV917507:GXV983040 HHR917507:HHR983040 HRN917507:HRN983040 IBJ917507:IBJ983040 ILF917507:ILF983040 IVB917507:IVB983040 JEX917507:JEX983040 JOT917507:JOT983040 JYP917507:JYP983040 KIL917507:KIL983040 KSH917507:KSH983040 LCD917507:LCD983040 LLZ917507:LLZ983040 LVV917507:LVV983040 MFR917507:MFR983040 MPN917507:MPN983040 MZJ917507:MZJ983040 NJF917507:NJF983040 NTB917507:NTB983040 OCX917507:OCX983040 OMT917507:OMT983040 OWP917507:OWP983040 PGL917507:PGL983040 PQH917507:PQH983040 QAD917507:QAD983040 QJZ917507:QJZ983040 QTV917507:QTV983040 RDR917507:RDR983040 RNN917507:RNN983040 RXJ917507:RXJ983040 SHF917507:SHF983040 SRB917507:SRB983040 TAX917507:TAX983040 TKT917507:TKT983040 TUP917507:TUP983040 UEL917507:UEL983040 UOH917507:UOH983040 UYD917507:UYD983040 VHZ917507:VHZ983040 VRV917507:VRV983040 WBR917507:WBR983040 WLN917507:WLN983040 WVJ917507:WVJ983040 B983043:B1048576 IX983043:IX1048576 ST983043:ST1048576 ACP983043:ACP1048576 AML983043:AML1048576 AWH983043:AWH1048576 BGD983043:BGD1048576 BPZ983043:BPZ1048576 BZV983043:BZV1048576 CJR983043:CJR1048576 CTN983043:CTN1048576 DDJ983043:DDJ1048576 DNF983043:DNF1048576 DXB983043:DXB1048576 EGX983043:EGX1048576 EQT983043:EQT1048576 FAP983043:FAP1048576 FKL983043:FKL1048576 FUH983043:FUH1048576 GED983043:GED1048576 GNZ983043:GNZ1048576 GXV983043:GXV1048576 HHR983043:HHR1048576 HRN983043:HRN1048576 IBJ983043:IBJ1048576 ILF983043:ILF1048576 IVB983043:IVB1048576 JEX983043:JEX1048576 JOT983043:JOT1048576 JYP983043:JYP1048576 KIL983043:KIL1048576 KSH983043:KSH1048576 LCD983043:LCD1048576 LLZ983043:LLZ1048576 LVV983043:LVV1048576 MFR983043:MFR1048576 MPN983043:MPN1048576 MZJ983043:MZJ1048576 NJF983043:NJF1048576 NTB983043:NTB1048576 OCX983043:OCX1048576 OMT983043:OMT1048576 OWP983043:OWP1048576 PGL983043:PGL1048576 PQH983043:PQH1048576 QAD983043:QAD1048576 QJZ983043:QJZ1048576 QTV983043:QTV1048576 RDR983043:RDR1048576 RNN983043:RNN1048576 RXJ983043:RXJ1048576 SHF983043:SHF1048576 SRB983043:SRB1048576 TAX983043:TAX1048576 TKT983043:TKT1048576 TUP983043:TUP1048576 UEL983043:UEL1048576 UOH983043:UOH1048576 UYD983043:UYD1048576 VHZ983043:VHZ1048576 VRV983043:VRV1048576 WBR983043:WBR1048576 WLN983043:WLN1048576 WVJ983043:WVJ1048576" xr:uid="{00000000-0002-0000-0400-000002000000}"/>
    <dataValidation type="list" allowBlank="1" showInputMessage="1" showErrorMessage="1" sqref="H7:H21 JD7:JD21 SZ7:SZ21 ACV7:ACV21 AMR7:AMR21 AWN7:AWN21 BGJ7:BGJ21 BQF7:BQF21 CAB7:CAB21 CJX7:CJX21 CTT7:CTT21 DDP7:DDP21 DNL7:DNL21 DXH7:DXH21 EHD7:EHD21 EQZ7:EQZ21 FAV7:FAV21 FKR7:FKR21 FUN7:FUN21 GEJ7:GEJ21 GOF7:GOF21 GYB7:GYB21 HHX7:HHX21 HRT7:HRT21 IBP7:IBP21 ILL7:ILL21 IVH7:IVH21 JFD7:JFD21 JOZ7:JOZ21 JYV7:JYV21 KIR7:KIR21 KSN7:KSN21 LCJ7:LCJ21 LMF7:LMF21 LWB7:LWB21 MFX7:MFX21 MPT7:MPT21 MZP7:MZP21 NJL7:NJL21 NTH7:NTH21 ODD7:ODD21 OMZ7:OMZ21 OWV7:OWV21 PGR7:PGR21 PQN7:PQN21 QAJ7:QAJ21 QKF7:QKF21 QUB7:QUB21 RDX7:RDX21 RNT7:RNT21 RXP7:RXP21 SHL7:SHL21 SRH7:SRH21 TBD7:TBD21 TKZ7:TKZ21 TUV7:TUV21 UER7:UER21 UON7:UON21 UYJ7:UYJ21 VIF7:VIF21 VSB7:VSB21 WBX7:WBX21 WLT7:WLT21 WVP7:WVP21 H65543:H65557 JD65543:JD65557 SZ65543:SZ65557 ACV65543:ACV65557 AMR65543:AMR65557 AWN65543:AWN65557 BGJ65543:BGJ65557 BQF65543:BQF65557 CAB65543:CAB65557 CJX65543:CJX65557 CTT65543:CTT65557 DDP65543:DDP65557 DNL65543:DNL65557 DXH65543:DXH65557 EHD65543:EHD65557 EQZ65543:EQZ65557 FAV65543:FAV65557 FKR65543:FKR65557 FUN65543:FUN65557 GEJ65543:GEJ65557 GOF65543:GOF65557 GYB65543:GYB65557 HHX65543:HHX65557 HRT65543:HRT65557 IBP65543:IBP65557 ILL65543:ILL65557 IVH65543:IVH65557 JFD65543:JFD65557 JOZ65543:JOZ65557 JYV65543:JYV65557 KIR65543:KIR65557 KSN65543:KSN65557 LCJ65543:LCJ65557 LMF65543:LMF65557 LWB65543:LWB65557 MFX65543:MFX65557 MPT65543:MPT65557 MZP65543:MZP65557 NJL65543:NJL65557 NTH65543:NTH65557 ODD65543:ODD65557 OMZ65543:OMZ65557 OWV65543:OWV65557 PGR65543:PGR65557 PQN65543:PQN65557 QAJ65543:QAJ65557 QKF65543:QKF65557 QUB65543:QUB65557 RDX65543:RDX65557 RNT65543:RNT65557 RXP65543:RXP65557 SHL65543:SHL65557 SRH65543:SRH65557 TBD65543:TBD65557 TKZ65543:TKZ65557 TUV65543:TUV65557 UER65543:UER65557 UON65543:UON65557 UYJ65543:UYJ65557 VIF65543:VIF65557 VSB65543:VSB65557 WBX65543:WBX65557 WLT65543:WLT65557 WVP65543:WVP65557 H131079:H131093 JD131079:JD131093 SZ131079:SZ131093 ACV131079:ACV131093 AMR131079:AMR131093 AWN131079:AWN131093 BGJ131079:BGJ131093 BQF131079:BQF131093 CAB131079:CAB131093 CJX131079:CJX131093 CTT131079:CTT131093 DDP131079:DDP131093 DNL131079:DNL131093 DXH131079:DXH131093 EHD131079:EHD131093 EQZ131079:EQZ131093 FAV131079:FAV131093 FKR131079:FKR131093 FUN131079:FUN131093 GEJ131079:GEJ131093 GOF131079:GOF131093 GYB131079:GYB131093 HHX131079:HHX131093 HRT131079:HRT131093 IBP131079:IBP131093 ILL131079:ILL131093 IVH131079:IVH131093 JFD131079:JFD131093 JOZ131079:JOZ131093 JYV131079:JYV131093 KIR131079:KIR131093 KSN131079:KSN131093 LCJ131079:LCJ131093 LMF131079:LMF131093 LWB131079:LWB131093 MFX131079:MFX131093 MPT131079:MPT131093 MZP131079:MZP131093 NJL131079:NJL131093 NTH131079:NTH131093 ODD131079:ODD131093 OMZ131079:OMZ131093 OWV131079:OWV131093 PGR131079:PGR131093 PQN131079:PQN131093 QAJ131079:QAJ131093 QKF131079:QKF131093 QUB131079:QUB131093 RDX131079:RDX131093 RNT131079:RNT131093 RXP131079:RXP131093 SHL131079:SHL131093 SRH131079:SRH131093 TBD131079:TBD131093 TKZ131079:TKZ131093 TUV131079:TUV131093 UER131079:UER131093 UON131079:UON131093 UYJ131079:UYJ131093 VIF131079:VIF131093 VSB131079:VSB131093 WBX131079:WBX131093 WLT131079:WLT131093 WVP131079:WVP131093 H196615:H196629 JD196615:JD196629 SZ196615:SZ196629 ACV196615:ACV196629 AMR196615:AMR196629 AWN196615:AWN196629 BGJ196615:BGJ196629 BQF196615:BQF196629 CAB196615:CAB196629 CJX196615:CJX196629 CTT196615:CTT196629 DDP196615:DDP196629 DNL196615:DNL196629 DXH196615:DXH196629 EHD196615:EHD196629 EQZ196615:EQZ196629 FAV196615:FAV196629 FKR196615:FKR196629 FUN196615:FUN196629 GEJ196615:GEJ196629 GOF196615:GOF196629 GYB196615:GYB196629 HHX196615:HHX196629 HRT196615:HRT196629 IBP196615:IBP196629 ILL196615:ILL196629 IVH196615:IVH196629 JFD196615:JFD196629 JOZ196615:JOZ196629 JYV196615:JYV196629 KIR196615:KIR196629 KSN196615:KSN196629 LCJ196615:LCJ196629 LMF196615:LMF196629 LWB196615:LWB196629 MFX196615:MFX196629 MPT196615:MPT196629 MZP196615:MZP196629 NJL196615:NJL196629 NTH196615:NTH196629 ODD196615:ODD196629 OMZ196615:OMZ196629 OWV196615:OWV196629 PGR196615:PGR196629 PQN196615:PQN196629 QAJ196615:QAJ196629 QKF196615:QKF196629 QUB196615:QUB196629 RDX196615:RDX196629 RNT196615:RNT196629 RXP196615:RXP196629 SHL196615:SHL196629 SRH196615:SRH196629 TBD196615:TBD196629 TKZ196615:TKZ196629 TUV196615:TUV196629 UER196615:UER196629 UON196615:UON196629 UYJ196615:UYJ196629 VIF196615:VIF196629 VSB196615:VSB196629 WBX196615:WBX196629 WLT196615:WLT196629 WVP196615:WVP196629 H262151:H262165 JD262151:JD262165 SZ262151:SZ262165 ACV262151:ACV262165 AMR262151:AMR262165 AWN262151:AWN262165 BGJ262151:BGJ262165 BQF262151:BQF262165 CAB262151:CAB262165 CJX262151:CJX262165 CTT262151:CTT262165 DDP262151:DDP262165 DNL262151:DNL262165 DXH262151:DXH262165 EHD262151:EHD262165 EQZ262151:EQZ262165 FAV262151:FAV262165 FKR262151:FKR262165 FUN262151:FUN262165 GEJ262151:GEJ262165 GOF262151:GOF262165 GYB262151:GYB262165 HHX262151:HHX262165 HRT262151:HRT262165 IBP262151:IBP262165 ILL262151:ILL262165 IVH262151:IVH262165 JFD262151:JFD262165 JOZ262151:JOZ262165 JYV262151:JYV262165 KIR262151:KIR262165 KSN262151:KSN262165 LCJ262151:LCJ262165 LMF262151:LMF262165 LWB262151:LWB262165 MFX262151:MFX262165 MPT262151:MPT262165 MZP262151:MZP262165 NJL262151:NJL262165 NTH262151:NTH262165 ODD262151:ODD262165 OMZ262151:OMZ262165 OWV262151:OWV262165 PGR262151:PGR262165 PQN262151:PQN262165 QAJ262151:QAJ262165 QKF262151:QKF262165 QUB262151:QUB262165 RDX262151:RDX262165 RNT262151:RNT262165 RXP262151:RXP262165 SHL262151:SHL262165 SRH262151:SRH262165 TBD262151:TBD262165 TKZ262151:TKZ262165 TUV262151:TUV262165 UER262151:UER262165 UON262151:UON262165 UYJ262151:UYJ262165 VIF262151:VIF262165 VSB262151:VSB262165 WBX262151:WBX262165 WLT262151:WLT262165 WVP262151:WVP262165 H327687:H327701 JD327687:JD327701 SZ327687:SZ327701 ACV327687:ACV327701 AMR327687:AMR327701 AWN327687:AWN327701 BGJ327687:BGJ327701 BQF327687:BQF327701 CAB327687:CAB327701 CJX327687:CJX327701 CTT327687:CTT327701 DDP327687:DDP327701 DNL327687:DNL327701 DXH327687:DXH327701 EHD327687:EHD327701 EQZ327687:EQZ327701 FAV327687:FAV327701 FKR327687:FKR327701 FUN327687:FUN327701 GEJ327687:GEJ327701 GOF327687:GOF327701 GYB327687:GYB327701 HHX327687:HHX327701 HRT327687:HRT327701 IBP327687:IBP327701 ILL327687:ILL327701 IVH327687:IVH327701 JFD327687:JFD327701 JOZ327687:JOZ327701 JYV327687:JYV327701 KIR327687:KIR327701 KSN327687:KSN327701 LCJ327687:LCJ327701 LMF327687:LMF327701 LWB327687:LWB327701 MFX327687:MFX327701 MPT327687:MPT327701 MZP327687:MZP327701 NJL327687:NJL327701 NTH327687:NTH327701 ODD327687:ODD327701 OMZ327687:OMZ327701 OWV327687:OWV327701 PGR327687:PGR327701 PQN327687:PQN327701 QAJ327687:QAJ327701 QKF327687:QKF327701 QUB327687:QUB327701 RDX327687:RDX327701 RNT327687:RNT327701 RXP327687:RXP327701 SHL327687:SHL327701 SRH327687:SRH327701 TBD327687:TBD327701 TKZ327687:TKZ327701 TUV327687:TUV327701 UER327687:UER327701 UON327687:UON327701 UYJ327687:UYJ327701 VIF327687:VIF327701 VSB327687:VSB327701 WBX327687:WBX327701 WLT327687:WLT327701 WVP327687:WVP327701 H393223:H393237 JD393223:JD393237 SZ393223:SZ393237 ACV393223:ACV393237 AMR393223:AMR393237 AWN393223:AWN393237 BGJ393223:BGJ393237 BQF393223:BQF393237 CAB393223:CAB393237 CJX393223:CJX393237 CTT393223:CTT393237 DDP393223:DDP393237 DNL393223:DNL393237 DXH393223:DXH393237 EHD393223:EHD393237 EQZ393223:EQZ393237 FAV393223:FAV393237 FKR393223:FKR393237 FUN393223:FUN393237 GEJ393223:GEJ393237 GOF393223:GOF393237 GYB393223:GYB393237 HHX393223:HHX393237 HRT393223:HRT393237 IBP393223:IBP393237 ILL393223:ILL393237 IVH393223:IVH393237 JFD393223:JFD393237 JOZ393223:JOZ393237 JYV393223:JYV393237 KIR393223:KIR393237 KSN393223:KSN393237 LCJ393223:LCJ393237 LMF393223:LMF393237 LWB393223:LWB393237 MFX393223:MFX393237 MPT393223:MPT393237 MZP393223:MZP393237 NJL393223:NJL393237 NTH393223:NTH393237 ODD393223:ODD393237 OMZ393223:OMZ393237 OWV393223:OWV393237 PGR393223:PGR393237 PQN393223:PQN393237 QAJ393223:QAJ393237 QKF393223:QKF393237 QUB393223:QUB393237 RDX393223:RDX393237 RNT393223:RNT393237 RXP393223:RXP393237 SHL393223:SHL393237 SRH393223:SRH393237 TBD393223:TBD393237 TKZ393223:TKZ393237 TUV393223:TUV393237 UER393223:UER393237 UON393223:UON393237 UYJ393223:UYJ393237 VIF393223:VIF393237 VSB393223:VSB393237 WBX393223:WBX393237 WLT393223:WLT393237 WVP393223:WVP393237 H458759:H458773 JD458759:JD458773 SZ458759:SZ458773 ACV458759:ACV458773 AMR458759:AMR458773 AWN458759:AWN458773 BGJ458759:BGJ458773 BQF458759:BQF458773 CAB458759:CAB458773 CJX458759:CJX458773 CTT458759:CTT458773 DDP458759:DDP458773 DNL458759:DNL458773 DXH458759:DXH458773 EHD458759:EHD458773 EQZ458759:EQZ458773 FAV458759:FAV458773 FKR458759:FKR458773 FUN458759:FUN458773 GEJ458759:GEJ458773 GOF458759:GOF458773 GYB458759:GYB458773 HHX458759:HHX458773 HRT458759:HRT458773 IBP458759:IBP458773 ILL458759:ILL458773 IVH458759:IVH458773 JFD458759:JFD458773 JOZ458759:JOZ458773 JYV458759:JYV458773 KIR458759:KIR458773 KSN458759:KSN458773 LCJ458759:LCJ458773 LMF458759:LMF458773 LWB458759:LWB458773 MFX458759:MFX458773 MPT458759:MPT458773 MZP458759:MZP458773 NJL458759:NJL458773 NTH458759:NTH458773 ODD458759:ODD458773 OMZ458759:OMZ458773 OWV458759:OWV458773 PGR458759:PGR458773 PQN458759:PQN458773 QAJ458759:QAJ458773 QKF458759:QKF458773 QUB458759:QUB458773 RDX458759:RDX458773 RNT458759:RNT458773 RXP458759:RXP458773 SHL458759:SHL458773 SRH458759:SRH458773 TBD458759:TBD458773 TKZ458759:TKZ458773 TUV458759:TUV458773 UER458759:UER458773 UON458759:UON458773 UYJ458759:UYJ458773 VIF458759:VIF458773 VSB458759:VSB458773 WBX458759:WBX458773 WLT458759:WLT458773 WVP458759:WVP458773 H524295:H524309 JD524295:JD524309 SZ524295:SZ524309 ACV524295:ACV524309 AMR524295:AMR524309 AWN524295:AWN524309 BGJ524295:BGJ524309 BQF524295:BQF524309 CAB524295:CAB524309 CJX524295:CJX524309 CTT524295:CTT524309 DDP524295:DDP524309 DNL524295:DNL524309 DXH524295:DXH524309 EHD524295:EHD524309 EQZ524295:EQZ524309 FAV524295:FAV524309 FKR524295:FKR524309 FUN524295:FUN524309 GEJ524295:GEJ524309 GOF524295:GOF524309 GYB524295:GYB524309 HHX524295:HHX524309 HRT524295:HRT524309 IBP524295:IBP524309 ILL524295:ILL524309 IVH524295:IVH524309 JFD524295:JFD524309 JOZ524295:JOZ524309 JYV524295:JYV524309 KIR524295:KIR524309 KSN524295:KSN524309 LCJ524295:LCJ524309 LMF524295:LMF524309 LWB524295:LWB524309 MFX524295:MFX524309 MPT524295:MPT524309 MZP524295:MZP524309 NJL524295:NJL524309 NTH524295:NTH524309 ODD524295:ODD524309 OMZ524295:OMZ524309 OWV524295:OWV524309 PGR524295:PGR524309 PQN524295:PQN524309 QAJ524295:QAJ524309 QKF524295:QKF524309 QUB524295:QUB524309 RDX524295:RDX524309 RNT524295:RNT524309 RXP524295:RXP524309 SHL524295:SHL524309 SRH524295:SRH524309 TBD524295:TBD524309 TKZ524295:TKZ524309 TUV524295:TUV524309 UER524295:UER524309 UON524295:UON524309 UYJ524295:UYJ524309 VIF524295:VIF524309 VSB524295:VSB524309 WBX524295:WBX524309 WLT524295:WLT524309 WVP524295:WVP524309 H589831:H589845 JD589831:JD589845 SZ589831:SZ589845 ACV589831:ACV589845 AMR589831:AMR589845 AWN589831:AWN589845 BGJ589831:BGJ589845 BQF589831:BQF589845 CAB589831:CAB589845 CJX589831:CJX589845 CTT589831:CTT589845 DDP589831:DDP589845 DNL589831:DNL589845 DXH589831:DXH589845 EHD589831:EHD589845 EQZ589831:EQZ589845 FAV589831:FAV589845 FKR589831:FKR589845 FUN589831:FUN589845 GEJ589831:GEJ589845 GOF589831:GOF589845 GYB589831:GYB589845 HHX589831:HHX589845 HRT589831:HRT589845 IBP589831:IBP589845 ILL589831:ILL589845 IVH589831:IVH589845 JFD589831:JFD589845 JOZ589831:JOZ589845 JYV589831:JYV589845 KIR589831:KIR589845 KSN589831:KSN589845 LCJ589831:LCJ589845 LMF589831:LMF589845 LWB589831:LWB589845 MFX589831:MFX589845 MPT589831:MPT589845 MZP589831:MZP589845 NJL589831:NJL589845 NTH589831:NTH589845 ODD589831:ODD589845 OMZ589831:OMZ589845 OWV589831:OWV589845 PGR589831:PGR589845 PQN589831:PQN589845 QAJ589831:QAJ589845 QKF589831:QKF589845 QUB589831:QUB589845 RDX589831:RDX589845 RNT589831:RNT589845 RXP589831:RXP589845 SHL589831:SHL589845 SRH589831:SRH589845 TBD589831:TBD589845 TKZ589831:TKZ589845 TUV589831:TUV589845 UER589831:UER589845 UON589831:UON589845 UYJ589831:UYJ589845 VIF589831:VIF589845 VSB589831:VSB589845 WBX589831:WBX589845 WLT589831:WLT589845 WVP589831:WVP589845 H655367:H655381 JD655367:JD655381 SZ655367:SZ655381 ACV655367:ACV655381 AMR655367:AMR655381 AWN655367:AWN655381 BGJ655367:BGJ655381 BQF655367:BQF655381 CAB655367:CAB655381 CJX655367:CJX655381 CTT655367:CTT655381 DDP655367:DDP655381 DNL655367:DNL655381 DXH655367:DXH655381 EHD655367:EHD655381 EQZ655367:EQZ655381 FAV655367:FAV655381 FKR655367:FKR655381 FUN655367:FUN655381 GEJ655367:GEJ655381 GOF655367:GOF655381 GYB655367:GYB655381 HHX655367:HHX655381 HRT655367:HRT655381 IBP655367:IBP655381 ILL655367:ILL655381 IVH655367:IVH655381 JFD655367:JFD655381 JOZ655367:JOZ655381 JYV655367:JYV655381 KIR655367:KIR655381 KSN655367:KSN655381 LCJ655367:LCJ655381 LMF655367:LMF655381 LWB655367:LWB655381 MFX655367:MFX655381 MPT655367:MPT655381 MZP655367:MZP655381 NJL655367:NJL655381 NTH655367:NTH655381 ODD655367:ODD655381 OMZ655367:OMZ655381 OWV655367:OWV655381 PGR655367:PGR655381 PQN655367:PQN655381 QAJ655367:QAJ655381 QKF655367:QKF655381 QUB655367:QUB655381 RDX655367:RDX655381 RNT655367:RNT655381 RXP655367:RXP655381 SHL655367:SHL655381 SRH655367:SRH655381 TBD655367:TBD655381 TKZ655367:TKZ655381 TUV655367:TUV655381 UER655367:UER655381 UON655367:UON655381 UYJ655367:UYJ655381 VIF655367:VIF655381 VSB655367:VSB655381 WBX655367:WBX655381 WLT655367:WLT655381 WVP655367:WVP655381 H720903:H720917 JD720903:JD720917 SZ720903:SZ720917 ACV720903:ACV720917 AMR720903:AMR720917 AWN720903:AWN720917 BGJ720903:BGJ720917 BQF720903:BQF720917 CAB720903:CAB720917 CJX720903:CJX720917 CTT720903:CTT720917 DDP720903:DDP720917 DNL720903:DNL720917 DXH720903:DXH720917 EHD720903:EHD720917 EQZ720903:EQZ720917 FAV720903:FAV720917 FKR720903:FKR720917 FUN720903:FUN720917 GEJ720903:GEJ720917 GOF720903:GOF720917 GYB720903:GYB720917 HHX720903:HHX720917 HRT720903:HRT720917 IBP720903:IBP720917 ILL720903:ILL720917 IVH720903:IVH720917 JFD720903:JFD720917 JOZ720903:JOZ720917 JYV720903:JYV720917 KIR720903:KIR720917 KSN720903:KSN720917 LCJ720903:LCJ720917 LMF720903:LMF720917 LWB720903:LWB720917 MFX720903:MFX720917 MPT720903:MPT720917 MZP720903:MZP720917 NJL720903:NJL720917 NTH720903:NTH720917 ODD720903:ODD720917 OMZ720903:OMZ720917 OWV720903:OWV720917 PGR720903:PGR720917 PQN720903:PQN720917 QAJ720903:QAJ720917 QKF720903:QKF720917 QUB720903:QUB720917 RDX720903:RDX720917 RNT720903:RNT720917 RXP720903:RXP720917 SHL720903:SHL720917 SRH720903:SRH720917 TBD720903:TBD720917 TKZ720903:TKZ720917 TUV720903:TUV720917 UER720903:UER720917 UON720903:UON720917 UYJ720903:UYJ720917 VIF720903:VIF720917 VSB720903:VSB720917 WBX720903:WBX720917 WLT720903:WLT720917 WVP720903:WVP720917 H786439:H786453 JD786439:JD786453 SZ786439:SZ786453 ACV786439:ACV786453 AMR786439:AMR786453 AWN786439:AWN786453 BGJ786439:BGJ786453 BQF786439:BQF786453 CAB786439:CAB786453 CJX786439:CJX786453 CTT786439:CTT786453 DDP786439:DDP786453 DNL786439:DNL786453 DXH786439:DXH786453 EHD786439:EHD786453 EQZ786439:EQZ786453 FAV786439:FAV786453 FKR786439:FKR786453 FUN786439:FUN786453 GEJ786439:GEJ786453 GOF786439:GOF786453 GYB786439:GYB786453 HHX786439:HHX786453 HRT786439:HRT786453 IBP786439:IBP786453 ILL786439:ILL786453 IVH786439:IVH786453 JFD786439:JFD786453 JOZ786439:JOZ786453 JYV786439:JYV786453 KIR786439:KIR786453 KSN786439:KSN786453 LCJ786439:LCJ786453 LMF786439:LMF786453 LWB786439:LWB786453 MFX786439:MFX786453 MPT786439:MPT786453 MZP786439:MZP786453 NJL786439:NJL786453 NTH786439:NTH786453 ODD786439:ODD786453 OMZ786439:OMZ786453 OWV786439:OWV786453 PGR786439:PGR786453 PQN786439:PQN786453 QAJ786439:QAJ786453 QKF786439:QKF786453 QUB786439:QUB786453 RDX786439:RDX786453 RNT786439:RNT786453 RXP786439:RXP786453 SHL786439:SHL786453 SRH786439:SRH786453 TBD786439:TBD786453 TKZ786439:TKZ786453 TUV786439:TUV786453 UER786439:UER786453 UON786439:UON786453 UYJ786439:UYJ786453 VIF786439:VIF786453 VSB786439:VSB786453 WBX786439:WBX786453 WLT786439:WLT786453 WVP786439:WVP786453 H851975:H851989 JD851975:JD851989 SZ851975:SZ851989 ACV851975:ACV851989 AMR851975:AMR851989 AWN851975:AWN851989 BGJ851975:BGJ851989 BQF851975:BQF851989 CAB851975:CAB851989 CJX851975:CJX851989 CTT851975:CTT851989 DDP851975:DDP851989 DNL851975:DNL851989 DXH851975:DXH851989 EHD851975:EHD851989 EQZ851975:EQZ851989 FAV851975:FAV851989 FKR851975:FKR851989 FUN851975:FUN851989 GEJ851975:GEJ851989 GOF851975:GOF851989 GYB851975:GYB851989 HHX851975:HHX851989 HRT851975:HRT851989 IBP851975:IBP851989 ILL851975:ILL851989 IVH851975:IVH851989 JFD851975:JFD851989 JOZ851975:JOZ851989 JYV851975:JYV851989 KIR851975:KIR851989 KSN851975:KSN851989 LCJ851975:LCJ851989 LMF851975:LMF851989 LWB851975:LWB851989 MFX851975:MFX851989 MPT851975:MPT851989 MZP851975:MZP851989 NJL851975:NJL851989 NTH851975:NTH851989 ODD851975:ODD851989 OMZ851975:OMZ851989 OWV851975:OWV851989 PGR851975:PGR851989 PQN851975:PQN851989 QAJ851975:QAJ851989 QKF851975:QKF851989 QUB851975:QUB851989 RDX851975:RDX851989 RNT851975:RNT851989 RXP851975:RXP851989 SHL851975:SHL851989 SRH851975:SRH851989 TBD851975:TBD851989 TKZ851975:TKZ851989 TUV851975:TUV851989 UER851975:UER851989 UON851975:UON851989 UYJ851975:UYJ851989 VIF851975:VIF851989 VSB851975:VSB851989 WBX851975:WBX851989 WLT851975:WLT851989 WVP851975:WVP851989 H917511:H917525 JD917511:JD917525 SZ917511:SZ917525 ACV917511:ACV917525 AMR917511:AMR917525 AWN917511:AWN917525 BGJ917511:BGJ917525 BQF917511:BQF917525 CAB917511:CAB917525 CJX917511:CJX917525 CTT917511:CTT917525 DDP917511:DDP917525 DNL917511:DNL917525 DXH917511:DXH917525 EHD917511:EHD917525 EQZ917511:EQZ917525 FAV917511:FAV917525 FKR917511:FKR917525 FUN917511:FUN917525 GEJ917511:GEJ917525 GOF917511:GOF917525 GYB917511:GYB917525 HHX917511:HHX917525 HRT917511:HRT917525 IBP917511:IBP917525 ILL917511:ILL917525 IVH917511:IVH917525 JFD917511:JFD917525 JOZ917511:JOZ917525 JYV917511:JYV917525 KIR917511:KIR917525 KSN917511:KSN917525 LCJ917511:LCJ917525 LMF917511:LMF917525 LWB917511:LWB917525 MFX917511:MFX917525 MPT917511:MPT917525 MZP917511:MZP917525 NJL917511:NJL917525 NTH917511:NTH917525 ODD917511:ODD917525 OMZ917511:OMZ917525 OWV917511:OWV917525 PGR917511:PGR917525 PQN917511:PQN917525 QAJ917511:QAJ917525 QKF917511:QKF917525 QUB917511:QUB917525 RDX917511:RDX917525 RNT917511:RNT917525 RXP917511:RXP917525 SHL917511:SHL917525 SRH917511:SRH917525 TBD917511:TBD917525 TKZ917511:TKZ917525 TUV917511:TUV917525 UER917511:UER917525 UON917511:UON917525 UYJ917511:UYJ917525 VIF917511:VIF917525 VSB917511:VSB917525 WBX917511:WBX917525 WLT917511:WLT917525 WVP917511:WVP917525 H983047:H983061 JD983047:JD983061 SZ983047:SZ983061 ACV983047:ACV983061 AMR983047:AMR983061 AWN983047:AWN983061 BGJ983047:BGJ983061 BQF983047:BQF983061 CAB983047:CAB983061 CJX983047:CJX983061 CTT983047:CTT983061 DDP983047:DDP983061 DNL983047:DNL983061 DXH983047:DXH983061 EHD983047:EHD983061 EQZ983047:EQZ983061 FAV983047:FAV983061 FKR983047:FKR983061 FUN983047:FUN983061 GEJ983047:GEJ983061 GOF983047:GOF983061 GYB983047:GYB983061 HHX983047:HHX983061 HRT983047:HRT983061 IBP983047:IBP983061 ILL983047:ILL983061 IVH983047:IVH983061 JFD983047:JFD983061 JOZ983047:JOZ983061 JYV983047:JYV983061 KIR983047:KIR983061 KSN983047:KSN983061 LCJ983047:LCJ983061 LMF983047:LMF983061 LWB983047:LWB983061 MFX983047:MFX983061 MPT983047:MPT983061 MZP983047:MZP983061 NJL983047:NJL983061 NTH983047:NTH983061 ODD983047:ODD983061 OMZ983047:OMZ983061 OWV983047:OWV983061 PGR983047:PGR983061 PQN983047:PQN983061 QAJ983047:QAJ983061 QKF983047:QKF983061 QUB983047:QUB983061 RDX983047:RDX983061 RNT983047:RNT983061 RXP983047:RXP983061 SHL983047:SHL983061 SRH983047:SRH983061 TBD983047:TBD983061 TKZ983047:TKZ983061 TUV983047:TUV983061 UER983047:UER983061 UON983047:UON983061 UYJ983047:UYJ983061 VIF983047:VIF983061 VSB983047:VSB983061 WBX983047:WBX983061 WLT983047:WLT983061 WVP983047:WVP983061" xr:uid="{00000000-0002-0000-0400-000003000000}">
      <formula1>$O$5:$O$6</formula1>
    </dataValidation>
    <dataValidation type="list" allowBlank="1" showInputMessage="1" showErrorMessage="1" sqref="D7:D21 IZ7:IZ21 SV7:SV21 ACR7:ACR21 AMN7:AMN21 AWJ7:AWJ21 BGF7:BGF21 BQB7:BQB21 BZX7:BZX21 CJT7:CJT21 CTP7:CTP21 DDL7:DDL21 DNH7:DNH21 DXD7:DXD21 EGZ7:EGZ21 EQV7:EQV21 FAR7:FAR21 FKN7:FKN21 FUJ7:FUJ21 GEF7:GEF21 GOB7:GOB21 GXX7:GXX21 HHT7:HHT21 HRP7:HRP21 IBL7:IBL21 ILH7:ILH21 IVD7:IVD21 JEZ7:JEZ21 JOV7:JOV21 JYR7:JYR21 KIN7:KIN21 KSJ7:KSJ21 LCF7:LCF21 LMB7:LMB21 LVX7:LVX21 MFT7:MFT21 MPP7:MPP21 MZL7:MZL21 NJH7:NJH21 NTD7:NTD21 OCZ7:OCZ21 OMV7:OMV21 OWR7:OWR21 PGN7:PGN21 PQJ7:PQJ21 QAF7:QAF21 QKB7:QKB21 QTX7:QTX21 RDT7:RDT21 RNP7:RNP21 RXL7:RXL21 SHH7:SHH21 SRD7:SRD21 TAZ7:TAZ21 TKV7:TKV21 TUR7:TUR21 UEN7:UEN21 UOJ7:UOJ21 UYF7:UYF21 VIB7:VIB21 VRX7:VRX21 WBT7:WBT21 WLP7:WLP21 WVL7:WVL21 D65543:D65557 IZ65543:IZ65557 SV65543:SV65557 ACR65543:ACR65557 AMN65543:AMN65557 AWJ65543:AWJ65557 BGF65543:BGF65557 BQB65543:BQB65557 BZX65543:BZX65557 CJT65543:CJT65557 CTP65543:CTP65557 DDL65543:DDL65557 DNH65543:DNH65557 DXD65543:DXD65557 EGZ65543:EGZ65557 EQV65543:EQV65557 FAR65543:FAR65557 FKN65543:FKN65557 FUJ65543:FUJ65557 GEF65543:GEF65557 GOB65543:GOB65557 GXX65543:GXX65557 HHT65543:HHT65557 HRP65543:HRP65557 IBL65543:IBL65557 ILH65543:ILH65557 IVD65543:IVD65557 JEZ65543:JEZ65557 JOV65543:JOV65557 JYR65543:JYR65557 KIN65543:KIN65557 KSJ65543:KSJ65557 LCF65543:LCF65557 LMB65543:LMB65557 LVX65543:LVX65557 MFT65543:MFT65557 MPP65543:MPP65557 MZL65543:MZL65557 NJH65543:NJH65557 NTD65543:NTD65557 OCZ65543:OCZ65557 OMV65543:OMV65557 OWR65543:OWR65557 PGN65543:PGN65557 PQJ65543:PQJ65557 QAF65543:QAF65557 QKB65543:QKB65557 QTX65543:QTX65557 RDT65543:RDT65557 RNP65543:RNP65557 RXL65543:RXL65557 SHH65543:SHH65557 SRD65543:SRD65557 TAZ65543:TAZ65557 TKV65543:TKV65557 TUR65543:TUR65557 UEN65543:UEN65557 UOJ65543:UOJ65557 UYF65543:UYF65557 VIB65543:VIB65557 VRX65543:VRX65557 WBT65543:WBT65557 WLP65543:WLP65557 WVL65543:WVL65557 D131079:D131093 IZ131079:IZ131093 SV131079:SV131093 ACR131079:ACR131093 AMN131079:AMN131093 AWJ131079:AWJ131093 BGF131079:BGF131093 BQB131079:BQB131093 BZX131079:BZX131093 CJT131079:CJT131093 CTP131079:CTP131093 DDL131079:DDL131093 DNH131079:DNH131093 DXD131079:DXD131093 EGZ131079:EGZ131093 EQV131079:EQV131093 FAR131079:FAR131093 FKN131079:FKN131093 FUJ131079:FUJ131093 GEF131079:GEF131093 GOB131079:GOB131093 GXX131079:GXX131093 HHT131079:HHT131093 HRP131079:HRP131093 IBL131079:IBL131093 ILH131079:ILH131093 IVD131079:IVD131093 JEZ131079:JEZ131093 JOV131079:JOV131093 JYR131079:JYR131093 KIN131079:KIN131093 KSJ131079:KSJ131093 LCF131079:LCF131093 LMB131079:LMB131093 LVX131079:LVX131093 MFT131079:MFT131093 MPP131079:MPP131093 MZL131079:MZL131093 NJH131079:NJH131093 NTD131079:NTD131093 OCZ131079:OCZ131093 OMV131079:OMV131093 OWR131079:OWR131093 PGN131079:PGN131093 PQJ131079:PQJ131093 QAF131079:QAF131093 QKB131079:QKB131093 QTX131079:QTX131093 RDT131079:RDT131093 RNP131079:RNP131093 RXL131079:RXL131093 SHH131079:SHH131093 SRD131079:SRD131093 TAZ131079:TAZ131093 TKV131079:TKV131093 TUR131079:TUR131093 UEN131079:UEN131093 UOJ131079:UOJ131093 UYF131079:UYF131093 VIB131079:VIB131093 VRX131079:VRX131093 WBT131079:WBT131093 WLP131079:WLP131093 WVL131079:WVL131093 D196615:D196629 IZ196615:IZ196629 SV196615:SV196629 ACR196615:ACR196629 AMN196615:AMN196629 AWJ196615:AWJ196629 BGF196615:BGF196629 BQB196615:BQB196629 BZX196615:BZX196629 CJT196615:CJT196629 CTP196615:CTP196629 DDL196615:DDL196629 DNH196615:DNH196629 DXD196615:DXD196629 EGZ196615:EGZ196629 EQV196615:EQV196629 FAR196615:FAR196629 FKN196615:FKN196629 FUJ196615:FUJ196629 GEF196615:GEF196629 GOB196615:GOB196629 GXX196615:GXX196629 HHT196615:HHT196629 HRP196615:HRP196629 IBL196615:IBL196629 ILH196615:ILH196629 IVD196615:IVD196629 JEZ196615:JEZ196629 JOV196615:JOV196629 JYR196615:JYR196629 KIN196615:KIN196629 KSJ196615:KSJ196629 LCF196615:LCF196629 LMB196615:LMB196629 LVX196615:LVX196629 MFT196615:MFT196629 MPP196615:MPP196629 MZL196615:MZL196629 NJH196615:NJH196629 NTD196615:NTD196629 OCZ196615:OCZ196629 OMV196615:OMV196629 OWR196615:OWR196629 PGN196615:PGN196629 PQJ196615:PQJ196629 QAF196615:QAF196629 QKB196615:QKB196629 QTX196615:QTX196629 RDT196615:RDT196629 RNP196615:RNP196629 RXL196615:RXL196629 SHH196615:SHH196629 SRD196615:SRD196629 TAZ196615:TAZ196629 TKV196615:TKV196629 TUR196615:TUR196629 UEN196615:UEN196629 UOJ196615:UOJ196629 UYF196615:UYF196629 VIB196615:VIB196629 VRX196615:VRX196629 WBT196615:WBT196629 WLP196615:WLP196629 WVL196615:WVL196629 D262151:D262165 IZ262151:IZ262165 SV262151:SV262165 ACR262151:ACR262165 AMN262151:AMN262165 AWJ262151:AWJ262165 BGF262151:BGF262165 BQB262151:BQB262165 BZX262151:BZX262165 CJT262151:CJT262165 CTP262151:CTP262165 DDL262151:DDL262165 DNH262151:DNH262165 DXD262151:DXD262165 EGZ262151:EGZ262165 EQV262151:EQV262165 FAR262151:FAR262165 FKN262151:FKN262165 FUJ262151:FUJ262165 GEF262151:GEF262165 GOB262151:GOB262165 GXX262151:GXX262165 HHT262151:HHT262165 HRP262151:HRP262165 IBL262151:IBL262165 ILH262151:ILH262165 IVD262151:IVD262165 JEZ262151:JEZ262165 JOV262151:JOV262165 JYR262151:JYR262165 KIN262151:KIN262165 KSJ262151:KSJ262165 LCF262151:LCF262165 LMB262151:LMB262165 LVX262151:LVX262165 MFT262151:MFT262165 MPP262151:MPP262165 MZL262151:MZL262165 NJH262151:NJH262165 NTD262151:NTD262165 OCZ262151:OCZ262165 OMV262151:OMV262165 OWR262151:OWR262165 PGN262151:PGN262165 PQJ262151:PQJ262165 QAF262151:QAF262165 QKB262151:QKB262165 QTX262151:QTX262165 RDT262151:RDT262165 RNP262151:RNP262165 RXL262151:RXL262165 SHH262151:SHH262165 SRD262151:SRD262165 TAZ262151:TAZ262165 TKV262151:TKV262165 TUR262151:TUR262165 UEN262151:UEN262165 UOJ262151:UOJ262165 UYF262151:UYF262165 VIB262151:VIB262165 VRX262151:VRX262165 WBT262151:WBT262165 WLP262151:WLP262165 WVL262151:WVL262165 D327687:D327701 IZ327687:IZ327701 SV327687:SV327701 ACR327687:ACR327701 AMN327687:AMN327701 AWJ327687:AWJ327701 BGF327687:BGF327701 BQB327687:BQB327701 BZX327687:BZX327701 CJT327687:CJT327701 CTP327687:CTP327701 DDL327687:DDL327701 DNH327687:DNH327701 DXD327687:DXD327701 EGZ327687:EGZ327701 EQV327687:EQV327701 FAR327687:FAR327701 FKN327687:FKN327701 FUJ327687:FUJ327701 GEF327687:GEF327701 GOB327687:GOB327701 GXX327687:GXX327701 HHT327687:HHT327701 HRP327687:HRP327701 IBL327687:IBL327701 ILH327687:ILH327701 IVD327687:IVD327701 JEZ327687:JEZ327701 JOV327687:JOV327701 JYR327687:JYR327701 KIN327687:KIN327701 KSJ327687:KSJ327701 LCF327687:LCF327701 LMB327687:LMB327701 LVX327687:LVX327701 MFT327687:MFT327701 MPP327687:MPP327701 MZL327687:MZL327701 NJH327687:NJH327701 NTD327687:NTD327701 OCZ327687:OCZ327701 OMV327687:OMV327701 OWR327687:OWR327701 PGN327687:PGN327701 PQJ327687:PQJ327701 QAF327687:QAF327701 QKB327687:QKB327701 QTX327687:QTX327701 RDT327687:RDT327701 RNP327687:RNP327701 RXL327687:RXL327701 SHH327687:SHH327701 SRD327687:SRD327701 TAZ327687:TAZ327701 TKV327687:TKV327701 TUR327687:TUR327701 UEN327687:UEN327701 UOJ327687:UOJ327701 UYF327687:UYF327701 VIB327687:VIB327701 VRX327687:VRX327701 WBT327687:WBT327701 WLP327687:WLP327701 WVL327687:WVL327701 D393223:D393237 IZ393223:IZ393237 SV393223:SV393237 ACR393223:ACR393237 AMN393223:AMN393237 AWJ393223:AWJ393237 BGF393223:BGF393237 BQB393223:BQB393237 BZX393223:BZX393237 CJT393223:CJT393237 CTP393223:CTP393237 DDL393223:DDL393237 DNH393223:DNH393237 DXD393223:DXD393237 EGZ393223:EGZ393237 EQV393223:EQV393237 FAR393223:FAR393237 FKN393223:FKN393237 FUJ393223:FUJ393237 GEF393223:GEF393237 GOB393223:GOB393237 GXX393223:GXX393237 HHT393223:HHT393237 HRP393223:HRP393237 IBL393223:IBL393237 ILH393223:ILH393237 IVD393223:IVD393237 JEZ393223:JEZ393237 JOV393223:JOV393237 JYR393223:JYR393237 KIN393223:KIN393237 KSJ393223:KSJ393237 LCF393223:LCF393237 LMB393223:LMB393237 LVX393223:LVX393237 MFT393223:MFT393237 MPP393223:MPP393237 MZL393223:MZL393237 NJH393223:NJH393237 NTD393223:NTD393237 OCZ393223:OCZ393237 OMV393223:OMV393237 OWR393223:OWR393237 PGN393223:PGN393237 PQJ393223:PQJ393237 QAF393223:QAF393237 QKB393223:QKB393237 QTX393223:QTX393237 RDT393223:RDT393237 RNP393223:RNP393237 RXL393223:RXL393237 SHH393223:SHH393237 SRD393223:SRD393237 TAZ393223:TAZ393237 TKV393223:TKV393237 TUR393223:TUR393237 UEN393223:UEN393237 UOJ393223:UOJ393237 UYF393223:UYF393237 VIB393223:VIB393237 VRX393223:VRX393237 WBT393223:WBT393237 WLP393223:WLP393237 WVL393223:WVL393237 D458759:D458773 IZ458759:IZ458773 SV458759:SV458773 ACR458759:ACR458773 AMN458759:AMN458773 AWJ458759:AWJ458773 BGF458759:BGF458773 BQB458759:BQB458773 BZX458759:BZX458773 CJT458759:CJT458773 CTP458759:CTP458773 DDL458759:DDL458773 DNH458759:DNH458773 DXD458759:DXD458773 EGZ458759:EGZ458773 EQV458759:EQV458773 FAR458759:FAR458773 FKN458759:FKN458773 FUJ458759:FUJ458773 GEF458759:GEF458773 GOB458759:GOB458773 GXX458759:GXX458773 HHT458759:HHT458773 HRP458759:HRP458773 IBL458759:IBL458773 ILH458759:ILH458773 IVD458759:IVD458773 JEZ458759:JEZ458773 JOV458759:JOV458773 JYR458759:JYR458773 KIN458759:KIN458773 KSJ458759:KSJ458773 LCF458759:LCF458773 LMB458759:LMB458773 LVX458759:LVX458773 MFT458759:MFT458773 MPP458759:MPP458773 MZL458759:MZL458773 NJH458759:NJH458773 NTD458759:NTD458773 OCZ458759:OCZ458773 OMV458759:OMV458773 OWR458759:OWR458773 PGN458759:PGN458773 PQJ458759:PQJ458773 QAF458759:QAF458773 QKB458759:QKB458773 QTX458759:QTX458773 RDT458759:RDT458773 RNP458759:RNP458773 RXL458759:RXL458773 SHH458759:SHH458773 SRD458759:SRD458773 TAZ458759:TAZ458773 TKV458759:TKV458773 TUR458759:TUR458773 UEN458759:UEN458773 UOJ458759:UOJ458773 UYF458759:UYF458773 VIB458759:VIB458773 VRX458759:VRX458773 WBT458759:WBT458773 WLP458759:WLP458773 WVL458759:WVL458773 D524295:D524309 IZ524295:IZ524309 SV524295:SV524309 ACR524295:ACR524309 AMN524295:AMN524309 AWJ524295:AWJ524309 BGF524295:BGF524309 BQB524295:BQB524309 BZX524295:BZX524309 CJT524295:CJT524309 CTP524295:CTP524309 DDL524295:DDL524309 DNH524295:DNH524309 DXD524295:DXD524309 EGZ524295:EGZ524309 EQV524295:EQV524309 FAR524295:FAR524309 FKN524295:FKN524309 FUJ524295:FUJ524309 GEF524295:GEF524309 GOB524295:GOB524309 GXX524295:GXX524309 HHT524295:HHT524309 HRP524295:HRP524309 IBL524295:IBL524309 ILH524295:ILH524309 IVD524295:IVD524309 JEZ524295:JEZ524309 JOV524295:JOV524309 JYR524295:JYR524309 KIN524295:KIN524309 KSJ524295:KSJ524309 LCF524295:LCF524309 LMB524295:LMB524309 LVX524295:LVX524309 MFT524295:MFT524309 MPP524295:MPP524309 MZL524295:MZL524309 NJH524295:NJH524309 NTD524295:NTD524309 OCZ524295:OCZ524309 OMV524295:OMV524309 OWR524295:OWR524309 PGN524295:PGN524309 PQJ524295:PQJ524309 QAF524295:QAF524309 QKB524295:QKB524309 QTX524295:QTX524309 RDT524295:RDT524309 RNP524295:RNP524309 RXL524295:RXL524309 SHH524295:SHH524309 SRD524295:SRD524309 TAZ524295:TAZ524309 TKV524295:TKV524309 TUR524295:TUR524309 UEN524295:UEN524309 UOJ524295:UOJ524309 UYF524295:UYF524309 VIB524295:VIB524309 VRX524295:VRX524309 WBT524295:WBT524309 WLP524295:WLP524309 WVL524295:WVL524309 D589831:D589845 IZ589831:IZ589845 SV589831:SV589845 ACR589831:ACR589845 AMN589831:AMN589845 AWJ589831:AWJ589845 BGF589831:BGF589845 BQB589831:BQB589845 BZX589831:BZX589845 CJT589831:CJT589845 CTP589831:CTP589845 DDL589831:DDL589845 DNH589831:DNH589845 DXD589831:DXD589845 EGZ589831:EGZ589845 EQV589831:EQV589845 FAR589831:FAR589845 FKN589831:FKN589845 FUJ589831:FUJ589845 GEF589831:GEF589845 GOB589831:GOB589845 GXX589831:GXX589845 HHT589831:HHT589845 HRP589831:HRP589845 IBL589831:IBL589845 ILH589831:ILH589845 IVD589831:IVD589845 JEZ589831:JEZ589845 JOV589831:JOV589845 JYR589831:JYR589845 KIN589831:KIN589845 KSJ589831:KSJ589845 LCF589831:LCF589845 LMB589831:LMB589845 LVX589831:LVX589845 MFT589831:MFT589845 MPP589831:MPP589845 MZL589831:MZL589845 NJH589831:NJH589845 NTD589831:NTD589845 OCZ589831:OCZ589845 OMV589831:OMV589845 OWR589831:OWR589845 PGN589831:PGN589845 PQJ589831:PQJ589845 QAF589831:QAF589845 QKB589831:QKB589845 QTX589831:QTX589845 RDT589831:RDT589845 RNP589831:RNP589845 RXL589831:RXL589845 SHH589831:SHH589845 SRD589831:SRD589845 TAZ589831:TAZ589845 TKV589831:TKV589845 TUR589831:TUR589845 UEN589831:UEN589845 UOJ589831:UOJ589845 UYF589831:UYF589845 VIB589831:VIB589845 VRX589831:VRX589845 WBT589831:WBT589845 WLP589831:WLP589845 WVL589831:WVL589845 D655367:D655381 IZ655367:IZ655381 SV655367:SV655381 ACR655367:ACR655381 AMN655367:AMN655381 AWJ655367:AWJ655381 BGF655367:BGF655381 BQB655367:BQB655381 BZX655367:BZX655381 CJT655367:CJT655381 CTP655367:CTP655381 DDL655367:DDL655381 DNH655367:DNH655381 DXD655367:DXD655381 EGZ655367:EGZ655381 EQV655367:EQV655381 FAR655367:FAR655381 FKN655367:FKN655381 FUJ655367:FUJ655381 GEF655367:GEF655381 GOB655367:GOB655381 GXX655367:GXX655381 HHT655367:HHT655381 HRP655367:HRP655381 IBL655367:IBL655381 ILH655367:ILH655381 IVD655367:IVD655381 JEZ655367:JEZ655381 JOV655367:JOV655381 JYR655367:JYR655381 KIN655367:KIN655381 KSJ655367:KSJ655381 LCF655367:LCF655381 LMB655367:LMB655381 LVX655367:LVX655381 MFT655367:MFT655381 MPP655367:MPP655381 MZL655367:MZL655381 NJH655367:NJH655381 NTD655367:NTD655381 OCZ655367:OCZ655381 OMV655367:OMV655381 OWR655367:OWR655381 PGN655367:PGN655381 PQJ655367:PQJ655381 QAF655367:QAF655381 QKB655367:QKB655381 QTX655367:QTX655381 RDT655367:RDT655381 RNP655367:RNP655381 RXL655367:RXL655381 SHH655367:SHH655381 SRD655367:SRD655381 TAZ655367:TAZ655381 TKV655367:TKV655381 TUR655367:TUR655381 UEN655367:UEN655381 UOJ655367:UOJ655381 UYF655367:UYF655381 VIB655367:VIB655381 VRX655367:VRX655381 WBT655367:WBT655381 WLP655367:WLP655381 WVL655367:WVL655381 D720903:D720917 IZ720903:IZ720917 SV720903:SV720917 ACR720903:ACR720917 AMN720903:AMN720917 AWJ720903:AWJ720917 BGF720903:BGF720917 BQB720903:BQB720917 BZX720903:BZX720917 CJT720903:CJT720917 CTP720903:CTP720917 DDL720903:DDL720917 DNH720903:DNH720917 DXD720903:DXD720917 EGZ720903:EGZ720917 EQV720903:EQV720917 FAR720903:FAR720917 FKN720903:FKN720917 FUJ720903:FUJ720917 GEF720903:GEF720917 GOB720903:GOB720917 GXX720903:GXX720917 HHT720903:HHT720917 HRP720903:HRP720917 IBL720903:IBL720917 ILH720903:ILH720917 IVD720903:IVD720917 JEZ720903:JEZ720917 JOV720903:JOV720917 JYR720903:JYR720917 KIN720903:KIN720917 KSJ720903:KSJ720917 LCF720903:LCF720917 LMB720903:LMB720917 LVX720903:LVX720917 MFT720903:MFT720917 MPP720903:MPP720917 MZL720903:MZL720917 NJH720903:NJH720917 NTD720903:NTD720917 OCZ720903:OCZ720917 OMV720903:OMV720917 OWR720903:OWR720917 PGN720903:PGN720917 PQJ720903:PQJ720917 QAF720903:QAF720917 QKB720903:QKB720917 QTX720903:QTX720917 RDT720903:RDT720917 RNP720903:RNP720917 RXL720903:RXL720917 SHH720903:SHH720917 SRD720903:SRD720917 TAZ720903:TAZ720917 TKV720903:TKV720917 TUR720903:TUR720917 UEN720903:UEN720917 UOJ720903:UOJ720917 UYF720903:UYF720917 VIB720903:VIB720917 VRX720903:VRX720917 WBT720903:WBT720917 WLP720903:WLP720917 WVL720903:WVL720917 D786439:D786453 IZ786439:IZ786453 SV786439:SV786453 ACR786439:ACR786453 AMN786439:AMN786453 AWJ786439:AWJ786453 BGF786439:BGF786453 BQB786439:BQB786453 BZX786439:BZX786453 CJT786439:CJT786453 CTP786439:CTP786453 DDL786439:DDL786453 DNH786439:DNH786453 DXD786439:DXD786453 EGZ786439:EGZ786453 EQV786439:EQV786453 FAR786439:FAR786453 FKN786439:FKN786453 FUJ786439:FUJ786453 GEF786439:GEF786453 GOB786439:GOB786453 GXX786439:GXX786453 HHT786439:HHT786453 HRP786439:HRP786453 IBL786439:IBL786453 ILH786439:ILH786453 IVD786439:IVD786453 JEZ786439:JEZ786453 JOV786439:JOV786453 JYR786439:JYR786453 KIN786439:KIN786453 KSJ786439:KSJ786453 LCF786439:LCF786453 LMB786439:LMB786453 LVX786439:LVX786453 MFT786439:MFT786453 MPP786439:MPP786453 MZL786439:MZL786453 NJH786439:NJH786453 NTD786439:NTD786453 OCZ786439:OCZ786453 OMV786439:OMV786453 OWR786439:OWR786453 PGN786439:PGN786453 PQJ786439:PQJ786453 QAF786439:QAF786453 QKB786439:QKB786453 QTX786439:QTX786453 RDT786439:RDT786453 RNP786439:RNP786453 RXL786439:RXL786453 SHH786439:SHH786453 SRD786439:SRD786453 TAZ786439:TAZ786453 TKV786439:TKV786453 TUR786439:TUR786453 UEN786439:UEN786453 UOJ786439:UOJ786453 UYF786439:UYF786453 VIB786439:VIB786453 VRX786439:VRX786453 WBT786439:WBT786453 WLP786439:WLP786453 WVL786439:WVL786453 D851975:D851989 IZ851975:IZ851989 SV851975:SV851989 ACR851975:ACR851989 AMN851975:AMN851989 AWJ851975:AWJ851989 BGF851975:BGF851989 BQB851975:BQB851989 BZX851975:BZX851989 CJT851975:CJT851989 CTP851975:CTP851989 DDL851975:DDL851989 DNH851975:DNH851989 DXD851975:DXD851989 EGZ851975:EGZ851989 EQV851975:EQV851989 FAR851975:FAR851989 FKN851975:FKN851989 FUJ851975:FUJ851989 GEF851975:GEF851989 GOB851975:GOB851989 GXX851975:GXX851989 HHT851975:HHT851989 HRP851975:HRP851989 IBL851975:IBL851989 ILH851975:ILH851989 IVD851975:IVD851989 JEZ851975:JEZ851989 JOV851975:JOV851989 JYR851975:JYR851989 KIN851975:KIN851989 KSJ851975:KSJ851989 LCF851975:LCF851989 LMB851975:LMB851989 LVX851975:LVX851989 MFT851975:MFT851989 MPP851975:MPP851989 MZL851975:MZL851989 NJH851975:NJH851989 NTD851975:NTD851989 OCZ851975:OCZ851989 OMV851975:OMV851989 OWR851975:OWR851989 PGN851975:PGN851989 PQJ851975:PQJ851989 QAF851975:QAF851989 QKB851975:QKB851989 QTX851975:QTX851989 RDT851975:RDT851989 RNP851975:RNP851989 RXL851975:RXL851989 SHH851975:SHH851989 SRD851975:SRD851989 TAZ851975:TAZ851989 TKV851975:TKV851989 TUR851975:TUR851989 UEN851975:UEN851989 UOJ851975:UOJ851989 UYF851975:UYF851989 VIB851975:VIB851989 VRX851975:VRX851989 WBT851975:WBT851989 WLP851975:WLP851989 WVL851975:WVL851989 D917511:D917525 IZ917511:IZ917525 SV917511:SV917525 ACR917511:ACR917525 AMN917511:AMN917525 AWJ917511:AWJ917525 BGF917511:BGF917525 BQB917511:BQB917525 BZX917511:BZX917525 CJT917511:CJT917525 CTP917511:CTP917525 DDL917511:DDL917525 DNH917511:DNH917525 DXD917511:DXD917525 EGZ917511:EGZ917525 EQV917511:EQV917525 FAR917511:FAR917525 FKN917511:FKN917525 FUJ917511:FUJ917525 GEF917511:GEF917525 GOB917511:GOB917525 GXX917511:GXX917525 HHT917511:HHT917525 HRP917511:HRP917525 IBL917511:IBL917525 ILH917511:ILH917525 IVD917511:IVD917525 JEZ917511:JEZ917525 JOV917511:JOV917525 JYR917511:JYR917525 KIN917511:KIN917525 KSJ917511:KSJ917525 LCF917511:LCF917525 LMB917511:LMB917525 LVX917511:LVX917525 MFT917511:MFT917525 MPP917511:MPP917525 MZL917511:MZL917525 NJH917511:NJH917525 NTD917511:NTD917525 OCZ917511:OCZ917525 OMV917511:OMV917525 OWR917511:OWR917525 PGN917511:PGN917525 PQJ917511:PQJ917525 QAF917511:QAF917525 QKB917511:QKB917525 QTX917511:QTX917525 RDT917511:RDT917525 RNP917511:RNP917525 RXL917511:RXL917525 SHH917511:SHH917525 SRD917511:SRD917525 TAZ917511:TAZ917525 TKV917511:TKV917525 TUR917511:TUR917525 UEN917511:UEN917525 UOJ917511:UOJ917525 UYF917511:UYF917525 VIB917511:VIB917525 VRX917511:VRX917525 WBT917511:WBT917525 WLP917511:WLP917525 WVL917511:WVL917525 D983047:D983061 IZ983047:IZ983061 SV983047:SV983061 ACR983047:ACR983061 AMN983047:AMN983061 AWJ983047:AWJ983061 BGF983047:BGF983061 BQB983047:BQB983061 BZX983047:BZX983061 CJT983047:CJT983061 CTP983047:CTP983061 DDL983047:DDL983061 DNH983047:DNH983061 DXD983047:DXD983061 EGZ983047:EGZ983061 EQV983047:EQV983061 FAR983047:FAR983061 FKN983047:FKN983061 FUJ983047:FUJ983061 GEF983047:GEF983061 GOB983047:GOB983061 GXX983047:GXX983061 HHT983047:HHT983061 HRP983047:HRP983061 IBL983047:IBL983061 ILH983047:ILH983061 IVD983047:IVD983061 JEZ983047:JEZ983061 JOV983047:JOV983061 JYR983047:JYR983061 KIN983047:KIN983061 KSJ983047:KSJ983061 LCF983047:LCF983061 LMB983047:LMB983061 LVX983047:LVX983061 MFT983047:MFT983061 MPP983047:MPP983061 MZL983047:MZL983061 NJH983047:NJH983061 NTD983047:NTD983061 OCZ983047:OCZ983061 OMV983047:OMV983061 OWR983047:OWR983061 PGN983047:PGN983061 PQJ983047:PQJ983061 QAF983047:QAF983061 QKB983047:QKB983061 QTX983047:QTX983061 RDT983047:RDT983061 RNP983047:RNP983061 RXL983047:RXL983061 SHH983047:SHH983061 SRD983047:SRD983061 TAZ983047:TAZ983061 TKV983047:TKV983061 TUR983047:TUR983061 UEN983047:UEN983061 UOJ983047:UOJ983061 UYF983047:UYF983061 VIB983047:VIB983061 VRX983047:VRX983061 WBT983047:WBT983061 WLP983047:WLP983061 WVL983047:WVL983061" xr:uid="{00000000-0002-0000-0400-000004000000}">
      <formula1>$N$5:$N$8</formula1>
    </dataValidation>
  </dataValidations>
  <printOptions horizontalCentered="1"/>
  <pageMargins left="0.23622047244094491" right="0.23622047244094491" top="0.74803149606299213" bottom="0.74803149606299213" header="0.31496062992125984" footer="0.31496062992125984"/>
  <pageSetup paperSize="9" scale="98" orientation="landscape" r:id="rId1"/>
  <headerFooter>
    <oddHeader>&amp;R（様式４-②）</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AK89"/>
  <sheetViews>
    <sheetView zoomScaleNormal="100" zoomScaleSheetLayoutView="100" workbookViewId="0">
      <selection activeCell="AY5" sqref="AY5"/>
    </sheetView>
  </sheetViews>
  <sheetFormatPr defaultColWidth="9" defaultRowHeight="14.25" x14ac:dyDescent="0.15"/>
  <cols>
    <col min="1" max="74" width="2.625" style="2" customWidth="1"/>
    <col min="75" max="16384" width="9" style="2"/>
  </cols>
  <sheetData>
    <row r="1" spans="1:37" s="65" customFormat="1" ht="25.5" customHeight="1" x14ac:dyDescent="0.15">
      <c r="A1" s="901" t="s">
        <v>265</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row>
    <row r="2" spans="1:37" s="6" customFormat="1" ht="13.5" customHeight="1" thickBot="1" x14ac:dyDescent="0.2">
      <c r="A2" s="902"/>
      <c r="B2" s="902"/>
      <c r="C2" s="902"/>
      <c r="D2" s="902"/>
      <c r="E2" s="902"/>
      <c r="F2" s="902"/>
      <c r="G2" s="902"/>
      <c r="H2" s="902"/>
      <c r="I2" s="902"/>
      <c r="J2" s="902"/>
      <c r="K2" s="902"/>
      <c r="L2" s="902"/>
      <c r="M2" s="902"/>
      <c r="N2" s="902"/>
      <c r="O2" s="902"/>
      <c r="P2" s="902"/>
      <c r="Q2" s="902"/>
      <c r="R2" s="902"/>
      <c r="S2" s="902"/>
      <c r="T2" s="902"/>
      <c r="U2" s="902"/>
      <c r="V2" s="902"/>
      <c r="W2" s="902"/>
      <c r="X2" s="902"/>
      <c r="Y2" s="902"/>
      <c r="Z2" s="902"/>
      <c r="AA2" s="902"/>
      <c r="AB2" s="902"/>
      <c r="AC2" s="902"/>
      <c r="AD2" s="902"/>
      <c r="AE2" s="902"/>
      <c r="AF2" s="902"/>
      <c r="AG2" s="902"/>
      <c r="AH2" s="902"/>
      <c r="AI2" s="902"/>
      <c r="AJ2" s="902"/>
      <c r="AK2" s="902"/>
    </row>
    <row r="3" spans="1:37" s="6" customFormat="1" ht="30.75" customHeight="1" x14ac:dyDescent="0.15">
      <c r="A3" s="1069" t="s">
        <v>266</v>
      </c>
      <c r="B3" s="1070"/>
      <c r="C3" s="1070"/>
      <c r="D3" s="1070"/>
      <c r="E3" s="1070"/>
      <c r="F3" s="1070"/>
      <c r="G3" s="1070"/>
      <c r="H3" s="1070"/>
      <c r="I3" s="1112"/>
      <c r="J3" s="1112"/>
      <c r="K3" s="1112"/>
      <c r="L3" s="1112"/>
      <c r="M3" s="1112"/>
      <c r="N3" s="1112"/>
      <c r="O3" s="1112"/>
      <c r="P3" s="1112"/>
      <c r="Q3" s="1112"/>
      <c r="R3" s="1112"/>
      <c r="S3" s="1112"/>
      <c r="T3" s="1112"/>
      <c r="U3" s="1112"/>
      <c r="V3" s="1112"/>
      <c r="W3" s="1112"/>
      <c r="X3" s="1112"/>
      <c r="Y3" s="1112"/>
      <c r="Z3" s="1112"/>
      <c r="AA3" s="1112"/>
      <c r="AB3" s="1112"/>
      <c r="AC3" s="1112"/>
      <c r="AD3" s="1112"/>
      <c r="AE3" s="1112"/>
      <c r="AF3" s="1112"/>
      <c r="AG3" s="1112"/>
      <c r="AH3" s="1112"/>
      <c r="AI3" s="1112"/>
      <c r="AJ3" s="1112"/>
      <c r="AK3" s="1113"/>
    </row>
    <row r="4" spans="1:37" s="6" customFormat="1" ht="15.75" customHeight="1" x14ac:dyDescent="0.15">
      <c r="A4" s="1108" t="s">
        <v>267</v>
      </c>
      <c r="B4" s="1109"/>
      <c r="C4" s="1109"/>
      <c r="D4" s="1109"/>
      <c r="E4" s="1109"/>
      <c r="F4" s="1109"/>
      <c r="G4" s="1109"/>
      <c r="H4" s="1109"/>
      <c r="I4" s="1116"/>
      <c r="J4" s="1116"/>
      <c r="K4" s="1116"/>
      <c r="L4" s="1116"/>
      <c r="M4" s="1116"/>
      <c r="N4" s="1116"/>
      <c r="O4" s="1116"/>
      <c r="P4" s="1116"/>
      <c r="Q4" s="1116"/>
      <c r="R4" s="1116"/>
      <c r="S4" s="1116"/>
      <c r="T4" s="1116"/>
      <c r="U4" s="1116"/>
      <c r="V4" s="1116"/>
      <c r="W4" s="1073" t="s">
        <v>269</v>
      </c>
      <c r="X4" s="1073"/>
      <c r="Y4" s="1073"/>
      <c r="Z4" s="1073"/>
      <c r="AA4" s="1126"/>
      <c r="AB4" s="1100"/>
      <c r="AC4" s="1099"/>
      <c r="AD4" s="1100"/>
      <c r="AE4" s="1115" t="s">
        <v>270</v>
      </c>
      <c r="AF4" s="1101"/>
      <c r="AG4" s="1101"/>
      <c r="AH4" s="1115" t="s">
        <v>271</v>
      </c>
      <c r="AI4" s="1101"/>
      <c r="AJ4" s="1101"/>
      <c r="AK4" s="1114" t="s">
        <v>272</v>
      </c>
    </row>
    <row r="5" spans="1:37" s="6" customFormat="1" ht="33" customHeight="1" x14ac:dyDescent="0.15">
      <c r="A5" s="1110" t="s">
        <v>268</v>
      </c>
      <c r="B5" s="1111"/>
      <c r="C5" s="1111"/>
      <c r="D5" s="1111"/>
      <c r="E5" s="1111"/>
      <c r="F5" s="1111"/>
      <c r="G5" s="1111"/>
      <c r="H5" s="1111"/>
      <c r="I5" s="1117"/>
      <c r="J5" s="1117"/>
      <c r="K5" s="1117"/>
      <c r="L5" s="1117"/>
      <c r="M5" s="1117"/>
      <c r="N5" s="1117"/>
      <c r="O5" s="1117"/>
      <c r="P5" s="1117"/>
      <c r="Q5" s="1117"/>
      <c r="R5" s="1117"/>
      <c r="S5" s="1117"/>
      <c r="T5" s="1117"/>
      <c r="U5" s="1117"/>
      <c r="V5" s="1117"/>
      <c r="W5" s="1073"/>
      <c r="X5" s="1073"/>
      <c r="Y5" s="1073"/>
      <c r="Z5" s="1073"/>
      <c r="AA5" s="1126"/>
      <c r="AB5" s="1100"/>
      <c r="AC5" s="1099"/>
      <c r="AD5" s="1100"/>
      <c r="AE5" s="1115"/>
      <c r="AF5" s="1101"/>
      <c r="AG5" s="1101"/>
      <c r="AH5" s="1115"/>
      <c r="AI5" s="1101"/>
      <c r="AJ5" s="1101"/>
      <c r="AK5" s="1114"/>
    </row>
    <row r="6" spans="1:37" s="6" customFormat="1" ht="18" customHeight="1" x14ac:dyDescent="0.15">
      <c r="A6" s="1072" t="s">
        <v>276</v>
      </c>
      <c r="B6" s="1073"/>
      <c r="C6" s="1073"/>
      <c r="D6" s="1073"/>
      <c r="E6" s="1073"/>
      <c r="F6" s="1073"/>
      <c r="G6" s="1073"/>
      <c r="H6" s="1073"/>
      <c r="I6" s="71" t="s">
        <v>277</v>
      </c>
      <c r="J6" s="1120"/>
      <c r="K6" s="1121"/>
      <c r="L6" s="1122"/>
      <c r="M6" s="72" t="s">
        <v>278</v>
      </c>
      <c r="N6" s="1120"/>
      <c r="O6" s="1121"/>
      <c r="P6" s="1121"/>
      <c r="Q6" s="1122"/>
      <c r="R6" s="74" t="s">
        <v>279</v>
      </c>
      <c r="S6" s="1123"/>
      <c r="T6" s="1124"/>
      <c r="U6" s="1124"/>
      <c r="V6" s="1124"/>
      <c r="W6" s="1124"/>
      <c r="X6" s="1124"/>
      <c r="Y6" s="1124"/>
      <c r="Z6" s="1124"/>
      <c r="AA6" s="1124"/>
      <c r="AB6" s="1124"/>
      <c r="AC6" s="1124"/>
      <c r="AD6" s="1124"/>
      <c r="AE6" s="1124"/>
      <c r="AF6" s="1124"/>
      <c r="AG6" s="1124"/>
      <c r="AH6" s="1124"/>
      <c r="AI6" s="1124"/>
      <c r="AJ6" s="1124"/>
      <c r="AK6" s="1125"/>
    </row>
    <row r="7" spans="1:37" s="6" customFormat="1" ht="32.25" customHeight="1" thickBot="1" x14ac:dyDescent="0.2">
      <c r="A7" s="1118"/>
      <c r="B7" s="1119"/>
      <c r="C7" s="1119"/>
      <c r="D7" s="1119"/>
      <c r="E7" s="1119"/>
      <c r="F7" s="1119"/>
      <c r="G7" s="1119"/>
      <c r="H7" s="1119"/>
      <c r="I7" s="1084"/>
      <c r="J7" s="1084"/>
      <c r="K7" s="1084"/>
      <c r="L7" s="1084"/>
      <c r="M7" s="1084"/>
      <c r="N7" s="1084"/>
      <c r="O7" s="1084"/>
      <c r="P7" s="1084"/>
      <c r="Q7" s="1084"/>
      <c r="R7" s="1084"/>
      <c r="S7" s="1084"/>
      <c r="T7" s="1084"/>
      <c r="U7" s="1084"/>
      <c r="V7" s="1084"/>
      <c r="W7" s="1084"/>
      <c r="X7" s="1084"/>
      <c r="Y7" s="1084"/>
      <c r="Z7" s="1084"/>
      <c r="AA7" s="1084"/>
      <c r="AB7" s="1084"/>
      <c r="AC7" s="1084"/>
      <c r="AD7" s="1084"/>
      <c r="AE7" s="1084"/>
      <c r="AF7" s="1084"/>
      <c r="AG7" s="1084"/>
      <c r="AH7" s="1084"/>
      <c r="AI7" s="1084"/>
      <c r="AJ7" s="1084"/>
      <c r="AK7" s="1085"/>
    </row>
    <row r="8" spans="1:37" s="7" customFormat="1" ht="7.5" customHeight="1" x14ac:dyDescent="0.15">
      <c r="A8" s="1096"/>
      <c r="B8" s="1096"/>
      <c r="C8" s="1096"/>
      <c r="D8" s="1096"/>
      <c r="E8" s="1096"/>
      <c r="F8" s="1096"/>
      <c r="G8" s="1096"/>
      <c r="H8" s="1096"/>
      <c r="I8" s="1096"/>
      <c r="J8" s="1096"/>
      <c r="K8" s="1096"/>
      <c r="L8" s="1096"/>
      <c r="M8" s="1096"/>
      <c r="N8" s="1096"/>
      <c r="O8" s="1096"/>
      <c r="P8" s="1096"/>
      <c r="Q8" s="1096"/>
      <c r="R8" s="1096"/>
      <c r="S8" s="1096"/>
      <c r="T8" s="1096"/>
      <c r="U8" s="1096"/>
      <c r="V8" s="1096"/>
      <c r="W8" s="1096"/>
      <c r="X8" s="1096"/>
      <c r="Y8" s="1096"/>
      <c r="Z8" s="1096"/>
      <c r="AA8" s="1096"/>
      <c r="AB8" s="1096"/>
      <c r="AC8" s="1096"/>
      <c r="AD8" s="1096"/>
      <c r="AE8" s="1096"/>
      <c r="AF8" s="1096"/>
      <c r="AG8" s="1096"/>
      <c r="AH8" s="1096"/>
      <c r="AI8" s="1096"/>
      <c r="AJ8" s="1096"/>
      <c r="AK8" s="1096"/>
    </row>
    <row r="9" spans="1:37" s="7" customFormat="1" ht="18" customHeight="1" x14ac:dyDescent="0.15">
      <c r="A9" s="1107" t="s">
        <v>763</v>
      </c>
      <c r="B9" s="1107"/>
      <c r="C9" s="1107"/>
      <c r="D9" s="1107"/>
      <c r="E9" s="1107"/>
      <c r="F9" s="1107"/>
      <c r="G9" s="1107"/>
      <c r="H9" s="1107"/>
      <c r="I9" s="1107"/>
      <c r="J9" s="1107"/>
      <c r="K9" s="1107"/>
      <c r="L9" s="1107"/>
      <c r="M9" s="1107"/>
      <c r="N9" s="1107"/>
      <c r="O9" s="1107"/>
      <c r="P9" s="1107"/>
      <c r="Q9" s="1107"/>
      <c r="R9" s="1107"/>
      <c r="S9" s="1107"/>
      <c r="T9" s="1107"/>
      <c r="U9" s="1107"/>
      <c r="V9" s="1107"/>
      <c r="W9" s="1107"/>
      <c r="X9" s="1107"/>
      <c r="Y9" s="1107"/>
      <c r="Z9" s="1107"/>
      <c r="AA9" s="1107"/>
      <c r="AB9" s="1107"/>
      <c r="AC9" s="1107"/>
      <c r="AD9" s="1107"/>
      <c r="AE9" s="1107"/>
      <c r="AF9" s="1107"/>
      <c r="AG9" s="1107"/>
      <c r="AH9" s="1107"/>
      <c r="AI9" s="1107"/>
      <c r="AJ9" s="1107"/>
      <c r="AK9" s="1107"/>
    </row>
    <row r="10" spans="1:37" s="7" customFormat="1" ht="6" customHeight="1" thickBo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6" customFormat="1" ht="24" customHeight="1" x14ac:dyDescent="0.15">
      <c r="A11" s="1069" t="s">
        <v>289</v>
      </c>
      <c r="B11" s="1070"/>
      <c r="C11" s="1070"/>
      <c r="D11" s="1070"/>
      <c r="E11" s="1070"/>
      <c r="F11" s="1070"/>
      <c r="G11" s="1070"/>
      <c r="H11" s="1070"/>
      <c r="I11" s="1070"/>
      <c r="J11" s="1070"/>
      <c r="K11" s="1070"/>
      <c r="L11" s="1070"/>
      <c r="M11" s="1070"/>
      <c r="N11" s="1070"/>
      <c r="O11" s="1070"/>
      <c r="P11" s="1070"/>
      <c r="Q11" s="1070"/>
      <c r="R11" s="1070"/>
      <c r="S11" s="1070"/>
      <c r="T11" s="1070"/>
      <c r="U11" s="1070"/>
      <c r="V11" s="1070"/>
      <c r="W11" s="1070"/>
      <c r="X11" s="1070"/>
      <c r="Y11" s="1070"/>
      <c r="Z11" s="1070"/>
      <c r="AA11" s="1070"/>
      <c r="AB11" s="1070"/>
      <c r="AC11" s="1070"/>
      <c r="AD11" s="1070"/>
      <c r="AE11" s="1070"/>
      <c r="AF11" s="1070"/>
      <c r="AG11" s="1070"/>
      <c r="AH11" s="1070"/>
      <c r="AI11" s="1070"/>
      <c r="AJ11" s="1070"/>
      <c r="AK11" s="1071"/>
    </row>
    <row r="12" spans="1:37" s="6" customFormat="1" ht="19.5" customHeight="1" x14ac:dyDescent="0.15">
      <c r="A12" s="1072" t="s">
        <v>282</v>
      </c>
      <c r="B12" s="1073"/>
      <c r="C12" s="1073"/>
      <c r="D12" s="1073"/>
      <c r="E12" s="1073"/>
      <c r="F12" s="1073"/>
      <c r="G12" s="1073"/>
      <c r="H12" s="1073"/>
      <c r="I12" s="1073"/>
      <c r="J12" s="1073"/>
      <c r="K12" s="1073"/>
      <c r="L12" s="1073" t="s">
        <v>280</v>
      </c>
      <c r="M12" s="1073"/>
      <c r="N12" s="1073"/>
      <c r="O12" s="1073"/>
      <c r="P12" s="1073"/>
      <c r="Q12" s="1073"/>
      <c r="R12" s="1073"/>
      <c r="S12" s="1073"/>
      <c r="T12" s="1073"/>
      <c r="U12" s="1073"/>
      <c r="V12" s="1073"/>
      <c r="W12" s="1073"/>
      <c r="X12" s="1073"/>
      <c r="Y12" s="1073"/>
      <c r="Z12" s="1073" t="s">
        <v>281</v>
      </c>
      <c r="AA12" s="1073"/>
      <c r="AB12" s="1073"/>
      <c r="AC12" s="1073"/>
      <c r="AD12" s="1073"/>
      <c r="AE12" s="1073"/>
      <c r="AF12" s="1073"/>
      <c r="AG12" s="1073"/>
      <c r="AH12" s="1073"/>
      <c r="AI12" s="1073"/>
      <c r="AJ12" s="1073"/>
      <c r="AK12" s="1074"/>
    </row>
    <row r="13" spans="1:37" s="6" customFormat="1" ht="18.75" customHeight="1" x14ac:dyDescent="0.15">
      <c r="A13" s="1102"/>
      <c r="B13" s="1092"/>
      <c r="C13" s="1092"/>
      <c r="D13" s="1092"/>
      <c r="E13" s="1092"/>
      <c r="F13" s="1092"/>
      <c r="G13" s="1092"/>
      <c r="H13" s="1092"/>
      <c r="I13" s="1092"/>
      <c r="J13" s="1092"/>
      <c r="K13" s="1092"/>
      <c r="L13" s="1091"/>
      <c r="M13" s="1091"/>
      <c r="N13" s="1091"/>
      <c r="O13" s="1091"/>
      <c r="P13" s="1091"/>
      <c r="Q13" s="1091"/>
      <c r="R13" s="1091"/>
      <c r="S13" s="1091"/>
      <c r="T13" s="1091"/>
      <c r="U13" s="1091"/>
      <c r="V13" s="1091"/>
      <c r="W13" s="1091"/>
      <c r="X13" s="1091"/>
      <c r="Y13" s="1091"/>
      <c r="Z13" s="1091"/>
      <c r="AA13" s="1091"/>
      <c r="AB13" s="1091"/>
      <c r="AC13" s="1091"/>
      <c r="AD13" s="1091"/>
      <c r="AE13" s="1091"/>
      <c r="AF13" s="1091"/>
      <c r="AG13" s="1091"/>
      <c r="AH13" s="1091"/>
      <c r="AI13" s="1091"/>
      <c r="AJ13" s="1091"/>
      <c r="AK13" s="1103"/>
    </row>
    <row r="14" spans="1:37" s="6" customFormat="1" ht="18.75" customHeight="1" x14ac:dyDescent="0.15">
      <c r="A14" s="1097"/>
      <c r="B14" s="1082"/>
      <c r="C14" s="1082"/>
      <c r="D14" s="1082"/>
      <c r="E14" s="1082"/>
      <c r="F14" s="1082"/>
      <c r="G14" s="1082"/>
      <c r="H14" s="1082"/>
      <c r="I14" s="1082"/>
      <c r="J14" s="1082"/>
      <c r="K14" s="1082"/>
      <c r="L14" s="1066"/>
      <c r="M14" s="1066"/>
      <c r="N14" s="1066"/>
      <c r="O14" s="1066"/>
      <c r="P14" s="1066"/>
      <c r="Q14" s="1066"/>
      <c r="R14" s="1066"/>
      <c r="S14" s="1066"/>
      <c r="T14" s="1066"/>
      <c r="U14" s="1066"/>
      <c r="V14" s="1066"/>
      <c r="W14" s="1066"/>
      <c r="X14" s="1066"/>
      <c r="Y14" s="1066"/>
      <c r="Z14" s="1066"/>
      <c r="AA14" s="1066"/>
      <c r="AB14" s="1066"/>
      <c r="AC14" s="1066"/>
      <c r="AD14" s="1066"/>
      <c r="AE14" s="1066"/>
      <c r="AF14" s="1066"/>
      <c r="AG14" s="1066"/>
      <c r="AH14" s="1066"/>
      <c r="AI14" s="1066"/>
      <c r="AJ14" s="1066"/>
      <c r="AK14" s="1098"/>
    </row>
    <row r="15" spans="1:37" s="6" customFormat="1" ht="18.75" customHeight="1" x14ac:dyDescent="0.15">
      <c r="A15" s="1097"/>
      <c r="B15" s="1082"/>
      <c r="C15" s="1082"/>
      <c r="D15" s="1082"/>
      <c r="E15" s="1082"/>
      <c r="F15" s="1082"/>
      <c r="G15" s="1082"/>
      <c r="H15" s="1082"/>
      <c r="I15" s="1082"/>
      <c r="J15" s="1082"/>
      <c r="K15" s="1082"/>
      <c r="L15" s="1066"/>
      <c r="M15" s="1066"/>
      <c r="N15" s="1066"/>
      <c r="O15" s="1066"/>
      <c r="P15" s="1066"/>
      <c r="Q15" s="1066"/>
      <c r="R15" s="1066"/>
      <c r="S15" s="1066"/>
      <c r="T15" s="1066"/>
      <c r="U15" s="1066"/>
      <c r="V15" s="1066"/>
      <c r="W15" s="1066"/>
      <c r="X15" s="1066"/>
      <c r="Y15" s="1066"/>
      <c r="Z15" s="1066"/>
      <c r="AA15" s="1066"/>
      <c r="AB15" s="1066"/>
      <c r="AC15" s="1066"/>
      <c r="AD15" s="1066"/>
      <c r="AE15" s="1066"/>
      <c r="AF15" s="1066"/>
      <c r="AG15" s="1066"/>
      <c r="AH15" s="1066"/>
      <c r="AI15" s="1066"/>
      <c r="AJ15" s="1066"/>
      <c r="AK15" s="1098"/>
    </row>
    <row r="16" spans="1:37" s="6" customFormat="1" ht="18.75" customHeight="1" x14ac:dyDescent="0.15">
      <c r="A16" s="1097"/>
      <c r="B16" s="1082"/>
      <c r="C16" s="1082"/>
      <c r="D16" s="1082"/>
      <c r="E16" s="1082"/>
      <c r="F16" s="1082"/>
      <c r="G16" s="1082"/>
      <c r="H16" s="1082"/>
      <c r="I16" s="1082"/>
      <c r="J16" s="1082"/>
      <c r="K16" s="1082"/>
      <c r="L16" s="1066"/>
      <c r="M16" s="1066"/>
      <c r="N16" s="1066"/>
      <c r="O16" s="1066"/>
      <c r="P16" s="1066"/>
      <c r="Q16" s="1066"/>
      <c r="R16" s="1066"/>
      <c r="S16" s="1066"/>
      <c r="T16" s="1066"/>
      <c r="U16" s="1066"/>
      <c r="V16" s="1066"/>
      <c r="W16" s="1066"/>
      <c r="X16" s="1066"/>
      <c r="Y16" s="1066"/>
      <c r="Z16" s="1066"/>
      <c r="AA16" s="1066"/>
      <c r="AB16" s="1066"/>
      <c r="AC16" s="1066"/>
      <c r="AD16" s="1066"/>
      <c r="AE16" s="1066"/>
      <c r="AF16" s="1066"/>
      <c r="AG16" s="1066"/>
      <c r="AH16" s="1066"/>
      <c r="AI16" s="1066"/>
      <c r="AJ16" s="1066"/>
      <c r="AK16" s="1098"/>
    </row>
    <row r="17" spans="1:37" s="6" customFormat="1" ht="18.75" customHeight="1" x14ac:dyDescent="0.15">
      <c r="A17" s="1097"/>
      <c r="B17" s="1082"/>
      <c r="C17" s="1082"/>
      <c r="D17" s="1082"/>
      <c r="E17" s="1082"/>
      <c r="F17" s="1082"/>
      <c r="G17" s="1082"/>
      <c r="H17" s="1082"/>
      <c r="I17" s="1082"/>
      <c r="J17" s="1082"/>
      <c r="K17" s="1082"/>
      <c r="L17" s="1066"/>
      <c r="M17" s="1066"/>
      <c r="N17" s="1066"/>
      <c r="O17" s="1066"/>
      <c r="P17" s="1066"/>
      <c r="Q17" s="1066"/>
      <c r="R17" s="1066"/>
      <c r="S17" s="1066"/>
      <c r="T17" s="1066"/>
      <c r="U17" s="1066"/>
      <c r="V17" s="1066"/>
      <c r="W17" s="1066"/>
      <c r="X17" s="1066"/>
      <c r="Y17" s="1066"/>
      <c r="Z17" s="1066"/>
      <c r="AA17" s="1066"/>
      <c r="AB17" s="1066"/>
      <c r="AC17" s="1066"/>
      <c r="AD17" s="1066"/>
      <c r="AE17" s="1066"/>
      <c r="AF17" s="1066"/>
      <c r="AG17" s="1066"/>
      <c r="AH17" s="1066"/>
      <c r="AI17" s="1066"/>
      <c r="AJ17" s="1066"/>
      <c r="AK17" s="1098"/>
    </row>
    <row r="18" spans="1:37" s="6" customFormat="1" ht="18.75" customHeight="1" x14ac:dyDescent="0.15">
      <c r="A18" s="1097"/>
      <c r="B18" s="1082"/>
      <c r="C18" s="1082"/>
      <c r="D18" s="1082"/>
      <c r="E18" s="1082"/>
      <c r="F18" s="1082"/>
      <c r="G18" s="1082"/>
      <c r="H18" s="1082"/>
      <c r="I18" s="1082"/>
      <c r="J18" s="1082"/>
      <c r="K18" s="1082"/>
      <c r="L18" s="1066"/>
      <c r="M18" s="1066"/>
      <c r="N18" s="1066"/>
      <c r="O18" s="1066"/>
      <c r="P18" s="1066"/>
      <c r="Q18" s="1066"/>
      <c r="R18" s="1066"/>
      <c r="S18" s="1066"/>
      <c r="T18" s="1066"/>
      <c r="U18" s="1066"/>
      <c r="V18" s="1066"/>
      <c r="W18" s="1066"/>
      <c r="X18" s="1066"/>
      <c r="Y18" s="1066"/>
      <c r="Z18" s="1066"/>
      <c r="AA18" s="1066"/>
      <c r="AB18" s="1066"/>
      <c r="AC18" s="1066"/>
      <c r="AD18" s="1066"/>
      <c r="AE18" s="1066"/>
      <c r="AF18" s="1066"/>
      <c r="AG18" s="1066"/>
      <c r="AH18" s="1066"/>
      <c r="AI18" s="1066"/>
      <c r="AJ18" s="1066"/>
      <c r="AK18" s="1098"/>
    </row>
    <row r="19" spans="1:37" s="6" customFormat="1" ht="18.75" customHeight="1" x14ac:dyDescent="0.15">
      <c r="A19" s="1097"/>
      <c r="B19" s="1082"/>
      <c r="C19" s="1082"/>
      <c r="D19" s="1082"/>
      <c r="E19" s="1082"/>
      <c r="F19" s="1082"/>
      <c r="G19" s="1082"/>
      <c r="H19" s="1082"/>
      <c r="I19" s="1082"/>
      <c r="J19" s="1082"/>
      <c r="K19" s="1082"/>
      <c r="L19" s="1066"/>
      <c r="M19" s="1066"/>
      <c r="N19" s="1066"/>
      <c r="O19" s="1066"/>
      <c r="P19" s="1066"/>
      <c r="Q19" s="1066"/>
      <c r="R19" s="1066"/>
      <c r="S19" s="1066"/>
      <c r="T19" s="1066"/>
      <c r="U19" s="1066"/>
      <c r="V19" s="1066"/>
      <c r="W19" s="1066"/>
      <c r="X19" s="1066"/>
      <c r="Y19" s="1066"/>
      <c r="Z19" s="1066"/>
      <c r="AA19" s="1066"/>
      <c r="AB19" s="1066"/>
      <c r="AC19" s="1066"/>
      <c r="AD19" s="1066"/>
      <c r="AE19" s="1066"/>
      <c r="AF19" s="1066"/>
      <c r="AG19" s="1066"/>
      <c r="AH19" s="1066"/>
      <c r="AI19" s="1066"/>
      <c r="AJ19" s="1066"/>
      <c r="AK19" s="1098"/>
    </row>
    <row r="20" spans="1:37" s="6" customFormat="1" ht="18.75" customHeight="1" x14ac:dyDescent="0.15">
      <c r="A20" s="1097"/>
      <c r="B20" s="1082"/>
      <c r="C20" s="1082"/>
      <c r="D20" s="1082"/>
      <c r="E20" s="1082"/>
      <c r="F20" s="1082"/>
      <c r="G20" s="1082"/>
      <c r="H20" s="1082"/>
      <c r="I20" s="1082"/>
      <c r="J20" s="1082"/>
      <c r="K20" s="1082"/>
      <c r="L20" s="1066"/>
      <c r="M20" s="1066"/>
      <c r="N20" s="1066"/>
      <c r="O20" s="1066"/>
      <c r="P20" s="1066"/>
      <c r="Q20" s="1066"/>
      <c r="R20" s="1066"/>
      <c r="S20" s="1066"/>
      <c r="T20" s="1066"/>
      <c r="U20" s="1066"/>
      <c r="V20" s="1066"/>
      <c r="W20" s="1066"/>
      <c r="X20" s="1066"/>
      <c r="Y20" s="1066"/>
      <c r="Z20" s="1066"/>
      <c r="AA20" s="1066"/>
      <c r="AB20" s="1066"/>
      <c r="AC20" s="1066"/>
      <c r="AD20" s="1066"/>
      <c r="AE20" s="1066"/>
      <c r="AF20" s="1066"/>
      <c r="AG20" s="1066"/>
      <c r="AH20" s="1066"/>
      <c r="AI20" s="1066"/>
      <c r="AJ20" s="1066"/>
      <c r="AK20" s="1098"/>
    </row>
    <row r="21" spans="1:37" s="6" customFormat="1" ht="18.75" customHeight="1" x14ac:dyDescent="0.15">
      <c r="A21" s="1097"/>
      <c r="B21" s="1082"/>
      <c r="C21" s="1082"/>
      <c r="D21" s="1082"/>
      <c r="E21" s="1082"/>
      <c r="F21" s="1082"/>
      <c r="G21" s="1082"/>
      <c r="H21" s="1082"/>
      <c r="I21" s="1082"/>
      <c r="J21" s="1082"/>
      <c r="K21" s="1082"/>
      <c r="L21" s="1066"/>
      <c r="M21" s="1066"/>
      <c r="N21" s="1066"/>
      <c r="O21" s="1066"/>
      <c r="P21" s="1066"/>
      <c r="Q21" s="1066"/>
      <c r="R21" s="1066"/>
      <c r="S21" s="1066"/>
      <c r="T21" s="1066"/>
      <c r="U21" s="1066"/>
      <c r="V21" s="1066"/>
      <c r="W21" s="1066"/>
      <c r="X21" s="1066"/>
      <c r="Y21" s="1066"/>
      <c r="Z21" s="1066"/>
      <c r="AA21" s="1066"/>
      <c r="AB21" s="1066"/>
      <c r="AC21" s="1066"/>
      <c r="AD21" s="1066"/>
      <c r="AE21" s="1066"/>
      <c r="AF21" s="1066"/>
      <c r="AG21" s="1066"/>
      <c r="AH21" s="1066"/>
      <c r="AI21" s="1066"/>
      <c r="AJ21" s="1066"/>
      <c r="AK21" s="1098"/>
    </row>
    <row r="22" spans="1:37" s="6" customFormat="1" ht="18.75" customHeight="1" x14ac:dyDescent="0.15">
      <c r="A22" s="1097"/>
      <c r="B22" s="1082"/>
      <c r="C22" s="1082"/>
      <c r="D22" s="1082"/>
      <c r="E22" s="1082"/>
      <c r="F22" s="1082"/>
      <c r="G22" s="1082"/>
      <c r="H22" s="1082"/>
      <c r="I22" s="1082"/>
      <c r="J22" s="1082"/>
      <c r="K22" s="1082"/>
      <c r="L22" s="1066"/>
      <c r="M22" s="1066"/>
      <c r="N22" s="1066"/>
      <c r="O22" s="1066"/>
      <c r="P22" s="1066"/>
      <c r="Q22" s="1066"/>
      <c r="R22" s="1066"/>
      <c r="S22" s="1066"/>
      <c r="T22" s="1066"/>
      <c r="U22" s="1066"/>
      <c r="V22" s="1066"/>
      <c r="W22" s="1066"/>
      <c r="X22" s="1066"/>
      <c r="Y22" s="1066"/>
      <c r="Z22" s="1066"/>
      <c r="AA22" s="1066"/>
      <c r="AB22" s="1066"/>
      <c r="AC22" s="1066"/>
      <c r="AD22" s="1066"/>
      <c r="AE22" s="1066"/>
      <c r="AF22" s="1066"/>
      <c r="AG22" s="1066"/>
      <c r="AH22" s="1066"/>
      <c r="AI22" s="1066"/>
      <c r="AJ22" s="1066"/>
      <c r="AK22" s="1098"/>
    </row>
    <row r="23" spans="1:37" s="6" customFormat="1" ht="18.75" customHeight="1" x14ac:dyDescent="0.15">
      <c r="A23" s="1097"/>
      <c r="B23" s="1082"/>
      <c r="C23" s="1082"/>
      <c r="D23" s="1082"/>
      <c r="E23" s="1082"/>
      <c r="F23" s="1082"/>
      <c r="G23" s="1082"/>
      <c r="H23" s="1082"/>
      <c r="I23" s="1082"/>
      <c r="J23" s="1082"/>
      <c r="K23" s="1082"/>
      <c r="L23" s="1066"/>
      <c r="M23" s="1066"/>
      <c r="N23" s="1066"/>
      <c r="O23" s="1066"/>
      <c r="P23" s="1066"/>
      <c r="Q23" s="1066"/>
      <c r="R23" s="1066"/>
      <c r="S23" s="1066"/>
      <c r="T23" s="1066"/>
      <c r="U23" s="1066"/>
      <c r="V23" s="1066"/>
      <c r="W23" s="1066"/>
      <c r="X23" s="1066"/>
      <c r="Y23" s="1066"/>
      <c r="Z23" s="1066"/>
      <c r="AA23" s="1066"/>
      <c r="AB23" s="1066"/>
      <c r="AC23" s="1066"/>
      <c r="AD23" s="1066"/>
      <c r="AE23" s="1066"/>
      <c r="AF23" s="1066"/>
      <c r="AG23" s="1066"/>
      <c r="AH23" s="1066"/>
      <c r="AI23" s="1066"/>
      <c r="AJ23" s="1066"/>
      <c r="AK23" s="1098"/>
    </row>
    <row r="24" spans="1:37" s="6" customFormat="1" ht="18.75" customHeight="1" x14ac:dyDescent="0.15">
      <c r="A24" s="1097"/>
      <c r="B24" s="1082"/>
      <c r="C24" s="1082"/>
      <c r="D24" s="1082"/>
      <c r="E24" s="1082"/>
      <c r="F24" s="1082"/>
      <c r="G24" s="1082"/>
      <c r="H24" s="1082"/>
      <c r="I24" s="1082"/>
      <c r="J24" s="1082"/>
      <c r="K24" s="1082"/>
      <c r="L24" s="1066"/>
      <c r="M24" s="1066"/>
      <c r="N24" s="1066"/>
      <c r="O24" s="1066"/>
      <c r="P24" s="1066"/>
      <c r="Q24" s="1066"/>
      <c r="R24" s="1066"/>
      <c r="S24" s="1066"/>
      <c r="T24" s="1066"/>
      <c r="U24" s="1066"/>
      <c r="V24" s="1066"/>
      <c r="W24" s="1066"/>
      <c r="X24" s="1066"/>
      <c r="Y24" s="1066"/>
      <c r="Z24" s="1066"/>
      <c r="AA24" s="1066"/>
      <c r="AB24" s="1066"/>
      <c r="AC24" s="1066"/>
      <c r="AD24" s="1066"/>
      <c r="AE24" s="1066"/>
      <c r="AF24" s="1066"/>
      <c r="AG24" s="1066"/>
      <c r="AH24" s="1066"/>
      <c r="AI24" s="1066"/>
      <c r="AJ24" s="1066"/>
      <c r="AK24" s="1098"/>
    </row>
    <row r="25" spans="1:37" s="6" customFormat="1" ht="18.75" customHeight="1" x14ac:dyDescent="0.15">
      <c r="A25" s="1097"/>
      <c r="B25" s="1082"/>
      <c r="C25" s="1082"/>
      <c r="D25" s="1082"/>
      <c r="E25" s="1082"/>
      <c r="F25" s="1082"/>
      <c r="G25" s="1082"/>
      <c r="H25" s="1082"/>
      <c r="I25" s="1082"/>
      <c r="J25" s="1082"/>
      <c r="K25" s="1082"/>
      <c r="L25" s="1066"/>
      <c r="M25" s="1066"/>
      <c r="N25" s="1066"/>
      <c r="O25" s="1066"/>
      <c r="P25" s="1066"/>
      <c r="Q25" s="1066"/>
      <c r="R25" s="1066"/>
      <c r="S25" s="1066"/>
      <c r="T25" s="1066"/>
      <c r="U25" s="1066"/>
      <c r="V25" s="1066"/>
      <c r="W25" s="1066"/>
      <c r="X25" s="1066"/>
      <c r="Y25" s="1066"/>
      <c r="Z25" s="1066"/>
      <c r="AA25" s="1066"/>
      <c r="AB25" s="1066"/>
      <c r="AC25" s="1066"/>
      <c r="AD25" s="1066"/>
      <c r="AE25" s="1066"/>
      <c r="AF25" s="1066"/>
      <c r="AG25" s="1066"/>
      <c r="AH25" s="1066"/>
      <c r="AI25" s="1066"/>
      <c r="AJ25" s="1066"/>
      <c r="AK25" s="1098"/>
    </row>
    <row r="26" spans="1:37" s="6" customFormat="1" ht="18.75" customHeight="1" thickBot="1" x14ac:dyDescent="0.2">
      <c r="A26" s="1094"/>
      <c r="B26" s="1084"/>
      <c r="C26" s="1084"/>
      <c r="D26" s="1084"/>
      <c r="E26" s="1084"/>
      <c r="F26" s="1084"/>
      <c r="G26" s="1084"/>
      <c r="H26" s="1084"/>
      <c r="I26" s="1084"/>
      <c r="J26" s="1084"/>
      <c r="K26" s="1084"/>
      <c r="L26" s="1068"/>
      <c r="M26" s="1068"/>
      <c r="N26" s="1068"/>
      <c r="O26" s="1068"/>
      <c r="P26" s="1068"/>
      <c r="Q26" s="1068"/>
      <c r="R26" s="1068"/>
      <c r="S26" s="1068"/>
      <c r="T26" s="1068"/>
      <c r="U26" s="1068"/>
      <c r="V26" s="1068"/>
      <c r="W26" s="1068"/>
      <c r="X26" s="1068"/>
      <c r="Y26" s="1068"/>
      <c r="Z26" s="1068"/>
      <c r="AA26" s="1068"/>
      <c r="AB26" s="1068"/>
      <c r="AC26" s="1068"/>
      <c r="AD26" s="1068"/>
      <c r="AE26" s="1068"/>
      <c r="AF26" s="1068"/>
      <c r="AG26" s="1068"/>
      <c r="AH26" s="1068"/>
      <c r="AI26" s="1068"/>
      <c r="AJ26" s="1068"/>
      <c r="AK26" s="1095"/>
    </row>
    <row r="27" spans="1:37" s="7" customFormat="1" ht="7.5" customHeight="1" thickBot="1" x14ac:dyDescent="0.2">
      <c r="A27" s="1096"/>
      <c r="B27" s="1096"/>
      <c r="C27" s="1096"/>
      <c r="D27" s="1096"/>
      <c r="E27" s="1096"/>
      <c r="F27" s="1096"/>
      <c r="G27" s="1096"/>
      <c r="H27" s="1096"/>
      <c r="I27" s="1096"/>
      <c r="J27" s="1096"/>
      <c r="K27" s="1096"/>
      <c r="L27" s="1096"/>
      <c r="M27" s="1096"/>
      <c r="N27" s="1096"/>
      <c r="O27" s="1096"/>
      <c r="P27" s="1096"/>
      <c r="Q27" s="1096"/>
      <c r="R27" s="1096"/>
      <c r="S27" s="1096"/>
      <c r="T27" s="1096"/>
      <c r="U27" s="1096"/>
      <c r="V27" s="1096"/>
      <c r="W27" s="1096"/>
      <c r="X27" s="1096"/>
      <c r="Y27" s="1096"/>
      <c r="Z27" s="1096"/>
      <c r="AA27" s="1096"/>
      <c r="AB27" s="1096"/>
      <c r="AC27" s="1096"/>
      <c r="AD27" s="1096"/>
      <c r="AE27" s="1096"/>
      <c r="AF27" s="1096"/>
      <c r="AG27" s="1096"/>
      <c r="AH27" s="1096"/>
      <c r="AI27" s="1096"/>
      <c r="AJ27" s="1096"/>
      <c r="AK27" s="1096"/>
    </row>
    <row r="28" spans="1:37" s="6" customFormat="1" ht="24" customHeight="1" x14ac:dyDescent="0.15">
      <c r="A28" s="1069" t="s">
        <v>283</v>
      </c>
      <c r="B28" s="1070"/>
      <c r="C28" s="1070"/>
      <c r="D28" s="1070"/>
      <c r="E28" s="1070"/>
      <c r="F28" s="1070"/>
      <c r="G28" s="1070"/>
      <c r="H28" s="1070"/>
      <c r="I28" s="1070"/>
      <c r="J28" s="1070"/>
      <c r="K28" s="1070"/>
      <c r="L28" s="1070"/>
      <c r="M28" s="1070"/>
      <c r="N28" s="1070"/>
      <c r="O28" s="1070"/>
      <c r="P28" s="1070"/>
      <c r="Q28" s="1070"/>
      <c r="R28" s="1070"/>
      <c r="S28" s="1070"/>
      <c r="T28" s="1070"/>
      <c r="U28" s="1070"/>
      <c r="V28" s="1070"/>
      <c r="W28" s="1070"/>
      <c r="X28" s="1070"/>
      <c r="Y28" s="1070"/>
      <c r="Z28" s="1070"/>
      <c r="AA28" s="1070"/>
      <c r="AB28" s="1070"/>
      <c r="AC28" s="1070"/>
      <c r="AD28" s="1070"/>
      <c r="AE28" s="1070"/>
      <c r="AF28" s="1070"/>
      <c r="AG28" s="1070"/>
      <c r="AH28" s="1070"/>
      <c r="AI28" s="1070"/>
      <c r="AJ28" s="1070"/>
      <c r="AK28" s="1071"/>
    </row>
    <row r="29" spans="1:37" s="6" customFormat="1" ht="13.5" customHeight="1" x14ac:dyDescent="0.15">
      <c r="A29" s="1072" t="s">
        <v>284</v>
      </c>
      <c r="B29" s="1073"/>
      <c r="C29" s="1073"/>
      <c r="D29" s="1073"/>
      <c r="E29" s="1073"/>
      <c r="F29" s="1073"/>
      <c r="G29" s="1073"/>
      <c r="H29" s="1073"/>
      <c r="I29" s="1073"/>
      <c r="J29" s="1073"/>
      <c r="K29" s="1073"/>
      <c r="L29" s="1073"/>
      <c r="M29" s="1073"/>
      <c r="N29" s="1073"/>
      <c r="O29" s="1073"/>
      <c r="P29" s="1073"/>
      <c r="Q29" s="1073"/>
      <c r="R29" s="1073"/>
      <c r="S29" s="1073"/>
      <c r="T29" s="1073"/>
      <c r="U29" s="1073"/>
      <c r="V29" s="1073"/>
      <c r="W29" s="1073"/>
      <c r="X29" s="1073" t="s">
        <v>285</v>
      </c>
      <c r="Y29" s="1073"/>
      <c r="Z29" s="1073"/>
      <c r="AA29" s="1073"/>
      <c r="AB29" s="1073"/>
      <c r="AC29" s="1073"/>
      <c r="AD29" s="1073"/>
      <c r="AE29" s="1073"/>
      <c r="AF29" s="1073"/>
      <c r="AG29" s="1073"/>
      <c r="AH29" s="1073"/>
      <c r="AI29" s="1073"/>
      <c r="AJ29" s="1073"/>
      <c r="AK29" s="1074"/>
    </row>
    <row r="30" spans="1:37" s="6" customFormat="1" ht="17.25" customHeight="1" x14ac:dyDescent="0.15">
      <c r="A30" s="1090"/>
      <c r="B30" s="1091"/>
      <c r="C30" s="1091"/>
      <c r="D30" s="1091"/>
      <c r="E30" s="1091"/>
      <c r="F30" s="1091"/>
      <c r="G30" s="1091"/>
      <c r="H30" s="1091"/>
      <c r="I30" s="1091"/>
      <c r="J30" s="1091"/>
      <c r="K30" s="1091"/>
      <c r="L30" s="1091"/>
      <c r="M30" s="1091"/>
      <c r="N30" s="1091"/>
      <c r="O30" s="1091"/>
      <c r="P30" s="1091"/>
      <c r="Q30" s="1091"/>
      <c r="R30" s="1091"/>
      <c r="S30" s="1091"/>
      <c r="T30" s="1091"/>
      <c r="U30" s="1091"/>
      <c r="V30" s="1091"/>
      <c r="W30" s="1091"/>
      <c r="X30" s="1092"/>
      <c r="Y30" s="1092"/>
      <c r="Z30" s="1092"/>
      <c r="AA30" s="1092"/>
      <c r="AB30" s="1092"/>
      <c r="AC30" s="1092"/>
      <c r="AD30" s="1092"/>
      <c r="AE30" s="1092"/>
      <c r="AF30" s="1092"/>
      <c r="AG30" s="1092"/>
      <c r="AH30" s="1092"/>
      <c r="AI30" s="1092"/>
      <c r="AJ30" s="1092"/>
      <c r="AK30" s="1093"/>
    </row>
    <row r="31" spans="1:37" s="6" customFormat="1" ht="17.25" customHeight="1" x14ac:dyDescent="0.15">
      <c r="A31" s="1065"/>
      <c r="B31" s="1066"/>
      <c r="C31" s="1066"/>
      <c r="D31" s="1066"/>
      <c r="E31" s="1066"/>
      <c r="F31" s="1066"/>
      <c r="G31" s="1066"/>
      <c r="H31" s="1066"/>
      <c r="I31" s="1066"/>
      <c r="J31" s="1066"/>
      <c r="K31" s="1066"/>
      <c r="L31" s="1066"/>
      <c r="M31" s="1066"/>
      <c r="N31" s="1066"/>
      <c r="O31" s="1066"/>
      <c r="P31" s="1066"/>
      <c r="Q31" s="1066"/>
      <c r="R31" s="1066"/>
      <c r="S31" s="1066"/>
      <c r="T31" s="1066"/>
      <c r="U31" s="1066"/>
      <c r="V31" s="1066"/>
      <c r="W31" s="1066"/>
      <c r="X31" s="1082"/>
      <c r="Y31" s="1082"/>
      <c r="Z31" s="1082"/>
      <c r="AA31" s="1082"/>
      <c r="AB31" s="1082"/>
      <c r="AC31" s="1082"/>
      <c r="AD31" s="1082"/>
      <c r="AE31" s="1082"/>
      <c r="AF31" s="1082"/>
      <c r="AG31" s="1082"/>
      <c r="AH31" s="1082"/>
      <c r="AI31" s="1082"/>
      <c r="AJ31" s="1082"/>
      <c r="AK31" s="1083"/>
    </row>
    <row r="32" spans="1:37" s="6" customFormat="1" ht="17.25" customHeight="1" x14ac:dyDescent="0.15">
      <c r="A32" s="1065"/>
      <c r="B32" s="1066"/>
      <c r="C32" s="1066"/>
      <c r="D32" s="1066"/>
      <c r="E32" s="1066"/>
      <c r="F32" s="1066"/>
      <c r="G32" s="1066"/>
      <c r="H32" s="1066"/>
      <c r="I32" s="1066"/>
      <c r="J32" s="1066"/>
      <c r="K32" s="1066"/>
      <c r="L32" s="1066"/>
      <c r="M32" s="1066"/>
      <c r="N32" s="1066"/>
      <c r="O32" s="1066"/>
      <c r="P32" s="1066"/>
      <c r="Q32" s="1066"/>
      <c r="R32" s="1066"/>
      <c r="S32" s="1066"/>
      <c r="T32" s="1066"/>
      <c r="U32" s="1066"/>
      <c r="V32" s="1066"/>
      <c r="W32" s="1066"/>
      <c r="X32" s="1082"/>
      <c r="Y32" s="1082"/>
      <c r="Z32" s="1082"/>
      <c r="AA32" s="1082"/>
      <c r="AB32" s="1082"/>
      <c r="AC32" s="1082"/>
      <c r="AD32" s="1082"/>
      <c r="AE32" s="1082"/>
      <c r="AF32" s="1082"/>
      <c r="AG32" s="1082"/>
      <c r="AH32" s="1082"/>
      <c r="AI32" s="1082"/>
      <c r="AJ32" s="1082"/>
      <c r="AK32" s="1083"/>
    </row>
    <row r="33" spans="1:37" s="6" customFormat="1" ht="17.25" customHeight="1" x14ac:dyDescent="0.15">
      <c r="A33" s="1065"/>
      <c r="B33" s="1066"/>
      <c r="C33" s="1066"/>
      <c r="D33" s="1066"/>
      <c r="E33" s="1066"/>
      <c r="F33" s="1066"/>
      <c r="G33" s="1066"/>
      <c r="H33" s="1066"/>
      <c r="I33" s="1066"/>
      <c r="J33" s="1066"/>
      <c r="K33" s="1066"/>
      <c r="L33" s="1066"/>
      <c r="M33" s="1066"/>
      <c r="N33" s="1066"/>
      <c r="O33" s="1066"/>
      <c r="P33" s="1066"/>
      <c r="Q33" s="1066"/>
      <c r="R33" s="1066"/>
      <c r="S33" s="1066"/>
      <c r="T33" s="1066"/>
      <c r="U33" s="1066"/>
      <c r="V33" s="1066"/>
      <c r="W33" s="1066"/>
      <c r="X33" s="1082"/>
      <c r="Y33" s="1082"/>
      <c r="Z33" s="1082"/>
      <c r="AA33" s="1082"/>
      <c r="AB33" s="1082"/>
      <c r="AC33" s="1082"/>
      <c r="AD33" s="1082"/>
      <c r="AE33" s="1082"/>
      <c r="AF33" s="1082"/>
      <c r="AG33" s="1082"/>
      <c r="AH33" s="1082"/>
      <c r="AI33" s="1082"/>
      <c r="AJ33" s="1082"/>
      <c r="AK33" s="1083"/>
    </row>
    <row r="34" spans="1:37" s="6" customFormat="1" ht="17.25" customHeight="1" x14ac:dyDescent="0.15">
      <c r="A34" s="1065"/>
      <c r="B34" s="1066"/>
      <c r="C34" s="1066"/>
      <c r="D34" s="1066"/>
      <c r="E34" s="1066"/>
      <c r="F34" s="1066"/>
      <c r="G34" s="1066"/>
      <c r="H34" s="1066"/>
      <c r="I34" s="1066"/>
      <c r="J34" s="1066"/>
      <c r="K34" s="1066"/>
      <c r="L34" s="1066"/>
      <c r="M34" s="1066"/>
      <c r="N34" s="1066"/>
      <c r="O34" s="1066"/>
      <c r="P34" s="1066"/>
      <c r="Q34" s="1066"/>
      <c r="R34" s="1066"/>
      <c r="S34" s="1066"/>
      <c r="T34" s="1066"/>
      <c r="U34" s="1066"/>
      <c r="V34" s="1066"/>
      <c r="W34" s="1066"/>
      <c r="X34" s="1082"/>
      <c r="Y34" s="1082"/>
      <c r="Z34" s="1082"/>
      <c r="AA34" s="1082"/>
      <c r="AB34" s="1082"/>
      <c r="AC34" s="1082"/>
      <c r="AD34" s="1082"/>
      <c r="AE34" s="1082"/>
      <c r="AF34" s="1082"/>
      <c r="AG34" s="1082"/>
      <c r="AH34" s="1082"/>
      <c r="AI34" s="1082"/>
      <c r="AJ34" s="1082"/>
      <c r="AK34" s="1083"/>
    </row>
    <row r="35" spans="1:37" s="6" customFormat="1" ht="17.25" customHeight="1" thickBot="1" x14ac:dyDescent="0.2">
      <c r="A35" s="1067"/>
      <c r="B35" s="1068"/>
      <c r="C35" s="1068"/>
      <c r="D35" s="1068"/>
      <c r="E35" s="1068"/>
      <c r="F35" s="1068"/>
      <c r="G35" s="1068"/>
      <c r="H35" s="1068"/>
      <c r="I35" s="1068"/>
      <c r="J35" s="1068"/>
      <c r="K35" s="1068"/>
      <c r="L35" s="1068"/>
      <c r="M35" s="1068"/>
      <c r="N35" s="1068"/>
      <c r="O35" s="1068"/>
      <c r="P35" s="1068"/>
      <c r="Q35" s="1068"/>
      <c r="R35" s="1068"/>
      <c r="S35" s="1068"/>
      <c r="T35" s="1068"/>
      <c r="U35" s="1068"/>
      <c r="V35" s="1068"/>
      <c r="W35" s="1068"/>
      <c r="X35" s="1084"/>
      <c r="Y35" s="1084"/>
      <c r="Z35" s="1084"/>
      <c r="AA35" s="1084"/>
      <c r="AB35" s="1084"/>
      <c r="AC35" s="1084"/>
      <c r="AD35" s="1084"/>
      <c r="AE35" s="1084"/>
      <c r="AF35" s="1084"/>
      <c r="AG35" s="1084"/>
      <c r="AH35" s="1084"/>
      <c r="AI35" s="1084"/>
      <c r="AJ35" s="1084"/>
      <c r="AK35" s="1085"/>
    </row>
    <row r="36" spans="1:37" s="6" customFormat="1" ht="6" customHeight="1" thickBot="1" x14ac:dyDescent="0.2">
      <c r="A36" s="902"/>
      <c r="B36" s="902"/>
      <c r="C36" s="902"/>
      <c r="D36" s="902"/>
      <c r="E36" s="902"/>
      <c r="F36" s="902"/>
      <c r="G36" s="902"/>
      <c r="H36" s="902"/>
      <c r="I36" s="902"/>
      <c r="J36" s="902"/>
      <c r="K36" s="902"/>
      <c r="L36" s="902"/>
      <c r="M36" s="902"/>
      <c r="N36" s="902"/>
      <c r="O36" s="902"/>
      <c r="P36" s="902"/>
      <c r="Q36" s="902"/>
      <c r="R36" s="902"/>
      <c r="S36" s="902"/>
      <c r="T36" s="902"/>
      <c r="U36" s="902"/>
      <c r="V36" s="902"/>
      <c r="W36" s="902"/>
      <c r="X36" s="902"/>
      <c r="Y36" s="902"/>
      <c r="Z36" s="902"/>
      <c r="AA36" s="902"/>
      <c r="AB36" s="902"/>
      <c r="AC36" s="902"/>
      <c r="AD36" s="902"/>
      <c r="AE36" s="902"/>
      <c r="AF36" s="902"/>
      <c r="AG36" s="902"/>
      <c r="AH36" s="902"/>
      <c r="AI36" s="902"/>
      <c r="AJ36" s="902"/>
      <c r="AK36" s="902"/>
    </row>
    <row r="37" spans="1:37" s="6" customFormat="1" ht="24" customHeight="1" x14ac:dyDescent="0.15">
      <c r="A37" s="1069" t="s">
        <v>288</v>
      </c>
      <c r="B37" s="1070"/>
      <c r="C37" s="1070"/>
      <c r="D37" s="1070"/>
      <c r="E37" s="1070"/>
      <c r="F37" s="1070"/>
      <c r="G37" s="1070"/>
      <c r="H37" s="1070"/>
      <c r="I37" s="1070"/>
      <c r="J37" s="1070"/>
      <c r="K37" s="1070"/>
      <c r="L37" s="1070"/>
      <c r="M37" s="1070"/>
      <c r="N37" s="1070"/>
      <c r="O37" s="1070"/>
      <c r="P37" s="1070"/>
      <c r="Q37" s="1070"/>
      <c r="R37" s="1070"/>
      <c r="S37" s="1070"/>
      <c r="T37" s="1070"/>
      <c r="U37" s="1070"/>
      <c r="V37" s="1070"/>
      <c r="W37" s="1070"/>
      <c r="X37" s="1070"/>
      <c r="Y37" s="1070"/>
      <c r="Z37" s="1070"/>
      <c r="AA37" s="1070"/>
      <c r="AB37" s="1070"/>
      <c r="AC37" s="1070"/>
      <c r="AD37" s="1070"/>
      <c r="AE37" s="1070"/>
      <c r="AF37" s="1070"/>
      <c r="AG37" s="1070"/>
      <c r="AH37" s="1070"/>
      <c r="AI37" s="1070"/>
      <c r="AJ37" s="1070"/>
      <c r="AK37" s="1071"/>
    </row>
    <row r="38" spans="1:37" s="6" customFormat="1" ht="13.5" customHeight="1" x14ac:dyDescent="0.15">
      <c r="A38" s="1072" t="s">
        <v>286</v>
      </c>
      <c r="B38" s="1073"/>
      <c r="C38" s="1073"/>
      <c r="D38" s="1073"/>
      <c r="E38" s="1073"/>
      <c r="F38" s="1073"/>
      <c r="G38" s="1073"/>
      <c r="H38" s="1073"/>
      <c r="I38" s="1073"/>
      <c r="J38" s="1073"/>
      <c r="K38" s="1073"/>
      <c r="L38" s="1073"/>
      <c r="M38" s="1073"/>
      <c r="N38" s="1073"/>
      <c r="O38" s="1073"/>
      <c r="P38" s="1073"/>
      <c r="Q38" s="1073"/>
      <c r="R38" s="1073"/>
      <c r="S38" s="1073"/>
      <c r="T38" s="1073"/>
      <c r="U38" s="1073"/>
      <c r="V38" s="1073"/>
      <c r="W38" s="1073"/>
      <c r="X38" s="1073" t="s">
        <v>287</v>
      </c>
      <c r="Y38" s="1073"/>
      <c r="Z38" s="1073"/>
      <c r="AA38" s="1073"/>
      <c r="AB38" s="1073"/>
      <c r="AC38" s="1073"/>
      <c r="AD38" s="1073"/>
      <c r="AE38" s="1073"/>
      <c r="AF38" s="1073"/>
      <c r="AG38" s="1073"/>
      <c r="AH38" s="1073"/>
      <c r="AI38" s="1073"/>
      <c r="AJ38" s="1073"/>
      <c r="AK38" s="1074"/>
    </row>
    <row r="39" spans="1:37" s="6" customFormat="1" ht="17.25" customHeight="1" x14ac:dyDescent="0.15">
      <c r="A39" s="1075" t="s">
        <v>576</v>
      </c>
      <c r="B39" s="1076"/>
      <c r="C39" s="1076"/>
      <c r="D39" s="1076"/>
      <c r="E39" s="1076"/>
      <c r="F39" s="1076"/>
      <c r="G39" s="1076"/>
      <c r="H39" s="1076"/>
      <c r="I39" s="1076"/>
      <c r="J39" s="1076"/>
      <c r="K39" s="1076"/>
      <c r="L39" s="1076"/>
      <c r="M39" s="1076"/>
      <c r="N39" s="1076"/>
      <c r="O39" s="1076"/>
      <c r="P39" s="1076"/>
      <c r="Q39" s="1076"/>
      <c r="R39" s="1076"/>
      <c r="S39" s="1076"/>
      <c r="T39" s="1076"/>
      <c r="U39" s="1076"/>
      <c r="V39" s="1076"/>
      <c r="W39" s="1076"/>
      <c r="X39" s="1086"/>
      <c r="Y39" s="1087"/>
      <c r="Z39" s="1087"/>
      <c r="AA39" s="1087"/>
      <c r="AB39" s="1087"/>
      <c r="AC39" s="1079"/>
      <c r="AD39" s="1080"/>
      <c r="AE39" s="73" t="s">
        <v>270</v>
      </c>
      <c r="AF39" s="1081"/>
      <c r="AG39" s="1080"/>
      <c r="AH39" s="1088" t="s">
        <v>271</v>
      </c>
      <c r="AI39" s="1088"/>
      <c r="AJ39" s="1088"/>
      <c r="AK39" s="1089"/>
    </row>
    <row r="40" spans="1:37" s="6" customFormat="1" ht="17.25" customHeight="1" x14ac:dyDescent="0.15">
      <c r="A40" s="1077"/>
      <c r="B40" s="1078"/>
      <c r="C40" s="1078"/>
      <c r="D40" s="1078"/>
      <c r="E40" s="1078"/>
      <c r="F40" s="1078"/>
      <c r="G40" s="1078"/>
      <c r="H40" s="1078"/>
      <c r="I40" s="1078"/>
      <c r="J40" s="1078"/>
      <c r="K40" s="1078"/>
      <c r="L40" s="1078"/>
      <c r="M40" s="1078"/>
      <c r="N40" s="1078"/>
      <c r="O40" s="1078"/>
      <c r="P40" s="1078"/>
      <c r="Q40" s="1078"/>
      <c r="R40" s="1078"/>
      <c r="S40" s="1078"/>
      <c r="T40" s="1078"/>
      <c r="U40" s="1078"/>
      <c r="V40" s="1078"/>
      <c r="W40" s="1078"/>
      <c r="X40" s="1105"/>
      <c r="Y40" s="1105"/>
      <c r="Z40" s="1105"/>
      <c r="AA40" s="1105"/>
      <c r="AB40" s="1105"/>
      <c r="AC40" s="1105"/>
      <c r="AD40" s="1105"/>
      <c r="AE40" s="1105"/>
      <c r="AF40" s="1105"/>
      <c r="AG40" s="1105"/>
      <c r="AH40" s="1105"/>
      <c r="AI40" s="1105"/>
      <c r="AJ40" s="1105"/>
      <c r="AK40" s="1106"/>
    </row>
    <row r="41" spans="1:37" s="6" customFormat="1" ht="17.25" customHeight="1" x14ac:dyDescent="0.15">
      <c r="A41" s="1065"/>
      <c r="B41" s="1066"/>
      <c r="C41" s="1066"/>
      <c r="D41" s="1066"/>
      <c r="E41" s="1066"/>
      <c r="F41" s="1066"/>
      <c r="G41" s="1066"/>
      <c r="H41" s="1066"/>
      <c r="I41" s="1066"/>
      <c r="J41" s="1066"/>
      <c r="K41" s="1066"/>
      <c r="L41" s="1066"/>
      <c r="M41" s="1066"/>
      <c r="N41" s="1066"/>
      <c r="O41" s="1066"/>
      <c r="P41" s="1066"/>
      <c r="Q41" s="1066"/>
      <c r="R41" s="1066"/>
      <c r="S41" s="1066"/>
      <c r="T41" s="1066"/>
      <c r="U41" s="1066"/>
      <c r="V41" s="1066"/>
      <c r="W41" s="1066"/>
      <c r="X41" s="1082"/>
      <c r="Y41" s="1082"/>
      <c r="Z41" s="1082"/>
      <c r="AA41" s="1082"/>
      <c r="AB41" s="1082"/>
      <c r="AC41" s="1082"/>
      <c r="AD41" s="1082"/>
      <c r="AE41" s="1082"/>
      <c r="AF41" s="1082"/>
      <c r="AG41" s="1082"/>
      <c r="AH41" s="1082"/>
      <c r="AI41" s="1082"/>
      <c r="AJ41" s="1082"/>
      <c r="AK41" s="1083"/>
    </row>
    <row r="42" spans="1:37" s="6" customFormat="1" ht="17.25" customHeight="1" x14ac:dyDescent="0.15">
      <c r="A42" s="1065"/>
      <c r="B42" s="1066"/>
      <c r="C42" s="1066"/>
      <c r="D42" s="1066"/>
      <c r="E42" s="1066"/>
      <c r="F42" s="1066"/>
      <c r="G42" s="1066"/>
      <c r="H42" s="1066"/>
      <c r="I42" s="1066"/>
      <c r="J42" s="1066"/>
      <c r="K42" s="1066"/>
      <c r="L42" s="1066"/>
      <c r="M42" s="1066"/>
      <c r="N42" s="1066"/>
      <c r="O42" s="1066"/>
      <c r="P42" s="1066"/>
      <c r="Q42" s="1066"/>
      <c r="R42" s="1066"/>
      <c r="S42" s="1066"/>
      <c r="T42" s="1066"/>
      <c r="U42" s="1066"/>
      <c r="V42" s="1066"/>
      <c r="W42" s="1066"/>
      <c r="X42" s="1082"/>
      <c r="Y42" s="1082"/>
      <c r="Z42" s="1082"/>
      <c r="AA42" s="1082"/>
      <c r="AB42" s="1082"/>
      <c r="AC42" s="1082"/>
      <c r="AD42" s="1082"/>
      <c r="AE42" s="1082"/>
      <c r="AF42" s="1082"/>
      <c r="AG42" s="1082"/>
      <c r="AH42" s="1082"/>
      <c r="AI42" s="1082"/>
      <c r="AJ42" s="1082"/>
      <c r="AK42" s="1083"/>
    </row>
    <row r="43" spans="1:37" s="6" customFormat="1" ht="17.25" customHeight="1" thickBot="1" x14ac:dyDescent="0.2">
      <c r="A43" s="1067"/>
      <c r="B43" s="1068"/>
      <c r="C43" s="1068"/>
      <c r="D43" s="1068"/>
      <c r="E43" s="1068"/>
      <c r="F43" s="1068"/>
      <c r="G43" s="1068"/>
      <c r="H43" s="1068"/>
      <c r="I43" s="1068"/>
      <c r="J43" s="1068"/>
      <c r="K43" s="1068"/>
      <c r="L43" s="1068"/>
      <c r="M43" s="1068"/>
      <c r="N43" s="1068"/>
      <c r="O43" s="1068"/>
      <c r="P43" s="1068"/>
      <c r="Q43" s="1068"/>
      <c r="R43" s="1068"/>
      <c r="S43" s="1068"/>
      <c r="T43" s="1068"/>
      <c r="U43" s="1068"/>
      <c r="V43" s="1068"/>
      <c r="W43" s="1068"/>
      <c r="X43" s="1084"/>
      <c r="Y43" s="1084"/>
      <c r="Z43" s="1084"/>
      <c r="AA43" s="1084"/>
      <c r="AB43" s="1084"/>
      <c r="AC43" s="1084"/>
      <c r="AD43" s="1084"/>
      <c r="AE43" s="1084"/>
      <c r="AF43" s="1084"/>
      <c r="AG43" s="1084"/>
      <c r="AH43" s="1084"/>
      <c r="AI43" s="1084"/>
      <c r="AJ43" s="1084"/>
      <c r="AK43" s="1085"/>
    </row>
    <row r="44" spans="1:37" s="6" customFormat="1" ht="13.5" customHeight="1" x14ac:dyDescent="0.15"/>
    <row r="45" spans="1:37" s="6" customFormat="1" ht="13.5" customHeight="1" x14ac:dyDescent="0.15">
      <c r="A45" s="1104" t="s">
        <v>769</v>
      </c>
      <c r="B45" s="1104"/>
      <c r="C45" s="1104"/>
      <c r="D45" s="1104"/>
      <c r="E45" s="1104"/>
      <c r="F45" s="1104"/>
      <c r="G45" s="1104"/>
      <c r="H45" s="1104"/>
      <c r="I45" s="1104"/>
      <c r="J45" s="1104"/>
      <c r="K45" s="1104"/>
      <c r="L45" s="1104"/>
      <c r="M45" s="1104"/>
      <c r="N45" s="1104"/>
      <c r="O45" s="1104"/>
      <c r="P45" s="1104"/>
      <c r="Q45" s="1104"/>
      <c r="R45" s="1104"/>
      <c r="S45" s="1104"/>
      <c r="T45" s="1104"/>
      <c r="U45" s="1104"/>
      <c r="V45" s="1104"/>
      <c r="W45" s="1104"/>
      <c r="X45" s="1104"/>
      <c r="Y45" s="1104"/>
      <c r="Z45" s="1104"/>
      <c r="AA45" s="1104"/>
      <c r="AB45" s="1104"/>
      <c r="AC45" s="1104"/>
      <c r="AD45" s="1104"/>
      <c r="AE45" s="1104"/>
      <c r="AF45" s="1104"/>
      <c r="AG45" s="1104"/>
      <c r="AH45" s="1104"/>
      <c r="AI45" s="1104"/>
      <c r="AJ45" s="1104"/>
      <c r="AK45" s="1104"/>
    </row>
    <row r="46" spans="1:37" s="6" customFormat="1" ht="13.5" customHeight="1" x14ac:dyDescent="0.15"/>
    <row r="47" spans="1:37" s="6" customFormat="1" ht="13.5" customHeight="1" x14ac:dyDescent="0.15"/>
    <row r="48" spans="1:37" s="6" customFormat="1" ht="13.5" customHeight="1" x14ac:dyDescent="0.15"/>
    <row r="49" s="6" customFormat="1" ht="13.5" customHeight="1" x14ac:dyDescent="0.15"/>
    <row r="50" s="6" customFormat="1" ht="13.5" customHeight="1" x14ac:dyDescent="0.15"/>
    <row r="51" s="6" customFormat="1" ht="13.5" customHeight="1" x14ac:dyDescent="0.15"/>
    <row r="52" s="6" customFormat="1" ht="13.5" customHeight="1" x14ac:dyDescent="0.15"/>
    <row r="53" s="6" customFormat="1" ht="13.5" customHeight="1" x14ac:dyDescent="0.15"/>
    <row r="54" s="6" customFormat="1" ht="13.5" customHeight="1" x14ac:dyDescent="0.15"/>
    <row r="55" s="6" customFormat="1" ht="13.5" customHeight="1" x14ac:dyDescent="0.15"/>
    <row r="56" s="6" customFormat="1" ht="13.5" customHeight="1" x14ac:dyDescent="0.15"/>
    <row r="57" s="6" customFormat="1" ht="13.5" customHeight="1" x14ac:dyDescent="0.15"/>
    <row r="58" s="6" customFormat="1" ht="13.5" customHeight="1" x14ac:dyDescent="0.15"/>
    <row r="59" s="6" customFormat="1" ht="13.5" customHeight="1" x14ac:dyDescent="0.15"/>
    <row r="60" s="6" customFormat="1" ht="13.5" customHeight="1" x14ac:dyDescent="0.15"/>
    <row r="61" s="6" customFormat="1" ht="13.5" customHeight="1" x14ac:dyDescent="0.15"/>
    <row r="62" s="6" customFormat="1" ht="13.5" customHeight="1" x14ac:dyDescent="0.15"/>
    <row r="63" s="6" customFormat="1" ht="13.5" customHeight="1" x14ac:dyDescent="0.15"/>
    <row r="64" s="6" customFormat="1" ht="13.5" customHeight="1" x14ac:dyDescent="0.15"/>
    <row r="65" s="6" customFormat="1" ht="13.5" customHeight="1" x14ac:dyDescent="0.15"/>
    <row r="66" s="6" customFormat="1" ht="13.5" customHeight="1" x14ac:dyDescent="0.15"/>
    <row r="67" s="6" customFormat="1" ht="13.5" customHeight="1" x14ac:dyDescent="0.15"/>
    <row r="68" s="6" customFormat="1" ht="13.5" customHeight="1" x14ac:dyDescent="0.15"/>
    <row r="69" s="6" customFormat="1" ht="13.5" customHeight="1" x14ac:dyDescent="0.15"/>
    <row r="70" s="6" customFormat="1" ht="13.5" customHeight="1" x14ac:dyDescent="0.15"/>
    <row r="71" s="6" customFormat="1" ht="13.5" customHeight="1" x14ac:dyDescent="0.15"/>
    <row r="72" s="6" customFormat="1" ht="13.5" customHeight="1" x14ac:dyDescent="0.15"/>
    <row r="73" s="6" customFormat="1" ht="13.5" customHeight="1" x14ac:dyDescent="0.15"/>
    <row r="74" s="6" customFormat="1" ht="13.5" customHeight="1" x14ac:dyDescent="0.15"/>
    <row r="75" s="6" customFormat="1" ht="13.5" customHeight="1" x14ac:dyDescent="0.15"/>
    <row r="76" s="6" customFormat="1" ht="13.5" customHeight="1" x14ac:dyDescent="0.15"/>
    <row r="77" s="6" customFormat="1" ht="13.5" customHeight="1" x14ac:dyDescent="0.15"/>
    <row r="78" s="6" customFormat="1" ht="13.5" customHeight="1" x14ac:dyDescent="0.15"/>
    <row r="79" s="6" customFormat="1" ht="13.5" customHeight="1" x14ac:dyDescent="0.15"/>
    <row r="80" s="6" customFormat="1" ht="13.5" customHeight="1" x14ac:dyDescent="0.15"/>
    <row r="81" s="6" customFormat="1" ht="13.5" customHeight="1" x14ac:dyDescent="0.15"/>
    <row r="82" s="6" customFormat="1" ht="13.5" customHeight="1" x14ac:dyDescent="0.15"/>
    <row r="83" s="6" customFormat="1" ht="13.5" customHeight="1" x14ac:dyDescent="0.15"/>
    <row r="84" s="6" customFormat="1" ht="13.5" customHeight="1" x14ac:dyDescent="0.15"/>
    <row r="85" s="6" customFormat="1" ht="13.5" customHeight="1" x14ac:dyDescent="0.15"/>
    <row r="86" ht="13.5" customHeight="1" x14ac:dyDescent="0.15"/>
    <row r="87" ht="13.5" customHeight="1" x14ac:dyDescent="0.15"/>
    <row r="88" ht="13.5" customHeight="1" x14ac:dyDescent="0.15"/>
    <row r="89" ht="13.5" customHeight="1" x14ac:dyDescent="0.15"/>
  </sheetData>
  <mergeCells count="103">
    <mergeCell ref="A45:AK45"/>
    <mergeCell ref="X40:AK40"/>
    <mergeCell ref="X41:AK41"/>
    <mergeCell ref="A36:AK36"/>
    <mergeCell ref="A9:AK9"/>
    <mergeCell ref="A1:AK1"/>
    <mergeCell ref="A3:H3"/>
    <mergeCell ref="A4:H4"/>
    <mergeCell ref="A5:H5"/>
    <mergeCell ref="I3:AK3"/>
    <mergeCell ref="W4:Z5"/>
    <mergeCell ref="AI4:AJ5"/>
    <mergeCell ref="AK4:AK5"/>
    <mergeCell ref="AH4:AH5"/>
    <mergeCell ref="AE4:AE5"/>
    <mergeCell ref="A2:AK2"/>
    <mergeCell ref="I4:V4"/>
    <mergeCell ref="I5:V5"/>
    <mergeCell ref="A6:H7"/>
    <mergeCell ref="J6:L6"/>
    <mergeCell ref="N6:Q6"/>
    <mergeCell ref="I7:AK7"/>
    <mergeCell ref="S6:AK6"/>
    <mergeCell ref="AA4:AB5"/>
    <mergeCell ref="AC4:AD5"/>
    <mergeCell ref="AF4:AG5"/>
    <mergeCell ref="A14:K14"/>
    <mergeCell ref="L14:Y14"/>
    <mergeCell ref="Z14:AK14"/>
    <mergeCell ref="A15:K15"/>
    <mergeCell ref="L15:Y15"/>
    <mergeCell ref="Z15:AK15"/>
    <mergeCell ref="A11:AK11"/>
    <mergeCell ref="A8:AK8"/>
    <mergeCell ref="L12:Y12"/>
    <mergeCell ref="Z12:AK12"/>
    <mergeCell ref="A12:K12"/>
    <mergeCell ref="A13:K13"/>
    <mergeCell ref="L13:Y13"/>
    <mergeCell ref="Z13:AK13"/>
    <mergeCell ref="A18:K18"/>
    <mergeCell ref="L18:Y18"/>
    <mergeCell ref="Z18:AK18"/>
    <mergeCell ref="A19:K19"/>
    <mergeCell ref="L19:Y19"/>
    <mergeCell ref="Z19:AK19"/>
    <mergeCell ref="A16:K16"/>
    <mergeCell ref="L16:Y16"/>
    <mergeCell ref="Z16:AK16"/>
    <mergeCell ref="A17:K17"/>
    <mergeCell ref="L17:Y17"/>
    <mergeCell ref="Z17:AK17"/>
    <mergeCell ref="A22:K22"/>
    <mergeCell ref="L22:Y22"/>
    <mergeCell ref="Z22:AK22"/>
    <mergeCell ref="A23:K23"/>
    <mergeCell ref="L23:Y23"/>
    <mergeCell ref="Z23:AK23"/>
    <mergeCell ref="A20:K20"/>
    <mergeCell ref="L20:Y20"/>
    <mergeCell ref="Z20:AK20"/>
    <mergeCell ref="A21:K21"/>
    <mergeCell ref="L21:Y21"/>
    <mergeCell ref="Z21:AK21"/>
    <mergeCell ref="A26:K26"/>
    <mergeCell ref="L26:Y26"/>
    <mergeCell ref="Z26:AK26"/>
    <mergeCell ref="A28:AK28"/>
    <mergeCell ref="A27:AK27"/>
    <mergeCell ref="A29:W29"/>
    <mergeCell ref="X29:AK29"/>
    <mergeCell ref="A24:K24"/>
    <mergeCell ref="L24:Y24"/>
    <mergeCell ref="Z24:AK24"/>
    <mergeCell ref="A25:K25"/>
    <mergeCell ref="L25:Y25"/>
    <mergeCell ref="Z25:AK25"/>
    <mergeCell ref="A33:W33"/>
    <mergeCell ref="X33:AK33"/>
    <mergeCell ref="A34:W34"/>
    <mergeCell ref="X34:AK34"/>
    <mergeCell ref="A35:W35"/>
    <mergeCell ref="X35:AK35"/>
    <mergeCell ref="A30:W30"/>
    <mergeCell ref="X30:AK30"/>
    <mergeCell ref="A31:W31"/>
    <mergeCell ref="X31:AK31"/>
    <mergeCell ref="A32:W32"/>
    <mergeCell ref="X32:AK32"/>
    <mergeCell ref="A41:W41"/>
    <mergeCell ref="A42:W42"/>
    <mergeCell ref="A43:W43"/>
    <mergeCell ref="A37:AK37"/>
    <mergeCell ref="A38:W38"/>
    <mergeCell ref="X38:AK38"/>
    <mergeCell ref="A39:W39"/>
    <mergeCell ref="A40:W40"/>
    <mergeCell ref="AC39:AD39"/>
    <mergeCell ref="AF39:AG39"/>
    <mergeCell ref="X42:AK42"/>
    <mergeCell ref="X43:AK43"/>
    <mergeCell ref="X39:AB39"/>
    <mergeCell ref="AH39:AK39"/>
  </mergeCells>
  <phoneticPr fontId="13"/>
  <dataValidations disablePrompts="1" count="2">
    <dataValidation type="list" allowBlank="1" showInputMessage="1" showErrorMessage="1" sqref="AA4:AB5" xr:uid="{00000000-0002-0000-0500-000000000000}">
      <formula1>"昭和,平成"</formula1>
    </dataValidation>
    <dataValidation type="list" allowBlank="1" showInputMessage="1" showErrorMessage="1" sqref="X39:AB39" xr:uid="{00000000-0002-0000-0500-000001000000}">
      <formula1>"令和,平成"</formula1>
    </dataValidation>
  </dataValidations>
  <pageMargins left="0.43307086614173229" right="0.31496062992125984" top="0.59055118110236227" bottom="0.39370078740157483" header="0.31496062992125984" footer="0.19685039370078741"/>
  <pageSetup paperSize="9" scale="98" orientation="portrait" r:id="rId1"/>
  <headerFooter>
    <oddHeader>&amp;R&amp;10（様式５）</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K52"/>
  <sheetViews>
    <sheetView zoomScaleNormal="100" zoomScaleSheetLayoutView="100" workbookViewId="0">
      <selection activeCell="AX13" sqref="AX13"/>
    </sheetView>
  </sheetViews>
  <sheetFormatPr defaultRowHeight="13.5" x14ac:dyDescent="0.15"/>
  <cols>
    <col min="1" max="82" width="2.625" customWidth="1"/>
  </cols>
  <sheetData>
    <row r="1" spans="1:37" ht="17.25" x14ac:dyDescent="0.15">
      <c r="A1" s="901" t="s">
        <v>125</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row>
    <row r="3" spans="1:37" x14ac:dyDescent="0.15">
      <c r="B3" t="s">
        <v>768</v>
      </c>
    </row>
    <row r="4" spans="1:37" x14ac:dyDescent="0.15">
      <c r="B4" t="s">
        <v>566</v>
      </c>
    </row>
    <row r="5" spans="1:37" s="190" customFormat="1" x14ac:dyDescent="0.15"/>
    <row r="6" spans="1:37" x14ac:dyDescent="0.15">
      <c r="A6">
        <v>1</v>
      </c>
      <c r="B6" t="s">
        <v>136</v>
      </c>
    </row>
    <row r="7" spans="1:37" ht="6.75" customHeight="1" thickBot="1" x14ac:dyDescent="0.2"/>
    <row r="8" spans="1:37" ht="20.25" customHeight="1" thickBot="1" x14ac:dyDescent="0.2">
      <c r="C8" s="1177" t="s">
        <v>132</v>
      </c>
      <c r="D8" s="1178"/>
      <c r="E8" s="1178"/>
      <c r="F8" s="1178"/>
      <c r="G8" s="1178"/>
      <c r="H8" s="1178"/>
      <c r="I8" s="1178"/>
      <c r="J8" s="1178"/>
      <c r="K8" s="1178"/>
      <c r="L8" s="1178"/>
      <c r="M8" s="1178"/>
      <c r="N8" s="1178"/>
      <c r="O8" s="1178"/>
      <c r="P8" s="1178"/>
      <c r="Q8" s="1178" t="s">
        <v>134</v>
      </c>
      <c r="R8" s="1178"/>
      <c r="S8" s="1178"/>
      <c r="T8" s="1178"/>
      <c r="U8" s="1178"/>
      <c r="V8" s="1178"/>
      <c r="W8" s="1178"/>
      <c r="X8" s="1178"/>
      <c r="Y8" s="1178" t="s">
        <v>135</v>
      </c>
      <c r="Z8" s="1178"/>
      <c r="AA8" s="1178"/>
      <c r="AB8" s="1178"/>
      <c r="AC8" s="1178"/>
      <c r="AD8" s="1178"/>
      <c r="AE8" s="1178"/>
      <c r="AF8" s="1178"/>
      <c r="AG8" s="1178"/>
      <c r="AH8" s="1178"/>
      <c r="AI8" s="1178"/>
      <c r="AJ8" s="1178"/>
      <c r="AK8" s="1179"/>
    </row>
    <row r="9" spans="1:37" ht="21" customHeight="1" thickTop="1" x14ac:dyDescent="0.15">
      <c r="C9" s="1188" t="s">
        <v>131</v>
      </c>
      <c r="D9" s="1189"/>
      <c r="E9" s="1186" t="s">
        <v>126</v>
      </c>
      <c r="F9" s="1186"/>
      <c r="G9" s="1186"/>
      <c r="H9" s="1186"/>
      <c r="I9" s="1186"/>
      <c r="J9" s="1186"/>
      <c r="K9" s="1186"/>
      <c r="L9" s="1186"/>
      <c r="M9" s="1186"/>
      <c r="N9" s="1186"/>
      <c r="O9" s="1186"/>
      <c r="P9" s="1186"/>
      <c r="Q9" s="1134"/>
      <c r="R9" s="1134"/>
      <c r="S9" s="1134"/>
      <c r="T9" s="1134"/>
      <c r="U9" s="1134"/>
      <c r="V9" s="1134"/>
      <c r="W9" s="1134"/>
      <c r="X9" s="1134"/>
      <c r="Y9" s="1136"/>
      <c r="Z9" s="1136"/>
      <c r="AA9" s="1136"/>
      <c r="AB9" s="1136"/>
      <c r="AC9" s="1136"/>
      <c r="AD9" s="1136"/>
      <c r="AE9" s="1136"/>
      <c r="AF9" s="1136"/>
      <c r="AG9" s="1136"/>
      <c r="AH9" s="1136"/>
      <c r="AI9" s="1136"/>
      <c r="AJ9" s="1136"/>
      <c r="AK9" s="1137"/>
    </row>
    <row r="10" spans="1:37" ht="21" customHeight="1" x14ac:dyDescent="0.15">
      <c r="C10" s="1190"/>
      <c r="D10" s="1191"/>
      <c r="E10" s="1153" t="s">
        <v>127</v>
      </c>
      <c r="F10" s="1153"/>
      <c r="G10" s="1153"/>
      <c r="H10" s="1153"/>
      <c r="I10" s="1153"/>
      <c r="J10" s="1153"/>
      <c r="K10" s="1153"/>
      <c r="L10" s="1153"/>
      <c r="M10" s="1153"/>
      <c r="N10" s="1153"/>
      <c r="O10" s="1153"/>
      <c r="P10" s="1153"/>
      <c r="Q10" s="1158"/>
      <c r="R10" s="1158"/>
      <c r="S10" s="1158"/>
      <c r="T10" s="1158"/>
      <c r="U10" s="1158"/>
      <c r="V10" s="1158"/>
      <c r="W10" s="1158"/>
      <c r="X10" s="1158"/>
      <c r="Y10" s="1156"/>
      <c r="Z10" s="1156"/>
      <c r="AA10" s="1156"/>
      <c r="AB10" s="1156"/>
      <c r="AC10" s="1156"/>
      <c r="AD10" s="1156"/>
      <c r="AE10" s="1156"/>
      <c r="AF10" s="1156"/>
      <c r="AG10" s="1156"/>
      <c r="AH10" s="1156"/>
      <c r="AI10" s="1156"/>
      <c r="AJ10" s="1156"/>
      <c r="AK10" s="1172"/>
    </row>
    <row r="11" spans="1:37" ht="21" customHeight="1" x14ac:dyDescent="0.15">
      <c r="C11" s="1190"/>
      <c r="D11" s="1191"/>
      <c r="E11" s="1153" t="s">
        <v>128</v>
      </c>
      <c r="F11" s="1153"/>
      <c r="G11" s="1154"/>
      <c r="H11" s="51" t="s">
        <v>129</v>
      </c>
      <c r="I11" s="1155"/>
      <c r="J11" s="1156"/>
      <c r="K11" s="1156"/>
      <c r="L11" s="1156"/>
      <c r="M11" s="1156"/>
      <c r="N11" s="1156"/>
      <c r="O11" s="1157"/>
      <c r="P11" s="50" t="s">
        <v>130</v>
      </c>
      <c r="Q11" s="1158"/>
      <c r="R11" s="1158"/>
      <c r="S11" s="1158"/>
      <c r="T11" s="1158"/>
      <c r="U11" s="1158"/>
      <c r="V11" s="1158"/>
      <c r="W11" s="1158"/>
      <c r="X11" s="1158"/>
      <c r="Y11" s="1156"/>
      <c r="Z11" s="1156"/>
      <c r="AA11" s="1156"/>
      <c r="AB11" s="1156"/>
      <c r="AC11" s="1156"/>
      <c r="AD11" s="1156"/>
      <c r="AE11" s="1156"/>
      <c r="AF11" s="1156"/>
      <c r="AG11" s="1156"/>
      <c r="AH11" s="1156"/>
      <c r="AI11" s="1156"/>
      <c r="AJ11" s="1156"/>
      <c r="AK11" s="1172"/>
    </row>
    <row r="12" spans="1:37" ht="21" customHeight="1" x14ac:dyDescent="0.15">
      <c r="C12" s="1192"/>
      <c r="D12" s="1193"/>
      <c r="E12" s="1173" t="s">
        <v>133</v>
      </c>
      <c r="F12" s="1173"/>
      <c r="G12" s="1173"/>
      <c r="H12" s="1173"/>
      <c r="I12" s="1173"/>
      <c r="J12" s="1173"/>
      <c r="K12" s="1173"/>
      <c r="L12" s="1173"/>
      <c r="M12" s="1173"/>
      <c r="N12" s="1173"/>
      <c r="O12" s="1173"/>
      <c r="P12" s="1173"/>
      <c r="Q12" s="1139">
        <f>Q9+Q10+Q11</f>
        <v>0</v>
      </c>
      <c r="R12" s="1139"/>
      <c r="S12" s="1139"/>
      <c r="T12" s="1139"/>
      <c r="U12" s="1139"/>
      <c r="V12" s="1139"/>
      <c r="W12" s="1139"/>
      <c r="X12" s="1139"/>
      <c r="Y12" s="1140"/>
      <c r="Z12" s="1140"/>
      <c r="AA12" s="1140"/>
      <c r="AB12" s="1140"/>
      <c r="AC12" s="1140"/>
      <c r="AD12" s="1140"/>
      <c r="AE12" s="1140"/>
      <c r="AF12" s="1140"/>
      <c r="AG12" s="1140"/>
      <c r="AH12" s="1140"/>
      <c r="AI12" s="1140"/>
      <c r="AJ12" s="1140"/>
      <c r="AK12" s="1141"/>
    </row>
    <row r="13" spans="1:37" ht="21" customHeight="1" x14ac:dyDescent="0.15">
      <c r="C13" s="1180" t="s">
        <v>137</v>
      </c>
      <c r="D13" s="1181"/>
      <c r="E13" s="1187" t="s">
        <v>138</v>
      </c>
      <c r="F13" s="1187"/>
      <c r="G13" s="1187"/>
      <c r="H13" s="1187"/>
      <c r="I13" s="1187"/>
      <c r="J13" s="1187"/>
      <c r="K13" s="1187"/>
      <c r="L13" s="1187"/>
      <c r="M13" s="1187"/>
      <c r="N13" s="1187"/>
      <c r="O13" s="1187"/>
      <c r="P13" s="1187"/>
      <c r="Q13" s="1174"/>
      <c r="R13" s="1174"/>
      <c r="S13" s="1174"/>
      <c r="T13" s="1174"/>
      <c r="U13" s="1174"/>
      <c r="V13" s="1174"/>
      <c r="W13" s="1174"/>
      <c r="X13" s="1174"/>
      <c r="Y13" s="1175"/>
      <c r="Z13" s="1175"/>
      <c r="AA13" s="1175"/>
      <c r="AB13" s="1175"/>
      <c r="AC13" s="1175"/>
      <c r="AD13" s="1175"/>
      <c r="AE13" s="1175"/>
      <c r="AF13" s="1175"/>
      <c r="AG13" s="1175"/>
      <c r="AH13" s="1175"/>
      <c r="AI13" s="1175"/>
      <c r="AJ13" s="1175"/>
      <c r="AK13" s="1176"/>
    </row>
    <row r="14" spans="1:37" ht="21" customHeight="1" x14ac:dyDescent="0.15">
      <c r="C14" s="1167"/>
      <c r="D14" s="1168"/>
      <c r="E14" s="1153" t="s">
        <v>139</v>
      </c>
      <c r="F14" s="1153"/>
      <c r="G14" s="1153"/>
      <c r="H14" s="1153"/>
      <c r="I14" s="1153"/>
      <c r="J14" s="1153"/>
      <c r="K14" s="1153"/>
      <c r="L14" s="1153"/>
      <c r="M14" s="1153"/>
      <c r="N14" s="1153"/>
      <c r="O14" s="1153"/>
      <c r="P14" s="1153"/>
      <c r="Q14" s="1158"/>
      <c r="R14" s="1158"/>
      <c r="S14" s="1158"/>
      <c r="T14" s="1158"/>
      <c r="U14" s="1158"/>
      <c r="V14" s="1158"/>
      <c r="W14" s="1158"/>
      <c r="X14" s="1158"/>
      <c r="Y14" s="1156"/>
      <c r="Z14" s="1156"/>
      <c r="AA14" s="1156"/>
      <c r="AB14" s="1156"/>
      <c r="AC14" s="1156"/>
      <c r="AD14" s="1156"/>
      <c r="AE14" s="1156"/>
      <c r="AF14" s="1156"/>
      <c r="AG14" s="1156"/>
      <c r="AH14" s="1156"/>
      <c r="AI14" s="1156"/>
      <c r="AJ14" s="1156"/>
      <c r="AK14" s="1172"/>
    </row>
    <row r="15" spans="1:37" ht="21" customHeight="1" x14ac:dyDescent="0.15">
      <c r="C15" s="1167"/>
      <c r="D15" s="1168"/>
      <c r="E15" s="1153" t="s">
        <v>140</v>
      </c>
      <c r="F15" s="1153"/>
      <c r="G15" s="1153"/>
      <c r="H15" s="1153"/>
      <c r="I15" s="1153"/>
      <c r="J15" s="1153"/>
      <c r="K15" s="1153"/>
      <c r="L15" s="1153"/>
      <c r="M15" s="1153"/>
      <c r="N15" s="1153"/>
      <c r="O15" s="1153"/>
      <c r="P15" s="1153"/>
      <c r="Q15" s="1158"/>
      <c r="R15" s="1158"/>
      <c r="S15" s="1158"/>
      <c r="T15" s="1158"/>
      <c r="U15" s="1158"/>
      <c r="V15" s="1158"/>
      <c r="W15" s="1158"/>
      <c r="X15" s="1158"/>
      <c r="Y15" s="1156"/>
      <c r="Z15" s="1156"/>
      <c r="AA15" s="1156"/>
      <c r="AB15" s="1156"/>
      <c r="AC15" s="1156"/>
      <c r="AD15" s="1156"/>
      <c r="AE15" s="1156"/>
      <c r="AF15" s="1156"/>
      <c r="AG15" s="1156"/>
      <c r="AH15" s="1156"/>
      <c r="AI15" s="1156"/>
      <c r="AJ15" s="1156"/>
      <c r="AK15" s="1172"/>
    </row>
    <row r="16" spans="1:37" ht="21" customHeight="1" x14ac:dyDescent="0.15">
      <c r="C16" s="1167"/>
      <c r="D16" s="1168"/>
      <c r="E16" s="1153" t="s">
        <v>128</v>
      </c>
      <c r="F16" s="1153"/>
      <c r="G16" s="1154"/>
      <c r="H16" s="51" t="s">
        <v>129</v>
      </c>
      <c r="I16" s="1155"/>
      <c r="J16" s="1156"/>
      <c r="K16" s="1156"/>
      <c r="L16" s="1156"/>
      <c r="M16" s="1156"/>
      <c r="N16" s="1156"/>
      <c r="O16" s="1157"/>
      <c r="P16" s="50" t="s">
        <v>130</v>
      </c>
      <c r="Q16" s="1158"/>
      <c r="R16" s="1158"/>
      <c r="S16" s="1158"/>
      <c r="T16" s="1158"/>
      <c r="U16" s="1158"/>
      <c r="V16" s="1158"/>
      <c r="W16" s="1158"/>
      <c r="X16" s="1158"/>
      <c r="Y16" s="1156"/>
      <c r="Z16" s="1156"/>
      <c r="AA16" s="1156"/>
      <c r="AB16" s="1156"/>
      <c r="AC16" s="1156"/>
      <c r="AD16" s="1156"/>
      <c r="AE16" s="1156"/>
      <c r="AF16" s="1156"/>
      <c r="AG16" s="1156"/>
      <c r="AH16" s="1156"/>
      <c r="AI16" s="1156"/>
      <c r="AJ16" s="1156"/>
      <c r="AK16" s="1172"/>
    </row>
    <row r="17" spans="1:37" ht="21" customHeight="1" x14ac:dyDescent="0.15">
      <c r="C17" s="1182"/>
      <c r="D17" s="1183"/>
      <c r="E17" s="1135" t="s">
        <v>141</v>
      </c>
      <c r="F17" s="1135"/>
      <c r="G17" s="1135"/>
      <c r="H17" s="1135"/>
      <c r="I17" s="1135"/>
      <c r="J17" s="1135"/>
      <c r="K17" s="1135"/>
      <c r="L17" s="1135"/>
      <c r="M17" s="1135"/>
      <c r="N17" s="1135"/>
      <c r="O17" s="1135"/>
      <c r="P17" s="1135"/>
      <c r="Q17" s="1159">
        <f>Q13+Q14+Q15+Q16</f>
        <v>0</v>
      </c>
      <c r="R17" s="1159"/>
      <c r="S17" s="1159"/>
      <c r="T17" s="1159"/>
      <c r="U17" s="1159"/>
      <c r="V17" s="1159"/>
      <c r="W17" s="1159"/>
      <c r="X17" s="1159"/>
      <c r="Y17" s="1160"/>
      <c r="Z17" s="1160"/>
      <c r="AA17" s="1160"/>
      <c r="AB17" s="1160"/>
      <c r="AC17" s="1160"/>
      <c r="AD17" s="1160"/>
      <c r="AE17" s="1160"/>
      <c r="AF17" s="1160"/>
      <c r="AG17" s="1160"/>
      <c r="AH17" s="1160"/>
      <c r="AI17" s="1160"/>
      <c r="AJ17" s="1160"/>
      <c r="AK17" s="1161"/>
    </row>
    <row r="18" spans="1:37" ht="21" customHeight="1" x14ac:dyDescent="0.15">
      <c r="C18" s="1184" t="s">
        <v>142</v>
      </c>
      <c r="D18" s="1185"/>
      <c r="E18" s="1186" t="s">
        <v>143</v>
      </c>
      <c r="F18" s="1186"/>
      <c r="G18" s="1186"/>
      <c r="H18" s="1186"/>
      <c r="I18" s="1186"/>
      <c r="J18" s="1186"/>
      <c r="K18" s="1186"/>
      <c r="L18" s="1186"/>
      <c r="M18" s="1186"/>
      <c r="N18" s="1186"/>
      <c r="O18" s="1186"/>
      <c r="P18" s="1186"/>
      <c r="Q18" s="1134"/>
      <c r="R18" s="1134"/>
      <c r="S18" s="1134"/>
      <c r="T18" s="1134"/>
      <c r="U18" s="1134"/>
      <c r="V18" s="1134"/>
      <c r="W18" s="1134"/>
      <c r="X18" s="1134"/>
      <c r="Y18" s="1136"/>
      <c r="Z18" s="1136"/>
      <c r="AA18" s="1136"/>
      <c r="AB18" s="1136"/>
      <c r="AC18" s="1136"/>
      <c r="AD18" s="1136"/>
      <c r="AE18" s="1136"/>
      <c r="AF18" s="1136"/>
      <c r="AG18" s="1136"/>
      <c r="AH18" s="1136"/>
      <c r="AI18" s="1136"/>
      <c r="AJ18" s="1136"/>
      <c r="AK18" s="1137"/>
    </row>
    <row r="19" spans="1:37" ht="21" customHeight="1" x14ac:dyDescent="0.15">
      <c r="C19" s="1167"/>
      <c r="D19" s="1168"/>
      <c r="E19" s="1153" t="s">
        <v>949</v>
      </c>
      <c r="F19" s="1153"/>
      <c r="G19" s="1153"/>
      <c r="H19" s="1153"/>
      <c r="I19" s="1153"/>
      <c r="J19" s="1153"/>
      <c r="K19" s="1153"/>
      <c r="L19" s="1153"/>
      <c r="M19" s="1153"/>
      <c r="N19" s="1153"/>
      <c r="O19" s="1153"/>
      <c r="P19" s="1153"/>
      <c r="Q19" s="1158"/>
      <c r="R19" s="1158"/>
      <c r="S19" s="1158"/>
      <c r="T19" s="1158"/>
      <c r="U19" s="1158"/>
      <c r="V19" s="1158"/>
      <c r="W19" s="1158"/>
      <c r="X19" s="1158"/>
      <c r="Y19" s="1156"/>
      <c r="Z19" s="1156"/>
      <c r="AA19" s="1156"/>
      <c r="AB19" s="1156"/>
      <c r="AC19" s="1156"/>
      <c r="AD19" s="1156"/>
      <c r="AE19" s="1156"/>
      <c r="AF19" s="1156"/>
      <c r="AG19" s="1156"/>
      <c r="AH19" s="1156"/>
      <c r="AI19" s="1156"/>
      <c r="AJ19" s="1156"/>
      <c r="AK19" s="1172"/>
    </row>
    <row r="20" spans="1:37" ht="21" customHeight="1" x14ac:dyDescent="0.15">
      <c r="C20" s="1167"/>
      <c r="D20" s="1168"/>
      <c r="E20" s="1153" t="s">
        <v>128</v>
      </c>
      <c r="F20" s="1153"/>
      <c r="G20" s="1154"/>
      <c r="H20" s="51" t="s">
        <v>129</v>
      </c>
      <c r="I20" s="1155"/>
      <c r="J20" s="1156"/>
      <c r="K20" s="1156"/>
      <c r="L20" s="1156"/>
      <c r="M20" s="1156"/>
      <c r="N20" s="1156"/>
      <c r="O20" s="1157"/>
      <c r="P20" s="50" t="s">
        <v>130</v>
      </c>
      <c r="Q20" s="1158"/>
      <c r="R20" s="1158"/>
      <c r="S20" s="1158"/>
      <c r="T20" s="1158"/>
      <c r="U20" s="1158"/>
      <c r="V20" s="1158"/>
      <c r="W20" s="1158"/>
      <c r="X20" s="1158"/>
      <c r="Y20" s="1156"/>
      <c r="Z20" s="1156"/>
      <c r="AA20" s="1156"/>
      <c r="AB20" s="1156"/>
      <c r="AC20" s="1156"/>
      <c r="AD20" s="1156"/>
      <c r="AE20" s="1156"/>
      <c r="AF20" s="1156"/>
      <c r="AG20" s="1156"/>
      <c r="AH20" s="1156"/>
      <c r="AI20" s="1156"/>
      <c r="AJ20" s="1156"/>
      <c r="AK20" s="1172"/>
    </row>
    <row r="21" spans="1:37" ht="21" customHeight="1" thickBot="1" x14ac:dyDescent="0.2">
      <c r="C21" s="1169"/>
      <c r="D21" s="1170"/>
      <c r="E21" s="1173" t="s">
        <v>144</v>
      </c>
      <c r="F21" s="1173"/>
      <c r="G21" s="1173"/>
      <c r="H21" s="1173"/>
      <c r="I21" s="1173"/>
      <c r="J21" s="1173"/>
      <c r="K21" s="1173"/>
      <c r="L21" s="1173"/>
      <c r="M21" s="1173"/>
      <c r="N21" s="1173"/>
      <c r="O21" s="1173"/>
      <c r="P21" s="1173"/>
      <c r="Q21" s="1139">
        <f>Q18+Q19+Q20</f>
        <v>0</v>
      </c>
      <c r="R21" s="1139"/>
      <c r="S21" s="1139"/>
      <c r="T21" s="1139"/>
      <c r="U21" s="1139"/>
      <c r="V21" s="1139"/>
      <c r="W21" s="1139"/>
      <c r="X21" s="1139"/>
      <c r="Y21" s="1140"/>
      <c r="Z21" s="1140"/>
      <c r="AA21" s="1140"/>
      <c r="AB21" s="1140"/>
      <c r="AC21" s="1140"/>
      <c r="AD21" s="1140"/>
      <c r="AE21" s="1140"/>
      <c r="AF21" s="1140"/>
      <c r="AG21" s="1140"/>
      <c r="AH21" s="1140"/>
      <c r="AI21" s="1140"/>
      <c r="AJ21" s="1140"/>
      <c r="AK21" s="1141"/>
    </row>
    <row r="22" spans="1:37" ht="21" customHeight="1" thickTop="1" thickBot="1" x14ac:dyDescent="0.2">
      <c r="C22" s="1142" t="s">
        <v>564</v>
      </c>
      <c r="D22" s="1143"/>
      <c r="E22" s="1143"/>
      <c r="F22" s="1143"/>
      <c r="G22" s="1143"/>
      <c r="H22" s="1143"/>
      <c r="I22" s="1143"/>
      <c r="J22" s="1143"/>
      <c r="K22" s="1143"/>
      <c r="L22" s="1143"/>
      <c r="M22" s="1143"/>
      <c r="N22" s="1143"/>
      <c r="O22" s="1143"/>
      <c r="P22" s="1143"/>
      <c r="Q22" s="1144">
        <f>Q12+Q17+Q21</f>
        <v>0</v>
      </c>
      <c r="R22" s="1145"/>
      <c r="S22" s="1145"/>
      <c r="T22" s="1145"/>
      <c r="U22" s="1145"/>
      <c r="V22" s="1145"/>
      <c r="W22" s="1145"/>
      <c r="X22" s="1146"/>
      <c r="Y22" s="1147"/>
      <c r="Z22" s="1147"/>
      <c r="AA22" s="1147"/>
      <c r="AB22" s="1147"/>
      <c r="AC22" s="1147"/>
      <c r="AD22" s="1147"/>
      <c r="AE22" s="1147"/>
      <c r="AF22" s="1147"/>
      <c r="AG22" s="1147"/>
      <c r="AH22" s="1147"/>
      <c r="AI22" s="1147"/>
      <c r="AJ22" s="1147"/>
      <c r="AK22" s="1148"/>
    </row>
    <row r="24" spans="1:37" x14ac:dyDescent="0.15">
      <c r="A24">
        <v>2</v>
      </c>
      <c r="B24" t="s">
        <v>145</v>
      </c>
    </row>
    <row r="25" spans="1:37" ht="14.25" thickBot="1" x14ac:dyDescent="0.2"/>
    <row r="26" spans="1:37" ht="20.25" customHeight="1" thickBot="1" x14ac:dyDescent="0.2">
      <c r="C26" s="1177" t="s">
        <v>132</v>
      </c>
      <c r="D26" s="1178"/>
      <c r="E26" s="1178"/>
      <c r="F26" s="1178"/>
      <c r="G26" s="1178"/>
      <c r="H26" s="1178"/>
      <c r="I26" s="1178"/>
      <c r="J26" s="1178"/>
      <c r="K26" s="1178"/>
      <c r="L26" s="1178"/>
      <c r="M26" s="1178"/>
      <c r="N26" s="1178"/>
      <c r="O26" s="1178"/>
      <c r="P26" s="1178"/>
      <c r="Q26" s="1178" t="s">
        <v>134</v>
      </c>
      <c r="R26" s="1178"/>
      <c r="S26" s="1178"/>
      <c r="T26" s="1178"/>
      <c r="U26" s="1178"/>
      <c r="V26" s="1178"/>
      <c r="W26" s="1178"/>
      <c r="X26" s="1178"/>
      <c r="Y26" s="1178" t="s">
        <v>135</v>
      </c>
      <c r="Z26" s="1178"/>
      <c r="AA26" s="1178"/>
      <c r="AB26" s="1178"/>
      <c r="AC26" s="1178"/>
      <c r="AD26" s="1178"/>
      <c r="AE26" s="1178"/>
      <c r="AF26" s="1178"/>
      <c r="AG26" s="1178"/>
      <c r="AH26" s="1178"/>
      <c r="AI26" s="1178"/>
      <c r="AJ26" s="1178"/>
      <c r="AK26" s="1179"/>
    </row>
    <row r="27" spans="1:37" ht="21" customHeight="1" thickTop="1" x14ac:dyDescent="0.15">
      <c r="C27" s="1165" t="s">
        <v>146</v>
      </c>
      <c r="D27" s="1166"/>
      <c r="E27" s="1171" t="s">
        <v>147</v>
      </c>
      <c r="F27" s="1171"/>
      <c r="G27" s="1171"/>
      <c r="H27" s="1171"/>
      <c r="I27" s="1171"/>
      <c r="J27" s="1171"/>
      <c r="K27" s="1171"/>
      <c r="L27" s="1171"/>
      <c r="M27" s="1171"/>
      <c r="N27" s="1171"/>
      <c r="O27" s="1171"/>
      <c r="P27" s="1171"/>
      <c r="Q27" s="1134"/>
      <c r="R27" s="1134"/>
      <c r="S27" s="1134"/>
      <c r="T27" s="1134"/>
      <c r="U27" s="1134"/>
      <c r="V27" s="1134"/>
      <c r="W27" s="1134"/>
      <c r="X27" s="1134"/>
      <c r="Y27" s="1136"/>
      <c r="Z27" s="1136"/>
      <c r="AA27" s="1136"/>
      <c r="AB27" s="1136"/>
      <c r="AC27" s="1136"/>
      <c r="AD27" s="1136"/>
      <c r="AE27" s="1136"/>
      <c r="AF27" s="1136"/>
      <c r="AG27" s="1136"/>
      <c r="AH27" s="1136"/>
      <c r="AI27" s="1136"/>
      <c r="AJ27" s="1136"/>
      <c r="AK27" s="1137"/>
    </row>
    <row r="28" spans="1:37" ht="21" customHeight="1" x14ac:dyDescent="0.15">
      <c r="C28" s="1167"/>
      <c r="D28" s="1168"/>
      <c r="E28" s="1153" t="s">
        <v>128</v>
      </c>
      <c r="F28" s="1153"/>
      <c r="G28" s="1154"/>
      <c r="H28" s="51" t="s">
        <v>129</v>
      </c>
      <c r="I28" s="1155"/>
      <c r="J28" s="1156"/>
      <c r="K28" s="1156"/>
      <c r="L28" s="1156"/>
      <c r="M28" s="1156"/>
      <c r="N28" s="1156"/>
      <c r="O28" s="1157"/>
      <c r="P28" s="50" t="s">
        <v>130</v>
      </c>
      <c r="Q28" s="1158"/>
      <c r="R28" s="1158"/>
      <c r="S28" s="1158"/>
      <c r="T28" s="1158"/>
      <c r="U28" s="1158"/>
      <c r="V28" s="1158"/>
      <c r="W28" s="1158"/>
      <c r="X28" s="1158"/>
      <c r="Y28" s="1156"/>
      <c r="Z28" s="1156"/>
      <c r="AA28" s="1156"/>
      <c r="AB28" s="1156"/>
      <c r="AC28" s="1156"/>
      <c r="AD28" s="1156"/>
      <c r="AE28" s="1156"/>
      <c r="AF28" s="1156"/>
      <c r="AG28" s="1156"/>
      <c r="AH28" s="1156"/>
      <c r="AI28" s="1156"/>
      <c r="AJ28" s="1156"/>
      <c r="AK28" s="1172"/>
    </row>
    <row r="29" spans="1:37" ht="21" customHeight="1" x14ac:dyDescent="0.15">
      <c r="C29" s="1169"/>
      <c r="D29" s="1170"/>
      <c r="E29" s="1173" t="s">
        <v>133</v>
      </c>
      <c r="F29" s="1173"/>
      <c r="G29" s="1173"/>
      <c r="H29" s="1173"/>
      <c r="I29" s="1173"/>
      <c r="J29" s="1173"/>
      <c r="K29" s="1173"/>
      <c r="L29" s="1173"/>
      <c r="M29" s="1173"/>
      <c r="N29" s="1173"/>
      <c r="O29" s="1173"/>
      <c r="P29" s="1173"/>
      <c r="Q29" s="1139">
        <f>Q27+Q28</f>
        <v>0</v>
      </c>
      <c r="R29" s="1139"/>
      <c r="S29" s="1139"/>
      <c r="T29" s="1139"/>
      <c r="U29" s="1139"/>
      <c r="V29" s="1139"/>
      <c r="W29" s="1139"/>
      <c r="X29" s="1139"/>
      <c r="Y29" s="1140"/>
      <c r="Z29" s="1140"/>
      <c r="AA29" s="1140"/>
      <c r="AB29" s="1140"/>
      <c r="AC29" s="1140"/>
      <c r="AD29" s="1140"/>
      <c r="AE29" s="1140"/>
      <c r="AF29" s="1140"/>
      <c r="AG29" s="1140"/>
      <c r="AH29" s="1140"/>
      <c r="AI29" s="1140"/>
      <c r="AJ29" s="1140"/>
      <c r="AK29" s="1141"/>
    </row>
    <row r="30" spans="1:37" ht="21" customHeight="1" x14ac:dyDescent="0.15">
      <c r="C30" s="1162" t="s">
        <v>148</v>
      </c>
      <c r="D30" s="1163"/>
      <c r="E30" s="1163"/>
      <c r="F30" s="1163"/>
      <c r="G30" s="1163"/>
      <c r="H30" s="1163"/>
      <c r="I30" s="1163"/>
      <c r="J30" s="1163"/>
      <c r="K30" s="1163"/>
      <c r="L30" s="1163"/>
      <c r="M30" s="1163"/>
      <c r="N30" s="1163"/>
      <c r="O30" s="1163"/>
      <c r="P30" s="1164"/>
      <c r="Q30" s="1174"/>
      <c r="R30" s="1174"/>
      <c r="S30" s="1174"/>
      <c r="T30" s="1174"/>
      <c r="U30" s="1174"/>
      <c r="V30" s="1174"/>
      <c r="W30" s="1174"/>
      <c r="X30" s="1174"/>
      <c r="Y30" s="1175"/>
      <c r="Z30" s="1175"/>
      <c r="AA30" s="1175"/>
      <c r="AB30" s="1175"/>
      <c r="AC30" s="1175"/>
      <c r="AD30" s="1175"/>
      <c r="AE30" s="1175"/>
      <c r="AF30" s="1175"/>
      <c r="AG30" s="1175"/>
      <c r="AH30" s="1175"/>
      <c r="AI30" s="1175"/>
      <c r="AJ30" s="1175"/>
      <c r="AK30" s="1176"/>
    </row>
    <row r="31" spans="1:37" ht="21" customHeight="1" x14ac:dyDescent="0.15">
      <c r="C31" s="1127"/>
      <c r="D31" s="1128"/>
      <c r="E31" s="1135" t="s">
        <v>141</v>
      </c>
      <c r="F31" s="1135"/>
      <c r="G31" s="1135"/>
      <c r="H31" s="1135"/>
      <c r="I31" s="1135"/>
      <c r="J31" s="1135"/>
      <c r="K31" s="1135"/>
      <c r="L31" s="1135"/>
      <c r="M31" s="1135"/>
      <c r="N31" s="1135"/>
      <c r="O31" s="1135"/>
      <c r="P31" s="1135"/>
      <c r="Q31" s="1159">
        <f>Q30</f>
        <v>0</v>
      </c>
      <c r="R31" s="1159"/>
      <c r="S31" s="1159"/>
      <c r="T31" s="1159"/>
      <c r="U31" s="1159"/>
      <c r="V31" s="1159"/>
      <c r="W31" s="1159"/>
      <c r="X31" s="1159"/>
      <c r="Y31" s="1160"/>
      <c r="Z31" s="1160"/>
      <c r="AA31" s="1160"/>
      <c r="AB31" s="1160"/>
      <c r="AC31" s="1160"/>
      <c r="AD31" s="1160"/>
      <c r="AE31" s="1160"/>
      <c r="AF31" s="1160"/>
      <c r="AG31" s="1160"/>
      <c r="AH31" s="1160"/>
      <c r="AI31" s="1160"/>
      <c r="AJ31" s="1160"/>
      <c r="AK31" s="1161"/>
    </row>
    <row r="32" spans="1:37" ht="21" customHeight="1" x14ac:dyDescent="0.15">
      <c r="C32" s="1129" t="s">
        <v>128</v>
      </c>
      <c r="D32" s="1130"/>
      <c r="E32" s="1130"/>
      <c r="F32" s="52" t="s">
        <v>129</v>
      </c>
      <c r="G32" s="1131"/>
      <c r="H32" s="1131"/>
      <c r="I32" s="1131"/>
      <c r="J32" s="1131"/>
      <c r="K32" s="1131"/>
      <c r="L32" s="1131"/>
      <c r="M32" s="1131"/>
      <c r="N32" s="1131"/>
      <c r="O32" s="1131"/>
      <c r="P32" s="53" t="s">
        <v>130</v>
      </c>
      <c r="Q32" s="1134"/>
      <c r="R32" s="1134"/>
      <c r="S32" s="1134"/>
      <c r="T32" s="1134"/>
      <c r="U32" s="1134"/>
      <c r="V32" s="1134"/>
      <c r="W32" s="1134"/>
      <c r="X32" s="1134"/>
      <c r="Y32" s="1136"/>
      <c r="Z32" s="1136"/>
      <c r="AA32" s="1136"/>
      <c r="AB32" s="1136"/>
      <c r="AC32" s="1136"/>
      <c r="AD32" s="1136"/>
      <c r="AE32" s="1136"/>
      <c r="AF32" s="1136"/>
      <c r="AG32" s="1136"/>
      <c r="AH32" s="1136"/>
      <c r="AI32" s="1136"/>
      <c r="AJ32" s="1136"/>
      <c r="AK32" s="1137"/>
    </row>
    <row r="33" spans="2:37" ht="21" customHeight="1" thickBot="1" x14ac:dyDescent="0.2">
      <c r="C33" s="1132"/>
      <c r="D33" s="1133"/>
      <c r="E33" s="1138" t="s">
        <v>144</v>
      </c>
      <c r="F33" s="1138"/>
      <c r="G33" s="1138"/>
      <c r="H33" s="1138"/>
      <c r="I33" s="1138"/>
      <c r="J33" s="1138"/>
      <c r="K33" s="1138"/>
      <c r="L33" s="1138"/>
      <c r="M33" s="1138"/>
      <c r="N33" s="1138"/>
      <c r="O33" s="1138"/>
      <c r="P33" s="1138"/>
      <c r="Q33" s="1139">
        <f>Q32</f>
        <v>0</v>
      </c>
      <c r="R33" s="1139"/>
      <c r="S33" s="1139"/>
      <c r="T33" s="1139"/>
      <c r="U33" s="1139"/>
      <c r="V33" s="1139"/>
      <c r="W33" s="1139"/>
      <c r="X33" s="1139"/>
      <c r="Y33" s="1140"/>
      <c r="Z33" s="1140"/>
      <c r="AA33" s="1140"/>
      <c r="AB33" s="1140"/>
      <c r="AC33" s="1140"/>
      <c r="AD33" s="1140"/>
      <c r="AE33" s="1140"/>
      <c r="AF33" s="1140"/>
      <c r="AG33" s="1140"/>
      <c r="AH33" s="1140"/>
      <c r="AI33" s="1140"/>
      <c r="AJ33" s="1140"/>
      <c r="AK33" s="1141"/>
    </row>
    <row r="34" spans="2:37" ht="21" customHeight="1" thickTop="1" thickBot="1" x14ac:dyDescent="0.2">
      <c r="C34" s="1142" t="s">
        <v>565</v>
      </c>
      <c r="D34" s="1143"/>
      <c r="E34" s="1143"/>
      <c r="F34" s="1143"/>
      <c r="G34" s="1143"/>
      <c r="H34" s="1143"/>
      <c r="I34" s="1143"/>
      <c r="J34" s="1143"/>
      <c r="K34" s="1143"/>
      <c r="L34" s="1143"/>
      <c r="M34" s="1143"/>
      <c r="N34" s="1143"/>
      <c r="O34" s="1143"/>
      <c r="P34" s="1143"/>
      <c r="Q34" s="1144">
        <f>Q29+Q31+Q33</f>
        <v>0</v>
      </c>
      <c r="R34" s="1145"/>
      <c r="S34" s="1145"/>
      <c r="T34" s="1145"/>
      <c r="U34" s="1145"/>
      <c r="V34" s="1145"/>
      <c r="W34" s="1145"/>
      <c r="X34" s="1146"/>
      <c r="Y34" s="1147"/>
      <c r="Z34" s="1147"/>
      <c r="AA34" s="1147"/>
      <c r="AB34" s="1147"/>
      <c r="AC34" s="1147"/>
      <c r="AD34" s="1147"/>
      <c r="AE34" s="1147"/>
      <c r="AF34" s="1147"/>
      <c r="AG34" s="1147"/>
      <c r="AH34" s="1147"/>
      <c r="AI34" s="1147"/>
      <c r="AJ34" s="1147"/>
      <c r="AK34" s="1148"/>
    </row>
    <row r="36" spans="2:37" x14ac:dyDescent="0.15">
      <c r="B36" t="s">
        <v>104</v>
      </c>
      <c r="C36" t="s">
        <v>149</v>
      </c>
    </row>
    <row r="38" spans="2:37" x14ac:dyDescent="0.15">
      <c r="C38" t="s">
        <v>810</v>
      </c>
      <c r="D38" t="s">
        <v>811</v>
      </c>
    </row>
    <row r="39" spans="2:37" s="419" customFormat="1" x14ac:dyDescent="0.15"/>
    <row r="40" spans="2:37" s="419" customFormat="1" x14ac:dyDescent="0.15">
      <c r="E40" s="111"/>
      <c r="F40" s="419" t="s">
        <v>812</v>
      </c>
      <c r="L40" s="111"/>
      <c r="M40" s="419" t="s">
        <v>813</v>
      </c>
    </row>
    <row r="41" spans="2:37" s="419" customFormat="1" x14ac:dyDescent="0.15"/>
    <row r="42" spans="2:37" x14ac:dyDescent="0.15">
      <c r="C42" t="s">
        <v>10</v>
      </c>
      <c r="D42" t="s">
        <v>150</v>
      </c>
    </row>
    <row r="43" spans="2:37" ht="6" customHeight="1" x14ac:dyDescent="0.15"/>
    <row r="44" spans="2:37" x14ac:dyDescent="0.15">
      <c r="E44" s="49" t="s">
        <v>28</v>
      </c>
      <c r="F44" t="s">
        <v>151</v>
      </c>
      <c r="P44" s="1151"/>
      <c r="Q44" s="1151"/>
      <c r="R44" s="1151"/>
      <c r="S44" s="1151"/>
      <c r="T44" s="1151"/>
      <c r="U44" s="1151"/>
      <c r="V44" s="1151"/>
      <c r="W44" s="1151"/>
      <c r="X44" s="1151"/>
      <c r="Y44" s="1151"/>
      <c r="Z44" s="1150" t="s">
        <v>152</v>
      </c>
      <c r="AA44" s="1150"/>
      <c r="AB44" s="1151"/>
      <c r="AC44" s="1151"/>
      <c r="AD44" s="1151"/>
      <c r="AE44" s="1151"/>
      <c r="AF44" s="1151"/>
      <c r="AG44" s="1151"/>
      <c r="AH44" s="1151"/>
      <c r="AI44" s="1150" t="s">
        <v>153</v>
      </c>
      <c r="AJ44" s="1150"/>
    </row>
    <row r="46" spans="2:37" x14ac:dyDescent="0.15">
      <c r="E46" t="s">
        <v>28</v>
      </c>
      <c r="F46" t="s">
        <v>154</v>
      </c>
      <c r="P46" s="111"/>
      <c r="Q46" s="1152" t="s">
        <v>155</v>
      </c>
      <c r="R46" s="1152"/>
      <c r="S46" s="1152"/>
      <c r="T46" s="1152"/>
      <c r="U46" s="1152"/>
    </row>
    <row r="47" spans="2:37" ht="5.25" customHeight="1" x14ac:dyDescent="0.15"/>
    <row r="48" spans="2:37" x14ac:dyDescent="0.15">
      <c r="Q48" t="s">
        <v>129</v>
      </c>
      <c r="R48" s="111"/>
      <c r="S48" t="s">
        <v>156</v>
      </c>
      <c r="X48" s="111"/>
      <c r="Y48" t="s">
        <v>157</v>
      </c>
      <c r="Z48" s="54" t="s">
        <v>129</v>
      </c>
      <c r="AA48" s="1149"/>
      <c r="AB48" s="1149"/>
      <c r="AC48" s="1149"/>
      <c r="AD48" s="1149"/>
      <c r="AE48" s="1149"/>
      <c r="AF48" s="1149"/>
      <c r="AG48" s="1149"/>
      <c r="AH48" s="1149"/>
      <c r="AI48" s="1149"/>
      <c r="AJ48" t="s">
        <v>130</v>
      </c>
    </row>
    <row r="49" spans="16:36" ht="5.25" customHeight="1" x14ac:dyDescent="0.15"/>
    <row r="50" spans="16:36" x14ac:dyDescent="0.15">
      <c r="P50" s="111"/>
      <c r="Q50" s="1152" t="s">
        <v>158</v>
      </c>
      <c r="R50" s="1152"/>
      <c r="S50" s="1152"/>
      <c r="T50" s="1152"/>
      <c r="U50" t="s">
        <v>815</v>
      </c>
    </row>
    <row r="51" spans="16:36" ht="5.25" customHeight="1" x14ac:dyDescent="0.15"/>
    <row r="52" spans="16:36" x14ac:dyDescent="0.15">
      <c r="P52" s="111"/>
      <c r="Q52" s="1152" t="s">
        <v>128</v>
      </c>
      <c r="R52" s="1152"/>
      <c r="S52" s="1152"/>
      <c r="T52" s="1152"/>
      <c r="U52" t="s">
        <v>129</v>
      </c>
      <c r="V52" s="1149"/>
      <c r="W52" s="1149"/>
      <c r="X52" s="1149"/>
      <c r="Y52" s="1149"/>
      <c r="Z52" s="1149"/>
      <c r="AA52" s="1149"/>
      <c r="AB52" s="1149"/>
      <c r="AC52" s="1149"/>
      <c r="AD52" s="1149"/>
      <c r="AE52" s="1149"/>
      <c r="AF52" s="1149"/>
      <c r="AG52" s="1149"/>
      <c r="AH52" s="1149"/>
      <c r="AI52" s="1149"/>
      <c r="AJ52" t="s">
        <v>130</v>
      </c>
    </row>
  </sheetData>
  <mergeCells count="93">
    <mergeCell ref="Y9:AK9"/>
    <mergeCell ref="Y17:AK17"/>
    <mergeCell ref="Y16:AK16"/>
    <mergeCell ref="A1:AK1"/>
    <mergeCell ref="I11:O11"/>
    <mergeCell ref="E11:G11"/>
    <mergeCell ref="E9:P9"/>
    <mergeCell ref="E10:P10"/>
    <mergeCell ref="Y10:AK10"/>
    <mergeCell ref="Y11:AK11"/>
    <mergeCell ref="C9:D12"/>
    <mergeCell ref="C8:P8"/>
    <mergeCell ref="Q8:X8"/>
    <mergeCell ref="Y8:AK8"/>
    <mergeCell ref="Q9:X9"/>
    <mergeCell ref="Q10:X10"/>
    <mergeCell ref="Q11:X11"/>
    <mergeCell ref="Y12:AK12"/>
    <mergeCell ref="E13:P13"/>
    <mergeCell ref="E14:P14"/>
    <mergeCell ref="E16:G16"/>
    <mergeCell ref="I16:O16"/>
    <mergeCell ref="E15:P15"/>
    <mergeCell ref="Y13:AK13"/>
    <mergeCell ref="Y14:AK14"/>
    <mergeCell ref="Y15:AK15"/>
    <mergeCell ref="E12:P12"/>
    <mergeCell ref="Q12:X12"/>
    <mergeCell ref="C18:D21"/>
    <mergeCell ref="E18:P18"/>
    <mergeCell ref="Q18:X18"/>
    <mergeCell ref="Y18:AK18"/>
    <mergeCell ref="E19:P19"/>
    <mergeCell ref="Q19:X19"/>
    <mergeCell ref="Y19:AK19"/>
    <mergeCell ref="E20:G20"/>
    <mergeCell ref="I20:O20"/>
    <mergeCell ref="Q20:X20"/>
    <mergeCell ref="Y20:AK20"/>
    <mergeCell ref="E21:P21"/>
    <mergeCell ref="Q21:X21"/>
    <mergeCell ref="Y21:AK21"/>
    <mergeCell ref="C13:D17"/>
    <mergeCell ref="Q13:X13"/>
    <mergeCell ref="Q14:X14"/>
    <mergeCell ref="Q15:X15"/>
    <mergeCell ref="Q16:X16"/>
    <mergeCell ref="Q17:X17"/>
    <mergeCell ref="E17:P17"/>
    <mergeCell ref="C22:P22"/>
    <mergeCell ref="Q22:X22"/>
    <mergeCell ref="Y22:AK22"/>
    <mergeCell ref="C26:P26"/>
    <mergeCell ref="Q26:X26"/>
    <mergeCell ref="Y26:AK26"/>
    <mergeCell ref="Y27:AK27"/>
    <mergeCell ref="E28:G28"/>
    <mergeCell ref="I28:O28"/>
    <mergeCell ref="Q28:X28"/>
    <mergeCell ref="Q31:X31"/>
    <mergeCell ref="Y31:AK31"/>
    <mergeCell ref="C30:P30"/>
    <mergeCell ref="C27:D29"/>
    <mergeCell ref="E27:P27"/>
    <mergeCell ref="Q27:X27"/>
    <mergeCell ref="Y28:AK28"/>
    <mergeCell ref="E29:P29"/>
    <mergeCell ref="Q29:X29"/>
    <mergeCell ref="Y29:AK29"/>
    <mergeCell ref="Q30:X30"/>
    <mergeCell ref="Y30:AK30"/>
    <mergeCell ref="V52:AI52"/>
    <mergeCell ref="Z44:AA44"/>
    <mergeCell ref="P44:Y44"/>
    <mergeCell ref="AI44:AJ44"/>
    <mergeCell ref="AB44:AH44"/>
    <mergeCell ref="AA48:AI48"/>
    <mergeCell ref="Q46:U46"/>
    <mergeCell ref="Q50:T50"/>
    <mergeCell ref="Q52:T52"/>
    <mergeCell ref="Y32:AK32"/>
    <mergeCell ref="E33:P33"/>
    <mergeCell ref="Q33:X33"/>
    <mergeCell ref="Y33:AK33"/>
    <mergeCell ref="C34:P34"/>
    <mergeCell ref="Q34:X34"/>
    <mergeCell ref="Y34:AK34"/>
    <mergeCell ref="C31:D31"/>
    <mergeCell ref="C32:E32"/>
    <mergeCell ref="G32:O32"/>
    <mergeCell ref="C33:D33"/>
    <mergeCell ref="Q32:X32"/>
    <mergeCell ref="E31:P31"/>
  </mergeCells>
  <phoneticPr fontId="2"/>
  <pageMargins left="0.39370078740157483" right="0.31496062992125984" top="0.55118110236220474" bottom="0.55118110236220474" header="0.31496062992125984" footer="0.31496062992125984"/>
  <pageSetup paperSize="9" scale="96" orientation="portrait" r:id="rId1"/>
  <headerFooter>
    <oddHeader>&amp;R&amp;10（様式８）</oddHeader>
  </headerFooter>
  <drawing r:id="rId2"/>
  <legacyDrawing r:id="rId3"/>
  <mc:AlternateContent xmlns:mc="http://schemas.openxmlformats.org/markup-compatibility/2006">
    <mc:Choice Requires="x14"/>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F35"/>
  <sheetViews>
    <sheetView zoomScaleNormal="100" zoomScaleSheetLayoutView="100" workbookViewId="0">
      <selection activeCell="AP34" sqref="AP34"/>
    </sheetView>
  </sheetViews>
  <sheetFormatPr defaultRowHeight="13.5" x14ac:dyDescent="0.15"/>
  <cols>
    <col min="1" max="14" width="2.625" customWidth="1"/>
    <col min="15" max="15" width="2.875" customWidth="1"/>
    <col min="16" max="75" width="2.625" customWidth="1"/>
  </cols>
  <sheetData>
    <row r="1" spans="1:58" s="12" customFormat="1" ht="17.25" x14ac:dyDescent="0.15">
      <c r="A1" s="493" t="s">
        <v>217</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15"/>
      <c r="AM1" s="15"/>
      <c r="AN1" s="15"/>
      <c r="AO1" s="15"/>
      <c r="AP1" s="15"/>
      <c r="AQ1" s="15"/>
      <c r="AR1" s="15"/>
      <c r="AS1" s="15"/>
      <c r="AT1" s="15"/>
      <c r="AU1" s="15"/>
      <c r="AV1" s="15"/>
      <c r="AW1" s="15"/>
      <c r="AX1" s="15"/>
      <c r="AY1" s="15"/>
      <c r="AZ1" s="15"/>
      <c r="BA1" s="15"/>
      <c r="BB1" s="15"/>
      <c r="BC1" s="15"/>
      <c r="BD1" s="15"/>
      <c r="BE1" s="15"/>
      <c r="BF1" s="15"/>
    </row>
    <row r="2" spans="1:58" s="12" customFormat="1" ht="10.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5"/>
      <c r="AK2" s="15"/>
      <c r="AL2" s="15"/>
      <c r="AM2" s="15"/>
      <c r="AN2" s="15"/>
      <c r="AO2" s="15"/>
      <c r="AP2" s="15"/>
      <c r="AQ2" s="15"/>
      <c r="AR2" s="15"/>
      <c r="AS2" s="15"/>
      <c r="AT2" s="15"/>
      <c r="AU2" s="15"/>
      <c r="AV2" s="15"/>
      <c r="AW2" s="15"/>
      <c r="AX2" s="15"/>
      <c r="AY2" s="15"/>
      <c r="AZ2" s="15"/>
      <c r="BA2" s="15"/>
      <c r="BB2" s="15"/>
      <c r="BC2" s="15"/>
      <c r="BD2" s="15"/>
      <c r="BE2" s="15"/>
      <c r="BF2" s="15"/>
    </row>
    <row r="3" spans="1:58" x14ac:dyDescent="0.15">
      <c r="B3" t="s">
        <v>575</v>
      </c>
    </row>
    <row r="4" spans="1:58" ht="6.75" customHeight="1" thickBot="1" x14ac:dyDescent="0.2"/>
    <row r="5" spans="1:58" x14ac:dyDescent="0.15">
      <c r="B5" s="23"/>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5"/>
    </row>
    <row r="6" spans="1:58" ht="37.5" customHeight="1" x14ac:dyDescent="0.15">
      <c r="B6" s="26"/>
      <c r="C6" s="1229" t="s">
        <v>107</v>
      </c>
      <c r="D6" s="1226"/>
      <c r="E6" s="1226"/>
      <c r="F6" s="1226"/>
      <c r="G6" s="1226"/>
      <c r="H6" s="1226"/>
      <c r="I6" s="1226"/>
      <c r="J6" s="1226"/>
      <c r="K6" s="1226" t="s">
        <v>111</v>
      </c>
      <c r="L6" s="1226"/>
      <c r="M6" s="1226"/>
      <c r="N6" s="1226"/>
      <c r="O6" s="1226"/>
      <c r="P6" s="1226"/>
      <c r="Q6" s="1227" t="s">
        <v>767</v>
      </c>
      <c r="R6" s="1226"/>
      <c r="S6" s="1226"/>
      <c r="T6" s="1226"/>
      <c r="U6" s="1226"/>
      <c r="V6" s="1226"/>
      <c r="W6" s="1226"/>
      <c r="X6" s="1226"/>
      <c r="Y6" s="1226"/>
      <c r="Z6" s="1226"/>
      <c r="AA6" s="1226"/>
      <c r="AB6" s="1226"/>
      <c r="AC6" s="1226"/>
      <c r="AD6" s="1226"/>
      <c r="AE6" s="1226"/>
      <c r="AF6" s="1226"/>
      <c r="AG6" s="1226"/>
      <c r="AH6" s="1226"/>
      <c r="AI6" s="1226"/>
      <c r="AJ6" s="1228"/>
      <c r="AK6" s="28"/>
    </row>
    <row r="7" spans="1:58" s="194" customFormat="1" ht="27.75" customHeight="1" x14ac:dyDescent="0.15">
      <c r="B7" s="26"/>
      <c r="C7" s="1209" t="s">
        <v>108</v>
      </c>
      <c r="D7" s="1210"/>
      <c r="E7" s="1210"/>
      <c r="F7" s="1210"/>
      <c r="G7" s="1210"/>
      <c r="H7" s="1210"/>
      <c r="I7" s="1210"/>
      <c r="J7" s="1211"/>
      <c r="K7" s="1206" t="s">
        <v>568</v>
      </c>
      <c r="L7" s="1207"/>
      <c r="M7" s="1207"/>
      <c r="N7" s="1207"/>
      <c r="O7" s="1207"/>
      <c r="P7" s="1208"/>
      <c r="Q7" s="1218"/>
      <c r="R7" s="1219"/>
      <c r="S7" s="1219"/>
      <c r="T7" s="1219"/>
      <c r="U7" s="1219"/>
      <c r="V7" s="1219"/>
      <c r="W7" s="1219"/>
      <c r="X7" s="1219"/>
      <c r="Y7" s="1219"/>
      <c r="Z7" s="1219"/>
      <c r="AA7" s="1219"/>
      <c r="AB7" s="1219"/>
      <c r="AC7" s="1219"/>
      <c r="AD7" s="1219"/>
      <c r="AE7" s="1219"/>
      <c r="AF7" s="1219"/>
      <c r="AG7" s="1219"/>
      <c r="AH7" s="1219"/>
      <c r="AI7" s="1219"/>
      <c r="AJ7" s="1220"/>
      <c r="AK7" s="28"/>
    </row>
    <row r="8" spans="1:58" ht="82.5" customHeight="1" x14ac:dyDescent="0.15">
      <c r="B8" s="26"/>
      <c r="C8" s="1212"/>
      <c r="D8" s="1213"/>
      <c r="E8" s="1213"/>
      <c r="F8" s="1213"/>
      <c r="G8" s="1213"/>
      <c r="H8" s="1213"/>
      <c r="I8" s="1213"/>
      <c r="J8" s="1128"/>
      <c r="K8" s="1215"/>
      <c r="L8" s="1215"/>
      <c r="M8" s="1215"/>
      <c r="N8" s="1215"/>
      <c r="O8" s="1216"/>
      <c r="P8" s="39" t="s">
        <v>112</v>
      </c>
      <c r="Q8" s="1221"/>
      <c r="R8" s="1222"/>
      <c r="S8" s="1222"/>
      <c r="T8" s="1222"/>
      <c r="U8" s="1222"/>
      <c r="V8" s="1222"/>
      <c r="W8" s="1222"/>
      <c r="X8" s="1222"/>
      <c r="Y8" s="1222"/>
      <c r="Z8" s="1222"/>
      <c r="AA8" s="1222"/>
      <c r="AB8" s="1222"/>
      <c r="AC8" s="1222"/>
      <c r="AD8" s="1222"/>
      <c r="AE8" s="1222"/>
      <c r="AF8" s="1222"/>
      <c r="AG8" s="1222"/>
      <c r="AH8" s="1222"/>
      <c r="AI8" s="1222"/>
      <c r="AJ8" s="1223"/>
      <c r="AK8" s="28"/>
    </row>
    <row r="9" spans="1:58" s="194" customFormat="1" ht="27.75" customHeight="1" x14ac:dyDescent="0.15">
      <c r="B9" s="26"/>
      <c r="C9" s="1209" t="s">
        <v>109</v>
      </c>
      <c r="D9" s="1210"/>
      <c r="E9" s="1210"/>
      <c r="F9" s="1210"/>
      <c r="G9" s="1210"/>
      <c r="H9" s="1210"/>
      <c r="I9" s="1210"/>
      <c r="J9" s="1211"/>
      <c r="K9" s="1206" t="s">
        <v>568</v>
      </c>
      <c r="L9" s="1207"/>
      <c r="M9" s="1207"/>
      <c r="N9" s="1207"/>
      <c r="O9" s="1207"/>
      <c r="P9" s="1208"/>
      <c r="Q9" s="1218"/>
      <c r="R9" s="1219"/>
      <c r="S9" s="1219"/>
      <c r="T9" s="1219"/>
      <c r="U9" s="1219"/>
      <c r="V9" s="1219"/>
      <c r="W9" s="1219"/>
      <c r="X9" s="1219"/>
      <c r="Y9" s="1219"/>
      <c r="Z9" s="1219"/>
      <c r="AA9" s="1219"/>
      <c r="AB9" s="1219"/>
      <c r="AC9" s="1219"/>
      <c r="AD9" s="1219"/>
      <c r="AE9" s="1219"/>
      <c r="AF9" s="1219"/>
      <c r="AG9" s="1219"/>
      <c r="AH9" s="1219"/>
      <c r="AI9" s="1219"/>
      <c r="AJ9" s="1220"/>
      <c r="AK9" s="28"/>
    </row>
    <row r="10" spans="1:58" ht="28.5" customHeight="1" x14ac:dyDescent="0.15">
      <c r="B10" s="26"/>
      <c r="C10" s="1237"/>
      <c r="D10" s="1130"/>
      <c r="E10" s="1130"/>
      <c r="F10" s="1130"/>
      <c r="G10" s="1130"/>
      <c r="H10" s="1130"/>
      <c r="I10" s="1130"/>
      <c r="J10" s="1238"/>
      <c r="K10" s="1224">
        <f>SUM(M11:O14)</f>
        <v>0</v>
      </c>
      <c r="L10" s="1224"/>
      <c r="M10" s="1224"/>
      <c r="N10" s="1224"/>
      <c r="O10" s="1225"/>
      <c r="P10" s="39" t="s">
        <v>112</v>
      </c>
      <c r="Q10" s="1239"/>
      <c r="R10" s="1240"/>
      <c r="S10" s="1240"/>
      <c r="T10" s="1240"/>
      <c r="U10" s="1240"/>
      <c r="V10" s="1240"/>
      <c r="W10" s="1240"/>
      <c r="X10" s="1240"/>
      <c r="Y10" s="1240"/>
      <c r="Z10" s="1240"/>
      <c r="AA10" s="1240"/>
      <c r="AB10" s="1240"/>
      <c r="AC10" s="1240"/>
      <c r="AD10" s="1240"/>
      <c r="AE10" s="1240"/>
      <c r="AF10" s="1240"/>
      <c r="AG10" s="1240"/>
      <c r="AH10" s="1240"/>
      <c r="AI10" s="1240"/>
      <c r="AJ10" s="1241"/>
      <c r="AK10" s="28"/>
    </row>
    <row r="11" spans="1:58" ht="21" customHeight="1" x14ac:dyDescent="0.15">
      <c r="B11" s="26"/>
      <c r="C11" s="1237"/>
      <c r="D11" s="1130"/>
      <c r="E11" s="1130"/>
      <c r="F11" s="1130"/>
      <c r="G11" s="1130"/>
      <c r="H11" s="1130"/>
      <c r="I11" s="1130"/>
      <c r="J11" s="1238"/>
      <c r="K11" s="36" t="s">
        <v>113</v>
      </c>
      <c r="L11" s="90" t="s">
        <v>116</v>
      </c>
      <c r="M11" s="1230"/>
      <c r="N11" s="1231"/>
      <c r="O11" s="1232"/>
      <c r="P11" s="38" t="s">
        <v>112</v>
      </c>
      <c r="Q11" s="1239"/>
      <c r="R11" s="1240"/>
      <c r="S11" s="1240"/>
      <c r="T11" s="1240"/>
      <c r="U11" s="1240"/>
      <c r="V11" s="1240"/>
      <c r="W11" s="1240"/>
      <c r="X11" s="1240"/>
      <c r="Y11" s="1240"/>
      <c r="Z11" s="1240"/>
      <c r="AA11" s="1240"/>
      <c r="AB11" s="1240"/>
      <c r="AC11" s="1240"/>
      <c r="AD11" s="1240"/>
      <c r="AE11" s="1240"/>
      <c r="AF11" s="1240"/>
      <c r="AG11" s="1240"/>
      <c r="AH11" s="1240"/>
      <c r="AI11" s="1240"/>
      <c r="AJ11" s="1241"/>
      <c r="AK11" s="28"/>
    </row>
    <row r="12" spans="1:58" ht="21" customHeight="1" x14ac:dyDescent="0.15">
      <c r="B12" s="26"/>
      <c r="C12" s="1237"/>
      <c r="D12" s="1130"/>
      <c r="E12" s="1130"/>
      <c r="F12" s="1130"/>
      <c r="G12" s="1130"/>
      <c r="H12" s="1130"/>
      <c r="I12" s="1130"/>
      <c r="J12" s="1238"/>
      <c r="K12" s="40" t="s">
        <v>114</v>
      </c>
      <c r="L12" s="91" t="s">
        <v>116</v>
      </c>
      <c r="M12" s="1233"/>
      <c r="N12" s="1234"/>
      <c r="O12" s="1235"/>
      <c r="P12" s="41" t="s">
        <v>112</v>
      </c>
      <c r="Q12" s="1239"/>
      <c r="R12" s="1240"/>
      <c r="S12" s="1240"/>
      <c r="T12" s="1240"/>
      <c r="U12" s="1240"/>
      <c r="V12" s="1240"/>
      <c r="W12" s="1240"/>
      <c r="X12" s="1240"/>
      <c r="Y12" s="1240"/>
      <c r="Z12" s="1240"/>
      <c r="AA12" s="1240"/>
      <c r="AB12" s="1240"/>
      <c r="AC12" s="1240"/>
      <c r="AD12" s="1240"/>
      <c r="AE12" s="1240"/>
      <c r="AF12" s="1240"/>
      <c r="AG12" s="1240"/>
      <c r="AH12" s="1240"/>
      <c r="AI12" s="1240"/>
      <c r="AJ12" s="1241"/>
      <c r="AK12" s="28"/>
    </row>
    <row r="13" spans="1:58" ht="21" customHeight="1" x14ac:dyDescent="0.15">
      <c r="B13" s="26"/>
      <c r="C13" s="1237"/>
      <c r="D13" s="1130"/>
      <c r="E13" s="1130"/>
      <c r="F13" s="1130"/>
      <c r="G13" s="1130"/>
      <c r="H13" s="1130"/>
      <c r="I13" s="1130"/>
      <c r="J13" s="1238"/>
      <c r="K13" s="40" t="s">
        <v>115</v>
      </c>
      <c r="L13" s="91" t="s">
        <v>116</v>
      </c>
      <c r="M13" s="1233"/>
      <c r="N13" s="1234"/>
      <c r="O13" s="1235"/>
      <c r="P13" s="41" t="s">
        <v>112</v>
      </c>
      <c r="Q13" s="1239"/>
      <c r="R13" s="1240"/>
      <c r="S13" s="1240"/>
      <c r="T13" s="1240"/>
      <c r="U13" s="1240"/>
      <c r="V13" s="1240"/>
      <c r="W13" s="1240"/>
      <c r="X13" s="1240"/>
      <c r="Y13" s="1240"/>
      <c r="Z13" s="1240"/>
      <c r="AA13" s="1240"/>
      <c r="AB13" s="1240"/>
      <c r="AC13" s="1240"/>
      <c r="AD13" s="1240"/>
      <c r="AE13" s="1240"/>
      <c r="AF13" s="1240"/>
      <c r="AG13" s="1240"/>
      <c r="AH13" s="1240"/>
      <c r="AI13" s="1240"/>
      <c r="AJ13" s="1241"/>
      <c r="AK13" s="28"/>
    </row>
    <row r="14" spans="1:58" ht="21" customHeight="1" x14ac:dyDescent="0.15">
      <c r="B14" s="26"/>
      <c r="C14" s="1212"/>
      <c r="D14" s="1213"/>
      <c r="E14" s="1213"/>
      <c r="F14" s="1213"/>
      <c r="G14" s="1213"/>
      <c r="H14" s="1213"/>
      <c r="I14" s="1213"/>
      <c r="J14" s="1128"/>
      <c r="K14" s="37" t="s">
        <v>105</v>
      </c>
      <c r="L14" s="92" t="s">
        <v>116</v>
      </c>
      <c r="M14" s="1236"/>
      <c r="N14" s="1215"/>
      <c r="O14" s="1216"/>
      <c r="P14" s="39" t="s">
        <v>112</v>
      </c>
      <c r="Q14" s="1221"/>
      <c r="R14" s="1222"/>
      <c r="S14" s="1222"/>
      <c r="T14" s="1222"/>
      <c r="U14" s="1222"/>
      <c r="V14" s="1222"/>
      <c r="W14" s="1222"/>
      <c r="X14" s="1222"/>
      <c r="Y14" s="1222"/>
      <c r="Z14" s="1222"/>
      <c r="AA14" s="1222"/>
      <c r="AB14" s="1222"/>
      <c r="AC14" s="1222"/>
      <c r="AD14" s="1222"/>
      <c r="AE14" s="1222"/>
      <c r="AF14" s="1222"/>
      <c r="AG14" s="1222"/>
      <c r="AH14" s="1222"/>
      <c r="AI14" s="1222"/>
      <c r="AJ14" s="1223"/>
      <c r="AK14" s="28"/>
    </row>
    <row r="15" spans="1:58" s="194" customFormat="1" ht="27.75" customHeight="1" x14ac:dyDescent="0.15">
      <c r="B15" s="26"/>
      <c r="C15" s="1209" t="s">
        <v>110</v>
      </c>
      <c r="D15" s="1210"/>
      <c r="E15" s="1210"/>
      <c r="F15" s="1210"/>
      <c r="G15" s="1210"/>
      <c r="H15" s="1210"/>
      <c r="I15" s="1210"/>
      <c r="J15" s="1211"/>
      <c r="K15" s="1206" t="s">
        <v>568</v>
      </c>
      <c r="L15" s="1207"/>
      <c r="M15" s="1207"/>
      <c r="N15" s="1207"/>
      <c r="O15" s="1207"/>
      <c r="P15" s="1208"/>
      <c r="Q15" s="1218"/>
      <c r="R15" s="1219"/>
      <c r="S15" s="1219"/>
      <c r="T15" s="1219"/>
      <c r="U15" s="1219"/>
      <c r="V15" s="1219"/>
      <c r="W15" s="1219"/>
      <c r="X15" s="1219"/>
      <c r="Y15" s="1219"/>
      <c r="Z15" s="1219"/>
      <c r="AA15" s="1219"/>
      <c r="AB15" s="1219"/>
      <c r="AC15" s="1219"/>
      <c r="AD15" s="1219"/>
      <c r="AE15" s="1219"/>
      <c r="AF15" s="1219"/>
      <c r="AG15" s="1219"/>
      <c r="AH15" s="1219"/>
      <c r="AI15" s="1219"/>
      <c r="AJ15" s="1220"/>
      <c r="AK15" s="28"/>
    </row>
    <row r="16" spans="1:58" ht="82.5" customHeight="1" x14ac:dyDescent="0.15">
      <c r="B16" s="26"/>
      <c r="C16" s="1212"/>
      <c r="D16" s="1213"/>
      <c r="E16" s="1213"/>
      <c r="F16" s="1213"/>
      <c r="G16" s="1213"/>
      <c r="H16" s="1213"/>
      <c r="I16" s="1213"/>
      <c r="J16" s="1128"/>
      <c r="K16" s="1215"/>
      <c r="L16" s="1215"/>
      <c r="M16" s="1215"/>
      <c r="N16" s="1215"/>
      <c r="O16" s="1216"/>
      <c r="P16" s="39" t="s">
        <v>112</v>
      </c>
      <c r="Q16" s="1221"/>
      <c r="R16" s="1222"/>
      <c r="S16" s="1222"/>
      <c r="T16" s="1222"/>
      <c r="U16" s="1222"/>
      <c r="V16" s="1222"/>
      <c r="W16" s="1222"/>
      <c r="X16" s="1222"/>
      <c r="Y16" s="1222"/>
      <c r="Z16" s="1222"/>
      <c r="AA16" s="1222"/>
      <c r="AB16" s="1222"/>
      <c r="AC16" s="1222"/>
      <c r="AD16" s="1222"/>
      <c r="AE16" s="1222"/>
      <c r="AF16" s="1222"/>
      <c r="AG16" s="1222"/>
      <c r="AH16" s="1222"/>
      <c r="AI16" s="1222"/>
      <c r="AJ16" s="1223"/>
      <c r="AK16" s="28"/>
    </row>
    <row r="17" spans="2:37" s="194" customFormat="1" ht="27.75" customHeight="1" x14ac:dyDescent="0.15">
      <c r="B17" s="26"/>
      <c r="C17" s="1209" t="s">
        <v>407</v>
      </c>
      <c r="D17" s="1210"/>
      <c r="E17" s="1210"/>
      <c r="F17" s="1210"/>
      <c r="G17" s="1210"/>
      <c r="H17" s="1210"/>
      <c r="I17" s="1210"/>
      <c r="J17" s="1211"/>
      <c r="K17" s="1206" t="s">
        <v>568</v>
      </c>
      <c r="L17" s="1207"/>
      <c r="M17" s="1207"/>
      <c r="N17" s="1207"/>
      <c r="O17" s="1207"/>
      <c r="P17" s="1208"/>
      <c r="Q17" s="1218"/>
      <c r="R17" s="1219"/>
      <c r="S17" s="1219"/>
      <c r="T17" s="1219"/>
      <c r="U17" s="1219"/>
      <c r="V17" s="1219"/>
      <c r="W17" s="1219"/>
      <c r="X17" s="1219"/>
      <c r="Y17" s="1219"/>
      <c r="Z17" s="1219"/>
      <c r="AA17" s="1219"/>
      <c r="AB17" s="1219"/>
      <c r="AC17" s="1219"/>
      <c r="AD17" s="1219"/>
      <c r="AE17" s="1219"/>
      <c r="AF17" s="1219"/>
      <c r="AG17" s="1219"/>
      <c r="AH17" s="1219"/>
      <c r="AI17" s="1219"/>
      <c r="AJ17" s="1220"/>
      <c r="AK17" s="28"/>
    </row>
    <row r="18" spans="2:37" ht="82.5" customHeight="1" x14ac:dyDescent="0.15">
      <c r="B18" s="26"/>
      <c r="C18" s="1212"/>
      <c r="D18" s="1213"/>
      <c r="E18" s="1213"/>
      <c r="F18" s="1213"/>
      <c r="G18" s="1213"/>
      <c r="H18" s="1213"/>
      <c r="I18" s="1213"/>
      <c r="J18" s="1128"/>
      <c r="K18" s="1215"/>
      <c r="L18" s="1215"/>
      <c r="M18" s="1215"/>
      <c r="N18" s="1215"/>
      <c r="O18" s="1216"/>
      <c r="P18" s="39" t="s">
        <v>112</v>
      </c>
      <c r="Q18" s="1221"/>
      <c r="R18" s="1222"/>
      <c r="S18" s="1222"/>
      <c r="T18" s="1222"/>
      <c r="U18" s="1222"/>
      <c r="V18" s="1222"/>
      <c r="W18" s="1222"/>
      <c r="X18" s="1222"/>
      <c r="Y18" s="1222"/>
      <c r="Z18" s="1222"/>
      <c r="AA18" s="1222"/>
      <c r="AB18" s="1222"/>
      <c r="AC18" s="1222"/>
      <c r="AD18" s="1222"/>
      <c r="AE18" s="1222"/>
      <c r="AF18" s="1222"/>
      <c r="AG18" s="1222"/>
      <c r="AH18" s="1222"/>
      <c r="AI18" s="1222"/>
      <c r="AJ18" s="1223"/>
      <c r="AK18" s="28"/>
    </row>
    <row r="19" spans="2:37" ht="28.5" customHeight="1" x14ac:dyDescent="0.15">
      <c r="B19" s="26"/>
      <c r="C19" s="34" t="s">
        <v>105</v>
      </c>
      <c r="D19" s="42" t="s">
        <v>100</v>
      </c>
      <c r="E19" s="1217"/>
      <c r="F19" s="1217"/>
      <c r="G19" s="1217"/>
      <c r="H19" s="1217"/>
      <c r="I19" s="1217"/>
      <c r="J19" s="35" t="s">
        <v>106</v>
      </c>
      <c r="K19" s="1247"/>
      <c r="L19" s="1247"/>
      <c r="M19" s="1247"/>
      <c r="N19" s="1247"/>
      <c r="O19" s="1248"/>
      <c r="P19" s="89" t="s">
        <v>112</v>
      </c>
      <c r="Q19" s="1243"/>
      <c r="R19" s="1243"/>
      <c r="S19" s="1243"/>
      <c r="T19" s="1243"/>
      <c r="U19" s="1243"/>
      <c r="V19" s="1243"/>
      <c r="W19" s="1243"/>
      <c r="X19" s="1243"/>
      <c r="Y19" s="1243"/>
      <c r="Z19" s="1243"/>
      <c r="AA19" s="1243"/>
      <c r="AB19" s="1243"/>
      <c r="AC19" s="1243"/>
      <c r="AD19" s="1243"/>
      <c r="AE19" s="1243"/>
      <c r="AF19" s="1243"/>
      <c r="AG19" s="1243"/>
      <c r="AH19" s="1243"/>
      <c r="AI19" s="1243"/>
      <c r="AJ19" s="1244"/>
      <c r="AK19" s="28"/>
    </row>
    <row r="20" spans="2:37" ht="28.5" customHeight="1" x14ac:dyDescent="0.15">
      <c r="B20" s="26"/>
      <c r="C20" s="34" t="s">
        <v>105</v>
      </c>
      <c r="D20" s="42" t="s">
        <v>100</v>
      </c>
      <c r="E20" s="1217"/>
      <c r="F20" s="1217"/>
      <c r="G20" s="1217"/>
      <c r="H20" s="1217"/>
      <c r="I20" s="1217"/>
      <c r="J20" s="35" t="s">
        <v>106</v>
      </c>
      <c r="K20" s="1247"/>
      <c r="L20" s="1247"/>
      <c r="M20" s="1247"/>
      <c r="N20" s="1247"/>
      <c r="O20" s="1248"/>
      <c r="P20" s="89" t="s">
        <v>112</v>
      </c>
      <c r="Q20" s="1243"/>
      <c r="R20" s="1243"/>
      <c r="S20" s="1243"/>
      <c r="T20" s="1243"/>
      <c r="U20" s="1243"/>
      <c r="V20" s="1243"/>
      <c r="W20" s="1243"/>
      <c r="X20" s="1243"/>
      <c r="Y20" s="1243"/>
      <c r="Z20" s="1243"/>
      <c r="AA20" s="1243"/>
      <c r="AB20" s="1243"/>
      <c r="AC20" s="1243"/>
      <c r="AD20" s="1243"/>
      <c r="AE20" s="1243"/>
      <c r="AF20" s="1243"/>
      <c r="AG20" s="1243"/>
      <c r="AH20" s="1243"/>
      <c r="AI20" s="1243"/>
      <c r="AJ20" s="1244"/>
      <c r="AK20" s="28"/>
    </row>
    <row r="21" spans="2:37" ht="28.5" customHeight="1" x14ac:dyDescent="0.15">
      <c r="B21" s="26"/>
      <c r="C21" s="34" t="s">
        <v>105</v>
      </c>
      <c r="D21" s="42" t="s">
        <v>100</v>
      </c>
      <c r="E21" s="1217"/>
      <c r="F21" s="1217"/>
      <c r="G21" s="1217"/>
      <c r="H21" s="1217"/>
      <c r="I21" s="1217"/>
      <c r="J21" s="35" t="s">
        <v>106</v>
      </c>
      <c r="K21" s="1247"/>
      <c r="L21" s="1247"/>
      <c r="M21" s="1247"/>
      <c r="N21" s="1247"/>
      <c r="O21" s="1248"/>
      <c r="P21" s="89" t="s">
        <v>112</v>
      </c>
      <c r="Q21" s="1243"/>
      <c r="R21" s="1243"/>
      <c r="S21" s="1243"/>
      <c r="T21" s="1243"/>
      <c r="U21" s="1243"/>
      <c r="V21" s="1243"/>
      <c r="W21" s="1243"/>
      <c r="X21" s="1243"/>
      <c r="Y21" s="1243"/>
      <c r="Z21" s="1243"/>
      <c r="AA21" s="1243"/>
      <c r="AB21" s="1243"/>
      <c r="AC21" s="1243"/>
      <c r="AD21" s="1243"/>
      <c r="AE21" s="1243"/>
      <c r="AF21" s="1243"/>
      <c r="AG21" s="1243"/>
      <c r="AH21" s="1243"/>
      <c r="AI21" s="1243"/>
      <c r="AJ21" s="1244"/>
      <c r="AK21" s="28"/>
    </row>
    <row r="22" spans="2:37" ht="28.5" customHeight="1" x14ac:dyDescent="0.15">
      <c r="B22" s="26"/>
      <c r="C22" s="32" t="s">
        <v>105</v>
      </c>
      <c r="D22" s="43" t="s">
        <v>100</v>
      </c>
      <c r="E22" s="1214"/>
      <c r="F22" s="1214"/>
      <c r="G22" s="1214"/>
      <c r="H22" s="1214"/>
      <c r="I22" s="1214"/>
      <c r="J22" s="33" t="s">
        <v>106</v>
      </c>
      <c r="K22" s="1215"/>
      <c r="L22" s="1215"/>
      <c r="M22" s="1215"/>
      <c r="N22" s="1215"/>
      <c r="O22" s="1216"/>
      <c r="P22" s="39" t="s">
        <v>112</v>
      </c>
      <c r="Q22" s="1245"/>
      <c r="R22" s="1245"/>
      <c r="S22" s="1245"/>
      <c r="T22" s="1245"/>
      <c r="U22" s="1245"/>
      <c r="V22" s="1245"/>
      <c r="W22" s="1245"/>
      <c r="X22" s="1245"/>
      <c r="Y22" s="1245"/>
      <c r="Z22" s="1245"/>
      <c r="AA22" s="1245"/>
      <c r="AB22" s="1245"/>
      <c r="AC22" s="1245"/>
      <c r="AD22" s="1245"/>
      <c r="AE22" s="1245"/>
      <c r="AF22" s="1245"/>
      <c r="AG22" s="1245"/>
      <c r="AH22" s="1245"/>
      <c r="AI22" s="1245"/>
      <c r="AJ22" s="1246"/>
      <c r="AK22" s="28"/>
    </row>
    <row r="23" spans="2:37" ht="14.25" thickBot="1" x14ac:dyDescent="0.2">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1"/>
    </row>
    <row r="24" spans="2:37" ht="14.25" thickBot="1" x14ac:dyDescent="0.2"/>
    <row r="25" spans="2:37" x14ac:dyDescent="0.15">
      <c r="B25" s="1194" t="s">
        <v>816</v>
      </c>
      <c r="C25" s="1195"/>
      <c r="D25" s="1195"/>
      <c r="E25" s="1195"/>
      <c r="F25" s="1198"/>
      <c r="G25" s="1199"/>
      <c r="H25" s="1199"/>
      <c r="I25" s="1199"/>
      <c r="J25" s="1199"/>
      <c r="K25" s="1199"/>
      <c r="L25" s="1199"/>
      <c r="M25" s="1200"/>
      <c r="N25" s="1195" t="s">
        <v>817</v>
      </c>
      <c r="O25" s="1204"/>
      <c r="Q25" s="1242" t="s">
        <v>895</v>
      </c>
      <c r="R25" s="1242"/>
      <c r="S25" s="1242"/>
      <c r="T25" s="1242"/>
      <c r="U25" s="1242"/>
      <c r="V25" s="1242"/>
      <c r="W25" s="1242"/>
      <c r="X25" s="1242"/>
      <c r="Y25" s="1242"/>
      <c r="Z25" s="1242"/>
      <c r="AA25" s="1242"/>
      <c r="AB25" s="1242"/>
      <c r="AC25" s="1242"/>
      <c r="AD25" s="1242"/>
      <c r="AE25" s="1242"/>
      <c r="AF25" s="1242"/>
      <c r="AG25" s="1242"/>
      <c r="AH25" s="1242"/>
      <c r="AI25" s="1242"/>
      <c r="AJ25" s="1242"/>
    </row>
    <row r="26" spans="2:37" ht="14.25" thickBot="1" x14ac:dyDescent="0.2">
      <c r="B26" s="1196"/>
      <c r="C26" s="1197"/>
      <c r="D26" s="1197"/>
      <c r="E26" s="1197"/>
      <c r="F26" s="1201"/>
      <c r="G26" s="1202"/>
      <c r="H26" s="1202"/>
      <c r="I26" s="1202"/>
      <c r="J26" s="1202"/>
      <c r="K26" s="1202"/>
      <c r="L26" s="1202"/>
      <c r="M26" s="1203"/>
      <c r="N26" s="1197"/>
      <c r="O26" s="1205"/>
      <c r="Q26" s="1242"/>
      <c r="R26" s="1242"/>
      <c r="S26" s="1242"/>
      <c r="T26" s="1242"/>
      <c r="U26" s="1242"/>
      <c r="V26" s="1242"/>
      <c r="W26" s="1242"/>
      <c r="X26" s="1242"/>
      <c r="Y26" s="1242"/>
      <c r="Z26" s="1242"/>
      <c r="AA26" s="1242"/>
      <c r="AB26" s="1242"/>
      <c r="AC26" s="1242"/>
      <c r="AD26" s="1242"/>
      <c r="AE26" s="1242"/>
      <c r="AF26" s="1242"/>
      <c r="AG26" s="1242"/>
      <c r="AH26" s="1242"/>
      <c r="AI26" s="1242"/>
      <c r="AJ26" s="1242"/>
    </row>
    <row r="27" spans="2:37" x14ac:dyDescent="0.15">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row>
    <row r="28" spans="2:37" x14ac:dyDescent="0.15">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2:37" x14ac:dyDescent="0.15">
      <c r="B29" s="184" t="s">
        <v>818</v>
      </c>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2:37" x14ac:dyDescent="0.15">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2:37" x14ac:dyDescent="0.15">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2:37" x14ac:dyDescent="0.15">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2:37" x14ac:dyDescent="0.15">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2:37" x14ac:dyDescent="0.15">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row>
    <row r="35" spans="2:37" x14ac:dyDescent="0.15">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row>
  </sheetData>
  <mergeCells count="40">
    <mergeCell ref="Q25:AJ26"/>
    <mergeCell ref="Q21:AJ21"/>
    <mergeCell ref="Q22:AJ22"/>
    <mergeCell ref="Q19:AJ19"/>
    <mergeCell ref="K19:O19"/>
    <mergeCell ref="K21:O21"/>
    <mergeCell ref="K20:O20"/>
    <mergeCell ref="Q20:AJ20"/>
    <mergeCell ref="A1:AK1"/>
    <mergeCell ref="K8:O8"/>
    <mergeCell ref="K10:O10"/>
    <mergeCell ref="K16:O16"/>
    <mergeCell ref="K6:P6"/>
    <mergeCell ref="Q6:AJ6"/>
    <mergeCell ref="C6:J6"/>
    <mergeCell ref="M11:O11"/>
    <mergeCell ref="M12:O12"/>
    <mergeCell ref="M13:O13"/>
    <mergeCell ref="M14:O14"/>
    <mergeCell ref="C7:J8"/>
    <mergeCell ref="K7:P7"/>
    <mergeCell ref="Q7:AJ8"/>
    <mergeCell ref="C9:J14"/>
    <mergeCell ref="Q9:AJ14"/>
    <mergeCell ref="Q15:AJ16"/>
    <mergeCell ref="K15:P15"/>
    <mergeCell ref="C17:J18"/>
    <mergeCell ref="Q17:AJ18"/>
    <mergeCell ref="K17:P17"/>
    <mergeCell ref="K18:O18"/>
    <mergeCell ref="B25:E26"/>
    <mergeCell ref="F25:M26"/>
    <mergeCell ref="N25:O26"/>
    <mergeCell ref="K9:P9"/>
    <mergeCell ref="C15:J16"/>
    <mergeCell ref="E22:I22"/>
    <mergeCell ref="K22:O22"/>
    <mergeCell ref="E19:I19"/>
    <mergeCell ref="E20:I20"/>
    <mergeCell ref="E21:I21"/>
  </mergeCells>
  <phoneticPr fontId="9"/>
  <pageMargins left="0.43307086614173229" right="0.31496062992125984" top="0.74803149606299213" bottom="0.59055118110236227" header="0.31496062992125984" footer="0.31496062992125984"/>
  <pageSetup paperSize="9" scale="98" orientation="portrait" r:id="rId1"/>
  <headerFooter>
    <oddHeader>&amp;R&amp;10（様式９）</oddHeader>
  </headerFooter>
  <drawing r:id="rId2"/>
  <legacyDrawing r:id="rId3"/>
  <mc:AlternateContent xmlns:mc="http://schemas.openxmlformats.org/markup-compatibility/2006">
    <mc:Choice Requires="x14"/>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dimension ref="A1:AF30"/>
  <sheetViews>
    <sheetView zoomScaleNormal="100" workbookViewId="0">
      <selection activeCell="G17" sqref="G17:H17"/>
    </sheetView>
  </sheetViews>
  <sheetFormatPr defaultRowHeight="13.5" x14ac:dyDescent="0.15"/>
  <cols>
    <col min="1" max="1" width="3.625" style="152" customWidth="1"/>
    <col min="2" max="27" width="2.625" style="152" customWidth="1"/>
    <col min="28" max="67" width="2.625" customWidth="1"/>
  </cols>
  <sheetData>
    <row r="1" spans="1:32" ht="17.25" x14ac:dyDescent="0.15">
      <c r="A1" s="15"/>
      <c r="B1" s="493" t="s">
        <v>532</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row>
    <row r="2" spans="1:32" x14ac:dyDescent="0.15">
      <c r="A2" s="171"/>
      <c r="B2" s="171" t="s">
        <v>549</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row>
    <row r="3" spans="1:32" s="169" customFormat="1" x14ac:dyDescent="0.15">
      <c r="A3" s="171"/>
      <c r="B3" s="171" t="s">
        <v>550</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row>
    <row r="4" spans="1:32" x14ac:dyDescent="0.15">
      <c r="A4" s="171"/>
      <c r="B4" s="152" t="s">
        <v>533</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row>
    <row r="5" spans="1:32" s="169" customFormat="1" x14ac:dyDescent="0.15">
      <c r="A5" s="171"/>
      <c r="B5" s="152" t="s">
        <v>545</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row>
    <row r="6" spans="1:32" ht="16.5" customHeight="1" x14ac:dyDescent="0.15">
      <c r="A6" s="171"/>
      <c r="B6" s="1249"/>
      <c r="C6" s="1249"/>
      <c r="D6" s="1249"/>
      <c r="E6" s="1249"/>
      <c r="F6" s="1249"/>
      <c r="G6" s="1249" t="s">
        <v>534</v>
      </c>
      <c r="H6" s="1249"/>
      <c r="I6" s="1249"/>
      <c r="J6" s="1249"/>
      <c r="K6" s="1249"/>
      <c r="L6" s="1249"/>
      <c r="M6" s="1249" t="s">
        <v>535</v>
      </c>
      <c r="N6" s="1249"/>
      <c r="O6" s="1249"/>
      <c r="P6" s="1249"/>
      <c r="Q6" s="1249"/>
      <c r="R6" s="1249"/>
      <c r="S6" s="1249" t="s">
        <v>536</v>
      </c>
      <c r="T6" s="1249"/>
      <c r="U6" s="1249"/>
      <c r="V6" s="1249"/>
      <c r="W6" s="1249" t="s">
        <v>537</v>
      </c>
      <c r="X6" s="1249"/>
      <c r="Y6" s="1249"/>
      <c r="Z6" s="1249"/>
      <c r="AA6" s="1249" t="s">
        <v>544</v>
      </c>
      <c r="AB6" s="1249"/>
      <c r="AC6" s="1249"/>
      <c r="AD6" s="1249"/>
      <c r="AE6" s="1249"/>
      <c r="AF6" s="1249"/>
    </row>
    <row r="7" spans="1:32" ht="16.5" customHeight="1" x14ac:dyDescent="0.15">
      <c r="A7" s="171"/>
      <c r="B7" s="1249"/>
      <c r="C7" s="1249"/>
      <c r="D7" s="1249"/>
      <c r="E7" s="1249"/>
      <c r="F7" s="1249"/>
      <c r="G7" s="1249" t="s">
        <v>538</v>
      </c>
      <c r="H7" s="1249"/>
      <c r="I7" s="1249"/>
      <c r="J7" s="1249" t="s">
        <v>539</v>
      </c>
      <c r="K7" s="1249"/>
      <c r="L7" s="1249"/>
      <c r="M7" s="1249" t="s">
        <v>538</v>
      </c>
      <c r="N7" s="1249"/>
      <c r="O7" s="1249"/>
      <c r="P7" s="1249" t="s">
        <v>539</v>
      </c>
      <c r="Q7" s="1249"/>
      <c r="R7" s="1249"/>
      <c r="S7" s="1249"/>
      <c r="T7" s="1249"/>
      <c r="U7" s="1249"/>
      <c r="V7" s="1249"/>
      <c r="W7" s="1249"/>
      <c r="X7" s="1249"/>
      <c r="Y7" s="1249"/>
      <c r="Z7" s="1249"/>
      <c r="AA7" s="1249"/>
      <c r="AB7" s="1249"/>
      <c r="AC7" s="1249"/>
      <c r="AD7" s="1249"/>
      <c r="AE7" s="1249"/>
      <c r="AF7" s="1249"/>
    </row>
    <row r="8" spans="1:32" ht="45" customHeight="1" x14ac:dyDescent="0.15">
      <c r="A8" s="171"/>
      <c r="B8" s="1250" t="s">
        <v>540</v>
      </c>
      <c r="C8" s="1250"/>
      <c r="D8" s="1250"/>
      <c r="E8" s="1250"/>
      <c r="F8" s="1250"/>
      <c r="G8" s="1251"/>
      <c r="H8" s="1251"/>
      <c r="I8" s="175" t="s">
        <v>16</v>
      </c>
      <c r="J8" s="1251"/>
      <c r="K8" s="1251"/>
      <c r="L8" s="175" t="s">
        <v>16</v>
      </c>
      <c r="M8" s="1252"/>
      <c r="N8" s="1252"/>
      <c r="O8" s="1252"/>
      <c r="P8" s="1252"/>
      <c r="Q8" s="1252"/>
      <c r="R8" s="1252"/>
      <c r="S8" s="1253">
        <f>G8+J8</f>
        <v>0</v>
      </c>
      <c r="T8" s="1253"/>
      <c r="U8" s="1253"/>
      <c r="V8" s="175" t="s">
        <v>16</v>
      </c>
      <c r="W8" s="1256"/>
      <c r="X8" s="1257"/>
      <c r="Y8" s="1257"/>
      <c r="Z8" s="1258"/>
      <c r="AA8" s="1254"/>
      <c r="AB8" s="1254"/>
      <c r="AC8" s="1254"/>
      <c r="AD8" s="1254"/>
      <c r="AE8" s="1254"/>
      <c r="AF8" s="1254"/>
    </row>
    <row r="9" spans="1:32" ht="45" customHeight="1" x14ac:dyDescent="0.15">
      <c r="A9" s="171"/>
      <c r="B9" s="1250" t="s">
        <v>543</v>
      </c>
      <c r="C9" s="1250"/>
      <c r="D9" s="1250"/>
      <c r="E9" s="1250"/>
      <c r="F9" s="1250"/>
      <c r="G9" s="1251"/>
      <c r="H9" s="1251"/>
      <c r="I9" s="175" t="s">
        <v>16</v>
      </c>
      <c r="J9" s="1251"/>
      <c r="K9" s="1251"/>
      <c r="L9" s="175" t="s">
        <v>16</v>
      </c>
      <c r="M9" s="1251"/>
      <c r="N9" s="1251"/>
      <c r="O9" s="175" t="s">
        <v>16</v>
      </c>
      <c r="P9" s="1251"/>
      <c r="Q9" s="1251"/>
      <c r="R9" s="175" t="s">
        <v>16</v>
      </c>
      <c r="S9" s="1253">
        <f>G9+J9+M9+P9</f>
        <v>0</v>
      </c>
      <c r="T9" s="1253"/>
      <c r="U9" s="1253"/>
      <c r="V9" s="175" t="s">
        <v>16</v>
      </c>
      <c r="W9" s="1256"/>
      <c r="X9" s="1257"/>
      <c r="Y9" s="1257"/>
      <c r="Z9" s="1258"/>
      <c r="AA9" s="1254"/>
      <c r="AB9" s="1254"/>
      <c r="AC9" s="1254"/>
      <c r="AD9" s="1254"/>
      <c r="AE9" s="1254"/>
      <c r="AF9" s="1254"/>
    </row>
    <row r="10" spans="1:32" ht="45" customHeight="1" x14ac:dyDescent="0.15">
      <c r="A10" s="171"/>
      <c r="B10" s="1250" t="s">
        <v>542</v>
      </c>
      <c r="C10" s="1250"/>
      <c r="D10" s="1250"/>
      <c r="E10" s="1250"/>
      <c r="F10" s="1250"/>
      <c r="G10" s="1251"/>
      <c r="H10" s="1251"/>
      <c r="I10" s="175" t="s">
        <v>16</v>
      </c>
      <c r="J10" s="1251"/>
      <c r="K10" s="1251"/>
      <c r="L10" s="175" t="s">
        <v>16</v>
      </c>
      <c r="M10" s="1251"/>
      <c r="N10" s="1251"/>
      <c r="O10" s="175" t="s">
        <v>16</v>
      </c>
      <c r="P10" s="1251"/>
      <c r="Q10" s="1251"/>
      <c r="R10" s="175" t="s">
        <v>16</v>
      </c>
      <c r="S10" s="1253">
        <f>G10+J10+M10+P10</f>
        <v>0</v>
      </c>
      <c r="T10" s="1253"/>
      <c r="U10" s="1253"/>
      <c r="V10" s="175" t="s">
        <v>16</v>
      </c>
      <c r="W10" s="1255"/>
      <c r="X10" s="1255"/>
      <c r="Y10" s="1255"/>
      <c r="Z10" s="175" t="s">
        <v>16</v>
      </c>
      <c r="AA10" s="1254"/>
      <c r="AB10" s="1254"/>
      <c r="AC10" s="1254"/>
      <c r="AD10" s="1254"/>
      <c r="AE10" s="1254"/>
      <c r="AF10" s="1254"/>
    </row>
    <row r="11" spans="1:32" x14ac:dyDescent="0.15">
      <c r="A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row>
    <row r="12" spans="1:32" x14ac:dyDescent="0.15">
      <c r="A12" s="171"/>
      <c r="B12" s="152" t="s">
        <v>546</v>
      </c>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69"/>
      <c r="AC12" s="169"/>
      <c r="AD12" s="169"/>
      <c r="AE12" s="169"/>
      <c r="AF12" s="169"/>
    </row>
    <row r="13" spans="1:32" ht="16.5" customHeight="1" x14ac:dyDescent="0.15">
      <c r="A13" s="171"/>
      <c r="B13" s="1249"/>
      <c r="C13" s="1249"/>
      <c r="D13" s="1249"/>
      <c r="E13" s="1249"/>
      <c r="F13" s="1249"/>
      <c r="G13" s="1249" t="s">
        <v>534</v>
      </c>
      <c r="H13" s="1249"/>
      <c r="I13" s="1249"/>
      <c r="J13" s="1249"/>
      <c r="K13" s="1249"/>
      <c r="L13" s="1249"/>
      <c r="M13" s="1249" t="s">
        <v>535</v>
      </c>
      <c r="N13" s="1249"/>
      <c r="O13" s="1249"/>
      <c r="P13" s="1249"/>
      <c r="Q13" s="1249"/>
      <c r="R13" s="1249"/>
      <c r="S13" s="1249" t="s">
        <v>536</v>
      </c>
      <c r="T13" s="1249"/>
      <c r="U13" s="1249"/>
      <c r="V13" s="1249"/>
      <c r="W13" s="1249" t="s">
        <v>537</v>
      </c>
      <c r="X13" s="1249"/>
      <c r="Y13" s="1249"/>
      <c r="Z13" s="1249"/>
      <c r="AA13" s="1249" t="s">
        <v>544</v>
      </c>
      <c r="AB13" s="1249"/>
      <c r="AC13" s="1249"/>
      <c r="AD13" s="1249"/>
      <c r="AE13" s="1249"/>
      <c r="AF13" s="1249"/>
    </row>
    <row r="14" spans="1:32" ht="16.5" customHeight="1" x14ac:dyDescent="0.15">
      <c r="A14" s="171"/>
      <c r="B14" s="1249"/>
      <c r="C14" s="1249"/>
      <c r="D14" s="1249"/>
      <c r="E14" s="1249"/>
      <c r="F14" s="1249"/>
      <c r="G14" s="1249" t="s">
        <v>538</v>
      </c>
      <c r="H14" s="1249"/>
      <c r="I14" s="1249"/>
      <c r="J14" s="1249" t="s">
        <v>539</v>
      </c>
      <c r="K14" s="1249"/>
      <c r="L14" s="1249"/>
      <c r="M14" s="1249" t="s">
        <v>538</v>
      </c>
      <c r="N14" s="1249"/>
      <c r="O14" s="1249"/>
      <c r="P14" s="1249" t="s">
        <v>539</v>
      </c>
      <c r="Q14" s="1249"/>
      <c r="R14" s="1249"/>
      <c r="S14" s="1249"/>
      <c r="T14" s="1249"/>
      <c r="U14" s="1249"/>
      <c r="V14" s="1249"/>
      <c r="W14" s="1249"/>
      <c r="X14" s="1249"/>
      <c r="Y14" s="1249"/>
      <c r="Z14" s="1249"/>
      <c r="AA14" s="1249"/>
      <c r="AB14" s="1249"/>
      <c r="AC14" s="1249"/>
      <c r="AD14" s="1249"/>
      <c r="AE14" s="1249"/>
      <c r="AF14" s="1249"/>
    </row>
    <row r="15" spans="1:32" ht="45" customHeight="1" x14ac:dyDescent="0.15">
      <c r="A15" s="171"/>
      <c r="B15" s="1250" t="s">
        <v>540</v>
      </c>
      <c r="C15" s="1250"/>
      <c r="D15" s="1250"/>
      <c r="E15" s="1250"/>
      <c r="F15" s="1250"/>
      <c r="G15" s="1251"/>
      <c r="H15" s="1251"/>
      <c r="I15" s="175" t="s">
        <v>16</v>
      </c>
      <c r="J15" s="1251"/>
      <c r="K15" s="1251"/>
      <c r="L15" s="175" t="s">
        <v>16</v>
      </c>
      <c r="M15" s="1252"/>
      <c r="N15" s="1252"/>
      <c r="O15" s="1252"/>
      <c r="P15" s="1252"/>
      <c r="Q15" s="1252"/>
      <c r="R15" s="1252"/>
      <c r="S15" s="1253">
        <f>G15+J15</f>
        <v>0</v>
      </c>
      <c r="T15" s="1253"/>
      <c r="U15" s="1253"/>
      <c r="V15" s="175" t="s">
        <v>16</v>
      </c>
      <c r="W15" s="1256"/>
      <c r="X15" s="1257"/>
      <c r="Y15" s="1257"/>
      <c r="Z15" s="1258"/>
      <c r="AA15" s="1254"/>
      <c r="AB15" s="1254"/>
      <c r="AC15" s="1254"/>
      <c r="AD15" s="1254"/>
      <c r="AE15" s="1254"/>
      <c r="AF15" s="1254"/>
    </row>
    <row r="16" spans="1:32" ht="45" customHeight="1" x14ac:dyDescent="0.15">
      <c r="A16" s="171"/>
      <c r="B16" s="1250" t="s">
        <v>543</v>
      </c>
      <c r="C16" s="1250"/>
      <c r="D16" s="1250"/>
      <c r="E16" s="1250"/>
      <c r="F16" s="1250"/>
      <c r="G16" s="1251"/>
      <c r="H16" s="1251"/>
      <c r="I16" s="175" t="s">
        <v>16</v>
      </c>
      <c r="J16" s="1251"/>
      <c r="K16" s="1251"/>
      <c r="L16" s="175" t="s">
        <v>16</v>
      </c>
      <c r="M16" s="1251"/>
      <c r="N16" s="1251"/>
      <c r="O16" s="175" t="s">
        <v>16</v>
      </c>
      <c r="P16" s="1251"/>
      <c r="Q16" s="1251"/>
      <c r="R16" s="175" t="s">
        <v>16</v>
      </c>
      <c r="S16" s="1253">
        <f>G16+J16+M16+P16</f>
        <v>0</v>
      </c>
      <c r="T16" s="1253"/>
      <c r="U16" s="1253"/>
      <c r="V16" s="175" t="s">
        <v>16</v>
      </c>
      <c r="W16" s="1256"/>
      <c r="X16" s="1257"/>
      <c r="Y16" s="1257"/>
      <c r="Z16" s="1258"/>
      <c r="AA16" s="1254"/>
      <c r="AB16" s="1254"/>
      <c r="AC16" s="1254"/>
      <c r="AD16" s="1254"/>
      <c r="AE16" s="1254"/>
      <c r="AF16" s="1254"/>
    </row>
    <row r="17" spans="1:32" ht="45" customHeight="1" x14ac:dyDescent="0.15">
      <c r="A17" s="171"/>
      <c r="B17" s="1250" t="s">
        <v>542</v>
      </c>
      <c r="C17" s="1250"/>
      <c r="D17" s="1250"/>
      <c r="E17" s="1250"/>
      <c r="F17" s="1250"/>
      <c r="G17" s="1251"/>
      <c r="H17" s="1251"/>
      <c r="I17" s="175" t="s">
        <v>16</v>
      </c>
      <c r="J17" s="1251"/>
      <c r="K17" s="1251"/>
      <c r="L17" s="175" t="s">
        <v>16</v>
      </c>
      <c r="M17" s="1251"/>
      <c r="N17" s="1251"/>
      <c r="O17" s="175" t="s">
        <v>16</v>
      </c>
      <c r="P17" s="1251"/>
      <c r="Q17" s="1251"/>
      <c r="R17" s="175" t="s">
        <v>16</v>
      </c>
      <c r="S17" s="1253">
        <f>G17+J17+M17+P17</f>
        <v>0</v>
      </c>
      <c r="T17" s="1253"/>
      <c r="U17" s="1253"/>
      <c r="V17" s="175" t="s">
        <v>16</v>
      </c>
      <c r="W17" s="1255"/>
      <c r="X17" s="1255"/>
      <c r="Y17" s="1255"/>
      <c r="Z17" s="175" t="s">
        <v>16</v>
      </c>
      <c r="AA17" s="1254"/>
      <c r="AB17" s="1254"/>
      <c r="AC17" s="1254"/>
      <c r="AD17" s="1254"/>
      <c r="AE17" s="1254"/>
      <c r="AF17" s="1254"/>
    </row>
    <row r="18" spans="1:32" x14ac:dyDescent="0.15">
      <c r="A18" s="173"/>
      <c r="B18" s="174"/>
      <c r="C18" s="173"/>
      <c r="D18" s="173"/>
      <c r="E18" s="173"/>
      <c r="F18" s="173"/>
      <c r="G18" s="173"/>
      <c r="H18" s="173"/>
      <c r="I18" s="173"/>
      <c r="J18" s="173"/>
      <c r="K18" s="173"/>
      <c r="L18" s="173"/>
      <c r="M18" s="173"/>
      <c r="N18" s="172"/>
      <c r="O18" s="172"/>
      <c r="P18" s="172"/>
      <c r="Q18" s="173"/>
      <c r="R18" s="173"/>
      <c r="S18" s="173"/>
      <c r="T18" s="173"/>
      <c r="U18" s="173"/>
      <c r="V18" s="172"/>
      <c r="W18" s="172"/>
      <c r="X18" s="172"/>
      <c r="Y18" s="173"/>
      <c r="Z18" s="173"/>
      <c r="AA18" s="173"/>
    </row>
    <row r="19" spans="1:32" x14ac:dyDescent="0.15">
      <c r="A19" s="173"/>
      <c r="B19" s="152" t="s">
        <v>547</v>
      </c>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69"/>
      <c r="AC19" s="169"/>
      <c r="AD19" s="169"/>
      <c r="AE19" s="169"/>
      <c r="AF19" s="169"/>
    </row>
    <row r="20" spans="1:32" ht="16.5" customHeight="1" x14ac:dyDescent="0.15">
      <c r="A20" s="173"/>
      <c r="B20" s="1249"/>
      <c r="C20" s="1249"/>
      <c r="D20" s="1249"/>
      <c r="E20" s="1249"/>
      <c r="F20" s="1249"/>
      <c r="G20" s="1249" t="s">
        <v>534</v>
      </c>
      <c r="H20" s="1249"/>
      <c r="I20" s="1249"/>
      <c r="J20" s="1249"/>
      <c r="K20" s="1249"/>
      <c r="L20" s="1249"/>
      <c r="M20" s="1249" t="s">
        <v>535</v>
      </c>
      <c r="N20" s="1249"/>
      <c r="O20" s="1249"/>
      <c r="P20" s="1249"/>
      <c r="Q20" s="1249"/>
      <c r="R20" s="1249"/>
      <c r="S20" s="1249" t="s">
        <v>536</v>
      </c>
      <c r="T20" s="1249"/>
      <c r="U20" s="1249"/>
      <c r="V20" s="1249"/>
      <c r="W20" s="1249" t="s">
        <v>537</v>
      </c>
      <c r="X20" s="1249"/>
      <c r="Y20" s="1249"/>
      <c r="Z20" s="1249"/>
      <c r="AA20" s="1249" t="s">
        <v>544</v>
      </c>
      <c r="AB20" s="1249"/>
      <c r="AC20" s="1249"/>
      <c r="AD20" s="1249"/>
      <c r="AE20" s="1249"/>
      <c r="AF20" s="1249"/>
    </row>
    <row r="21" spans="1:32" ht="16.5" customHeight="1" x14ac:dyDescent="0.15">
      <c r="A21" s="171"/>
      <c r="B21" s="1249"/>
      <c r="C21" s="1249"/>
      <c r="D21" s="1249"/>
      <c r="E21" s="1249"/>
      <c r="F21" s="1249"/>
      <c r="G21" s="1249" t="s">
        <v>538</v>
      </c>
      <c r="H21" s="1249"/>
      <c r="I21" s="1249"/>
      <c r="J21" s="1249" t="s">
        <v>539</v>
      </c>
      <c r="K21" s="1249"/>
      <c r="L21" s="1249"/>
      <c r="M21" s="1249" t="s">
        <v>538</v>
      </c>
      <c r="N21" s="1249"/>
      <c r="O21" s="1249"/>
      <c r="P21" s="1249" t="s">
        <v>539</v>
      </c>
      <c r="Q21" s="1249"/>
      <c r="R21" s="1249"/>
      <c r="S21" s="1249"/>
      <c r="T21" s="1249"/>
      <c r="U21" s="1249"/>
      <c r="V21" s="1249"/>
      <c r="W21" s="1249"/>
      <c r="X21" s="1249"/>
      <c r="Y21" s="1249"/>
      <c r="Z21" s="1249"/>
      <c r="AA21" s="1249"/>
      <c r="AB21" s="1249"/>
      <c r="AC21" s="1249"/>
      <c r="AD21" s="1249"/>
      <c r="AE21" s="1249"/>
      <c r="AF21" s="1249"/>
    </row>
    <row r="22" spans="1:32" ht="44.25" customHeight="1" x14ac:dyDescent="0.15">
      <c r="B22" s="1250" t="s">
        <v>540</v>
      </c>
      <c r="C22" s="1250"/>
      <c r="D22" s="1250"/>
      <c r="E22" s="1250"/>
      <c r="F22" s="1250"/>
      <c r="G22" s="1251"/>
      <c r="H22" s="1251"/>
      <c r="I22" s="175" t="s">
        <v>16</v>
      </c>
      <c r="J22" s="1251"/>
      <c r="K22" s="1251"/>
      <c r="L22" s="175" t="s">
        <v>16</v>
      </c>
      <c r="M22" s="1252"/>
      <c r="N22" s="1252"/>
      <c r="O22" s="1252"/>
      <c r="P22" s="1252"/>
      <c r="Q22" s="1252"/>
      <c r="R22" s="1252"/>
      <c r="S22" s="1253">
        <f>G22+J22</f>
        <v>0</v>
      </c>
      <c r="T22" s="1253"/>
      <c r="U22" s="1253"/>
      <c r="V22" s="175" t="s">
        <v>16</v>
      </c>
      <c r="W22" s="1256"/>
      <c r="X22" s="1257"/>
      <c r="Y22" s="1257"/>
      <c r="Z22" s="1258"/>
      <c r="AA22" s="1254"/>
      <c r="AB22" s="1254"/>
      <c r="AC22" s="1254"/>
      <c r="AD22" s="1254"/>
      <c r="AE22" s="1254"/>
      <c r="AF22" s="1254"/>
    </row>
    <row r="23" spans="1:32" ht="44.25" customHeight="1" x14ac:dyDescent="0.15">
      <c r="B23" s="1250" t="s">
        <v>543</v>
      </c>
      <c r="C23" s="1250"/>
      <c r="D23" s="1250"/>
      <c r="E23" s="1250"/>
      <c r="F23" s="1250"/>
      <c r="G23" s="1251"/>
      <c r="H23" s="1251"/>
      <c r="I23" s="175" t="s">
        <v>16</v>
      </c>
      <c r="J23" s="1251"/>
      <c r="K23" s="1251"/>
      <c r="L23" s="175" t="s">
        <v>16</v>
      </c>
      <c r="M23" s="1251"/>
      <c r="N23" s="1251"/>
      <c r="O23" s="175" t="s">
        <v>16</v>
      </c>
      <c r="P23" s="1251"/>
      <c r="Q23" s="1251"/>
      <c r="R23" s="175" t="s">
        <v>16</v>
      </c>
      <c r="S23" s="1253">
        <f>G23+J23+M23+P23</f>
        <v>0</v>
      </c>
      <c r="T23" s="1253"/>
      <c r="U23" s="1253"/>
      <c r="V23" s="175" t="s">
        <v>16</v>
      </c>
      <c r="W23" s="1256"/>
      <c r="X23" s="1257"/>
      <c r="Y23" s="1257"/>
      <c r="Z23" s="1258"/>
      <c r="AA23" s="1254"/>
      <c r="AB23" s="1254"/>
      <c r="AC23" s="1254"/>
      <c r="AD23" s="1254"/>
      <c r="AE23" s="1254"/>
      <c r="AF23" s="1254"/>
    </row>
    <row r="24" spans="1:32" ht="44.25" customHeight="1" x14ac:dyDescent="0.15">
      <c r="B24" s="1250" t="s">
        <v>542</v>
      </c>
      <c r="C24" s="1250"/>
      <c r="D24" s="1250"/>
      <c r="E24" s="1250"/>
      <c r="F24" s="1250"/>
      <c r="G24" s="1251"/>
      <c r="H24" s="1251"/>
      <c r="I24" s="175" t="s">
        <v>16</v>
      </c>
      <c r="J24" s="1251"/>
      <c r="K24" s="1251"/>
      <c r="L24" s="175" t="s">
        <v>16</v>
      </c>
      <c r="M24" s="1251"/>
      <c r="N24" s="1251"/>
      <c r="O24" s="175" t="s">
        <v>16</v>
      </c>
      <c r="P24" s="1251"/>
      <c r="Q24" s="1251"/>
      <c r="R24" s="175" t="s">
        <v>16</v>
      </c>
      <c r="S24" s="1253">
        <f>G24+J24+M24+P24</f>
        <v>0</v>
      </c>
      <c r="T24" s="1253"/>
      <c r="U24" s="1253"/>
      <c r="V24" s="175" t="s">
        <v>16</v>
      </c>
      <c r="W24" s="1255"/>
      <c r="X24" s="1255"/>
      <c r="Y24" s="1255"/>
      <c r="Z24" s="175" t="s">
        <v>16</v>
      </c>
      <c r="AA24" s="1254"/>
      <c r="AB24" s="1254"/>
      <c r="AC24" s="1254"/>
      <c r="AD24" s="1254"/>
      <c r="AE24" s="1254"/>
      <c r="AF24" s="1254"/>
    </row>
    <row r="26" spans="1:32" x14ac:dyDescent="0.15">
      <c r="B26" s="152" t="s">
        <v>548</v>
      </c>
    </row>
    <row r="27" spans="1:32" ht="16.5" customHeight="1" x14ac:dyDescent="0.15">
      <c r="B27" s="1249"/>
      <c r="C27" s="1249"/>
      <c r="D27" s="1249"/>
      <c r="E27" s="1249"/>
      <c r="F27" s="1249"/>
      <c r="G27" s="1249" t="s">
        <v>534</v>
      </c>
      <c r="H27" s="1249"/>
      <c r="I27" s="1249"/>
      <c r="J27" s="1249"/>
      <c r="K27" s="1249"/>
      <c r="L27" s="1249"/>
      <c r="M27" s="1249" t="s">
        <v>535</v>
      </c>
      <c r="N27" s="1249"/>
      <c r="O27" s="1249"/>
      <c r="P27" s="1249"/>
      <c r="Q27" s="1249"/>
      <c r="R27" s="1249"/>
      <c r="S27" s="1249" t="s">
        <v>536</v>
      </c>
      <c r="T27" s="1249"/>
      <c r="U27" s="1249"/>
      <c r="V27" s="1249"/>
      <c r="W27" s="1249" t="s">
        <v>537</v>
      </c>
      <c r="X27" s="1249"/>
      <c r="Y27" s="1249"/>
      <c r="Z27" s="1249"/>
      <c r="AA27" s="1249" t="s">
        <v>544</v>
      </c>
      <c r="AB27" s="1249"/>
      <c r="AC27" s="1249"/>
      <c r="AD27" s="1249"/>
      <c r="AE27" s="1249"/>
      <c r="AF27" s="1249"/>
    </row>
    <row r="28" spans="1:32" ht="16.5" customHeight="1" x14ac:dyDescent="0.15">
      <c r="B28" s="1249"/>
      <c r="C28" s="1249"/>
      <c r="D28" s="1249"/>
      <c r="E28" s="1249"/>
      <c r="F28" s="1249"/>
      <c r="G28" s="1249" t="s">
        <v>538</v>
      </c>
      <c r="H28" s="1249"/>
      <c r="I28" s="1249"/>
      <c r="J28" s="1249" t="s">
        <v>539</v>
      </c>
      <c r="K28" s="1249"/>
      <c r="L28" s="1249"/>
      <c r="M28" s="1249" t="s">
        <v>538</v>
      </c>
      <c r="N28" s="1249"/>
      <c r="O28" s="1249"/>
      <c r="P28" s="1249" t="s">
        <v>539</v>
      </c>
      <c r="Q28" s="1249"/>
      <c r="R28" s="1249"/>
      <c r="S28" s="1249"/>
      <c r="T28" s="1249"/>
      <c r="U28" s="1249"/>
      <c r="V28" s="1249"/>
      <c r="W28" s="1249"/>
      <c r="X28" s="1249"/>
      <c r="Y28" s="1249"/>
      <c r="Z28" s="1249"/>
      <c r="AA28" s="1249"/>
      <c r="AB28" s="1249"/>
      <c r="AC28" s="1249"/>
      <c r="AD28" s="1249"/>
      <c r="AE28" s="1249"/>
      <c r="AF28" s="1249"/>
    </row>
    <row r="29" spans="1:32" ht="45" customHeight="1" x14ac:dyDescent="0.15">
      <c r="B29" s="1250" t="s">
        <v>541</v>
      </c>
      <c r="C29" s="1250"/>
      <c r="D29" s="1250"/>
      <c r="E29" s="1250"/>
      <c r="F29" s="1250"/>
      <c r="G29" s="1251"/>
      <c r="H29" s="1251"/>
      <c r="I29" s="175" t="s">
        <v>16</v>
      </c>
      <c r="J29" s="1251"/>
      <c r="K29" s="1251"/>
      <c r="L29" s="175" t="s">
        <v>16</v>
      </c>
      <c r="M29" s="1251"/>
      <c r="N29" s="1251"/>
      <c r="O29" s="175" t="s">
        <v>16</v>
      </c>
      <c r="P29" s="1251"/>
      <c r="Q29" s="1251"/>
      <c r="R29" s="175" t="s">
        <v>16</v>
      </c>
      <c r="S29" s="1253">
        <f>G29+J29</f>
        <v>0</v>
      </c>
      <c r="T29" s="1253"/>
      <c r="U29" s="1253"/>
      <c r="V29" s="175" t="s">
        <v>16</v>
      </c>
      <c r="W29" s="1256"/>
      <c r="X29" s="1257"/>
      <c r="Y29" s="1257"/>
      <c r="Z29" s="1258"/>
      <c r="AA29" s="1249"/>
      <c r="AB29" s="1249"/>
      <c r="AC29" s="1249"/>
      <c r="AD29" s="1249"/>
      <c r="AE29" s="1249"/>
      <c r="AF29" s="1249"/>
    </row>
    <row r="30" spans="1:32" ht="45" customHeight="1" x14ac:dyDescent="0.15">
      <c r="B30" s="1250"/>
      <c r="C30" s="1250"/>
      <c r="D30" s="1250"/>
      <c r="E30" s="1250"/>
      <c r="F30" s="1250"/>
      <c r="G30" s="1251"/>
      <c r="H30" s="1251"/>
      <c r="I30" s="175" t="s">
        <v>16</v>
      </c>
      <c r="J30" s="1251"/>
      <c r="K30" s="1251"/>
      <c r="L30" s="175" t="s">
        <v>16</v>
      </c>
      <c r="M30" s="1251"/>
      <c r="N30" s="1251"/>
      <c r="O30" s="175" t="s">
        <v>16</v>
      </c>
      <c r="P30" s="1251"/>
      <c r="Q30" s="1251"/>
      <c r="R30" s="175" t="s">
        <v>16</v>
      </c>
      <c r="S30" s="1253">
        <f>G30+J30+M30+P30</f>
        <v>0</v>
      </c>
      <c r="T30" s="1253"/>
      <c r="U30" s="1253"/>
      <c r="V30" s="175" t="s">
        <v>16</v>
      </c>
      <c r="W30" s="1256"/>
      <c r="X30" s="1257"/>
      <c r="Y30" s="1257"/>
      <c r="Z30" s="1258"/>
      <c r="AA30" s="1249"/>
      <c r="AB30" s="1249"/>
      <c r="AC30" s="1249"/>
      <c r="AD30" s="1249"/>
      <c r="AE30" s="1249"/>
      <c r="AF30" s="1249"/>
    </row>
  </sheetData>
  <mergeCells count="129">
    <mergeCell ref="B29:F29"/>
    <mergeCell ref="G29:H29"/>
    <mergeCell ref="J29:K29"/>
    <mergeCell ref="M29:N29"/>
    <mergeCell ref="P29:Q29"/>
    <mergeCell ref="S29:U29"/>
    <mergeCell ref="AA29:AF29"/>
    <mergeCell ref="B30:F30"/>
    <mergeCell ref="G30:H30"/>
    <mergeCell ref="J30:K30"/>
    <mergeCell ref="M30:N30"/>
    <mergeCell ref="P30:Q30"/>
    <mergeCell ref="S30:U30"/>
    <mergeCell ref="AA30:AF30"/>
    <mergeCell ref="W29:Z29"/>
    <mergeCell ref="W30:Z30"/>
    <mergeCell ref="B24:F24"/>
    <mergeCell ref="G24:H24"/>
    <mergeCell ref="J24:K24"/>
    <mergeCell ref="M24:N24"/>
    <mergeCell ref="P24:Q24"/>
    <mergeCell ref="S24:U24"/>
    <mergeCell ref="W24:Y24"/>
    <mergeCell ref="AA24:AF24"/>
    <mergeCell ref="B27:F28"/>
    <mergeCell ref="G27:L27"/>
    <mergeCell ref="M27:R27"/>
    <mergeCell ref="S27:V28"/>
    <mergeCell ref="W27:Z28"/>
    <mergeCell ref="AA27:AF28"/>
    <mergeCell ref="G28:I28"/>
    <mergeCell ref="J28:L28"/>
    <mergeCell ref="M28:O28"/>
    <mergeCell ref="P28:R28"/>
    <mergeCell ref="B22:F22"/>
    <mergeCell ref="G22:H22"/>
    <mergeCell ref="J22:K22"/>
    <mergeCell ref="M22:O22"/>
    <mergeCell ref="P22:R22"/>
    <mergeCell ref="S22:U22"/>
    <mergeCell ref="AA22:AF22"/>
    <mergeCell ref="B23:F23"/>
    <mergeCell ref="G23:H23"/>
    <mergeCell ref="J23:K23"/>
    <mergeCell ref="M23:N23"/>
    <mergeCell ref="P23:Q23"/>
    <mergeCell ref="S23:U23"/>
    <mergeCell ref="AA23:AF23"/>
    <mergeCell ref="W22:Z22"/>
    <mergeCell ref="W23:Z23"/>
    <mergeCell ref="W17:Y17"/>
    <mergeCell ref="AA17:AF17"/>
    <mergeCell ref="B17:F17"/>
    <mergeCell ref="G17:H17"/>
    <mergeCell ref="J17:K17"/>
    <mergeCell ref="M17:N17"/>
    <mergeCell ref="P17:Q17"/>
    <mergeCell ref="S17:U17"/>
    <mergeCell ref="B20:F21"/>
    <mergeCell ref="G20:L20"/>
    <mergeCell ref="M20:R20"/>
    <mergeCell ref="S20:V21"/>
    <mergeCell ref="W20:Z21"/>
    <mergeCell ref="AA20:AF21"/>
    <mergeCell ref="G21:I21"/>
    <mergeCell ref="J21:L21"/>
    <mergeCell ref="M21:O21"/>
    <mergeCell ref="P21:R21"/>
    <mergeCell ref="B15:F15"/>
    <mergeCell ref="G15:H15"/>
    <mergeCell ref="J15:K15"/>
    <mergeCell ref="M15:O15"/>
    <mergeCell ref="S15:U15"/>
    <mergeCell ref="AA15:AF15"/>
    <mergeCell ref="B16:F16"/>
    <mergeCell ref="G16:H16"/>
    <mergeCell ref="J16:K16"/>
    <mergeCell ref="M16:N16"/>
    <mergeCell ref="P16:Q16"/>
    <mergeCell ref="S16:U16"/>
    <mergeCell ref="AA16:AF16"/>
    <mergeCell ref="W16:Z16"/>
    <mergeCell ref="AA8:AF8"/>
    <mergeCell ref="AA9:AF9"/>
    <mergeCell ref="AA10:AF10"/>
    <mergeCell ref="P15:R15"/>
    <mergeCell ref="P14:R14"/>
    <mergeCell ref="S10:U10"/>
    <mergeCell ref="W10:Y10"/>
    <mergeCell ref="AA13:AF14"/>
    <mergeCell ref="W8:Z8"/>
    <mergeCell ref="W9:Z9"/>
    <mergeCell ref="W15:Z15"/>
    <mergeCell ref="B13:F14"/>
    <mergeCell ref="G13:L13"/>
    <mergeCell ref="M13:R13"/>
    <mergeCell ref="S13:V14"/>
    <mergeCell ref="W13:Z14"/>
    <mergeCell ref="B10:F10"/>
    <mergeCell ref="G10:H10"/>
    <mergeCell ref="J10:K10"/>
    <mergeCell ref="M10:N10"/>
    <mergeCell ref="P10:Q10"/>
    <mergeCell ref="G14:I14"/>
    <mergeCell ref="J14:L14"/>
    <mergeCell ref="M14:O14"/>
    <mergeCell ref="B8:F8"/>
    <mergeCell ref="G8:H8"/>
    <mergeCell ref="J8:K8"/>
    <mergeCell ref="M8:O8"/>
    <mergeCell ref="P8:R8"/>
    <mergeCell ref="S8:U8"/>
    <mergeCell ref="B9:F9"/>
    <mergeCell ref="G9:H9"/>
    <mergeCell ref="J9:K9"/>
    <mergeCell ref="M9:N9"/>
    <mergeCell ref="P9:Q9"/>
    <mergeCell ref="S9:U9"/>
    <mergeCell ref="B1:AF1"/>
    <mergeCell ref="B6:F7"/>
    <mergeCell ref="G6:L6"/>
    <mergeCell ref="M6:R6"/>
    <mergeCell ref="S6:V7"/>
    <mergeCell ref="W6:Z7"/>
    <mergeCell ref="G7:I7"/>
    <mergeCell ref="J7:L7"/>
    <mergeCell ref="M7:O7"/>
    <mergeCell ref="P7:R7"/>
    <mergeCell ref="AA6:AF7"/>
  </mergeCells>
  <phoneticPr fontId="2"/>
  <pageMargins left="0.7" right="0.7" top="0.75" bottom="0.75" header="0.3" footer="0.3"/>
  <pageSetup paperSize="9" orientation="portrait" r:id="rId1"/>
  <headerFooter>
    <oddHeader>&amp;R（様式１０）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27</vt:i4>
      </vt:variant>
    </vt:vector>
  </HeadingPairs>
  <TitlesOfParts>
    <vt:vector size="55" baseType="lpstr">
      <vt:lpstr>提出書類一覧</vt:lpstr>
      <vt:lpstr>様式1 協議書表紙</vt:lpstr>
      <vt:lpstr>様式2 法人の概要</vt:lpstr>
      <vt:lpstr>様式4-① 誓約書・役員名簿</vt:lpstr>
      <vt:lpstr>様式4-② 愛知県警察照会用</vt:lpstr>
      <vt:lpstr>様式5 代表者経歴書</vt:lpstr>
      <vt:lpstr>様式8 事業所整備に係る資金計画</vt:lpstr>
      <vt:lpstr>様式9 利用料金の設定</vt:lpstr>
      <vt:lpstr>様式10 職員の配置計画</vt:lpstr>
      <vt:lpstr>様式11-① 管理者就任予定者経歴書</vt:lpstr>
      <vt:lpstr>様式11-② 計画作成担当就任予定者経歴書</vt:lpstr>
      <vt:lpstr>勤務表</vt:lpstr>
      <vt:lpstr>シフト記号表（勤務時間帯）</vt:lpstr>
      <vt:lpstr>様式13 事業所開設後の収支見込み</vt:lpstr>
      <vt:lpstr>様式16 土地の概況の写真 </vt:lpstr>
      <vt:lpstr>様式20 既存建物の現況の写真</vt:lpstr>
      <vt:lpstr>様式22 事業所の部屋別施設</vt:lpstr>
      <vt:lpstr>様式23 事業計画書１</vt:lpstr>
      <vt:lpstr>様式24 事業計画書２</vt:lpstr>
      <vt:lpstr>様式25 地域住民への説明の状況</vt:lpstr>
      <vt:lpstr>様式25別紙　チラシ参考</vt:lpstr>
      <vt:lpstr>様式26 地域との連携の確保</vt:lpstr>
      <vt:lpstr>様式29 開設法人の事業実績</vt:lpstr>
      <vt:lpstr>様式30 本体事業所の要件等</vt:lpstr>
      <vt:lpstr>参考様式1 贈与契約書</vt:lpstr>
      <vt:lpstr>参考様式2 土地売買予約確約書</vt:lpstr>
      <vt:lpstr>参考様式3 土地賃貸借予約確約書 </vt:lpstr>
      <vt:lpstr>参考様式4 土地・建物賃貸借予約確約書 </vt:lpstr>
      <vt:lpstr>'シフト記号表（勤務時間帯）'!【記載例】シフト記号</vt:lpstr>
      <vt:lpstr>'様式22 事業所の部屋別施設'!Excel_BuiltIn_Print_Area</vt:lpstr>
      <vt:lpstr>'シフト記号表（勤務時間帯）'!Print_Area</vt:lpstr>
      <vt:lpstr>勤務表!Print_Area</vt:lpstr>
      <vt:lpstr>'参考様式1 贈与契約書'!Print_Area</vt:lpstr>
      <vt:lpstr>'参考様式2 土地売買予約確約書'!Print_Area</vt:lpstr>
      <vt:lpstr>'参考様式3 土地賃貸借予約確約書 '!Print_Area</vt:lpstr>
      <vt:lpstr>'参考様式4 土地・建物賃貸借予約確約書 '!Print_Area</vt:lpstr>
      <vt:lpstr>提出書類一覧!Print_Area</vt:lpstr>
      <vt:lpstr>'様式1 協議書表紙'!Print_Area</vt:lpstr>
      <vt:lpstr>'様式11-① 管理者就任予定者経歴書'!Print_Area</vt:lpstr>
      <vt:lpstr>'様式11-② 計画作成担当就任予定者経歴書'!Print_Area</vt:lpstr>
      <vt:lpstr>'様式13 事業所開設後の収支見込み'!Print_Area</vt:lpstr>
      <vt:lpstr>'様式16 土地の概況の写真 '!Print_Area</vt:lpstr>
      <vt:lpstr>'様式2 法人の概要'!Print_Area</vt:lpstr>
      <vt:lpstr>'様式20 既存建物の現況の写真'!Print_Area</vt:lpstr>
      <vt:lpstr>'様式22 事業所の部屋別施設'!Print_Area</vt:lpstr>
      <vt:lpstr>'様式23 事業計画書１'!Print_Area</vt:lpstr>
      <vt:lpstr>'様式24 事業計画書２'!Print_Area</vt:lpstr>
      <vt:lpstr>'様式26 地域との連携の確保'!Print_Area</vt:lpstr>
      <vt:lpstr>'様式30 本体事業所の要件等'!Print_Area</vt:lpstr>
      <vt:lpstr>'様式4-① 誓約書・役員名簿'!Print_Area</vt:lpstr>
      <vt:lpstr>'様式5 代表者経歴書'!Print_Area</vt:lpstr>
      <vt:lpstr>'様式8 事業所整備に係る資金計画'!Print_Area</vt:lpstr>
      <vt:lpstr>'様式9 利用料金の設定'!Print_Area</vt:lpstr>
      <vt:lpstr>勤務表!Print_Titles</vt:lpstr>
      <vt:lpstr>'シフト記号表（勤務時間帯）'!シフト記号表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彩花</dc:creator>
  <cp:lastModifiedBy>石原　沙也加</cp:lastModifiedBy>
  <cp:lastPrinted>2026-03-24T00:45:37Z</cp:lastPrinted>
  <dcterms:created xsi:type="dcterms:W3CDTF">2013-05-09T01:49:15Z</dcterms:created>
  <dcterms:modified xsi:type="dcterms:W3CDTF">2026-03-24T01:27:46Z</dcterms:modified>
</cp:coreProperties>
</file>