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Jsilfsv\kenf0010$\00介護保険課【課内専用】\01_推進担当\31_介護人材確保\★訪問介護等サービス提供体制確保支援事業\01_所要額調査\"/>
    </mc:Choice>
  </mc:AlternateContent>
  <xr:revisionPtr revIDLastSave="0" documentId="13_ncr:1_{59000756-AEF5-4931-9116-155FBDFCD4FE}" xr6:coauthVersionLast="47" xr6:coauthVersionMax="47" xr10:uidLastSave="{00000000-0000-0000-0000-000000000000}"/>
  <bookViews>
    <workbookView xWindow="13125" yWindow="1290" windowWidth="14340" windowHeight="11295" xr2:uid="{00000000-000D-0000-FFFF-FFFF00000000}"/>
  </bookViews>
  <sheets>
    <sheet name="回答書①" sheetId="1" r:id="rId1"/>
    <sheet name="回答書②" sheetId="2" r:id="rId2"/>
  </sheets>
  <definedNames>
    <definedName name="_xlnm.Print_Area" localSheetId="0">回答書①!$A$1:$I$52</definedName>
    <definedName name="_xlnm.Print_Area" localSheetId="1">回答書②!$A$1:$I$49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2" l="1"/>
  <c r="L30" i="2" s="1"/>
  <c r="I28" i="2" s="1"/>
  <c r="H26" i="2"/>
  <c r="L27" i="2" s="1"/>
  <c r="I26" i="2" s="1"/>
  <c r="H16" i="2"/>
  <c r="L25" i="2" s="1"/>
  <c r="I16" i="2" s="1"/>
  <c r="L47" i="2"/>
  <c r="I46" i="2" s="1"/>
  <c r="H46" i="2"/>
  <c r="M13" i="2"/>
  <c r="M10" i="2"/>
  <c r="N13" i="2"/>
  <c r="N10" i="2"/>
  <c r="H37" i="2"/>
  <c r="L37" i="2" s="1"/>
  <c r="I37" i="2" s="1"/>
  <c r="I3" i="2"/>
  <c r="H3" i="2"/>
  <c r="L3" i="2" s="1"/>
  <c r="H32" i="2"/>
  <c r="L32" i="2" s="1"/>
  <c r="I32" i="2" s="1"/>
  <c r="H43" i="2"/>
  <c r="L43" i="2" s="1"/>
  <c r="G34" i="2"/>
  <c r="H6" i="2"/>
  <c r="O9" i="2" l="1"/>
  <c r="G8" i="2" s="1"/>
  <c r="H8" i="2" s="1"/>
  <c r="L10" i="2" s="1"/>
  <c r="I43" i="2"/>
  <c r="L6" i="2"/>
  <c r="I6" i="2" s="1"/>
  <c r="H34" i="2"/>
  <c r="L34" i="2" s="1"/>
  <c r="I34" i="2" s="1"/>
  <c r="I8" i="2" l="1"/>
  <c r="I49" i="2" s="1"/>
</calcChain>
</file>

<file path=xl/sharedStrings.xml><?xml version="1.0" encoding="utf-8"?>
<sst xmlns="http://schemas.openxmlformats.org/spreadsheetml/2006/main" count="134" uniqueCount="115">
  <si>
    <t>回答書</t>
  </si>
  <si>
    <t>訪問介護等サービス提供体制確保支援事業に伴う所要額調査の回答書</t>
  </si>
  <si>
    <t>　　　　　　　　　　　　　　　　　　　　　　　　　　　　　　　　　　　　</t>
  </si>
  <si>
    <t>　</t>
  </si>
  <si>
    <t>１　提出期限</t>
  </si>
  <si>
    <t>２　提出先・提出方法</t>
  </si>
  <si>
    <t>３　回答方法等</t>
  </si>
  <si>
    <t>法人住所：</t>
    <phoneticPr fontId="3"/>
  </si>
  <si>
    <t>法人名：</t>
    <phoneticPr fontId="3"/>
  </si>
  <si>
    <t>事業所住所</t>
    <rPh sb="0" eb="3">
      <t>ジギョウショ</t>
    </rPh>
    <rPh sb="3" eb="5">
      <t>ジュウショ</t>
    </rPh>
    <phoneticPr fontId="3"/>
  </si>
  <si>
    <t>事業所名</t>
    <rPh sb="0" eb="3">
      <t>ジギョウショ</t>
    </rPh>
    <rPh sb="3" eb="4">
      <t>メイ</t>
    </rPh>
    <phoneticPr fontId="3"/>
  </si>
  <si>
    <t>市町村</t>
  </si>
  <si>
    <t>対象地域</t>
  </si>
  <si>
    <t>西尾市</t>
  </si>
  <si>
    <t>佐久島</t>
  </si>
  <si>
    <t>南知多町</t>
  </si>
  <si>
    <t>篠島、日間賀島</t>
  </si>
  <si>
    <t>新城市</t>
  </si>
  <si>
    <t>旧鳳来町の一部、旧作手村</t>
  </si>
  <si>
    <t>豊田市</t>
  </si>
  <si>
    <t>旧藤岡町、旧小原村、旧足助町の一部、旧下山村の一部、旧旭町、旧稲武町</t>
  </si>
  <si>
    <t>設楽町</t>
  </si>
  <si>
    <t>旧設楽町の一部、旧津具村</t>
  </si>
  <si>
    <t>東栄町</t>
  </si>
  <si>
    <t>一部地域</t>
  </si>
  <si>
    <t>豊根村</t>
  </si>
  <si>
    <t>全域</t>
  </si>
  <si>
    <t>下山田代町、田折町、蕪木町、蘭町（大向、皿田、下海通、下洞、神田、新田、西洞、狭田、花ノ木、平岩、分里）</t>
  </si>
  <si>
    <t>長篠、富保、富栄、豊岡、乗本、大野</t>
  </si>
  <si>
    <t>田口、清崎、荒尾、和市、小松、長江、八橋、松戸</t>
  </si>
  <si>
    <t>大字本郷、大字奈根、大字下田、大字川角</t>
  </si>
  <si>
    <t>担当者</t>
    <rPh sb="0" eb="2">
      <t>タントウ</t>
    </rPh>
    <rPh sb="2" eb="3">
      <t>シャ</t>
    </rPh>
    <phoneticPr fontId="3"/>
  </si>
  <si>
    <t>氏名</t>
    <rPh sb="0" eb="2">
      <t>シメイ</t>
    </rPh>
    <phoneticPr fontId="3"/>
  </si>
  <si>
    <t>TEL</t>
    <phoneticPr fontId="3"/>
  </si>
  <si>
    <t>e-mail</t>
    <phoneticPr fontId="3"/>
  </si>
  <si>
    <t>○回答にあたり、金額の根拠となる資料（見積書等）は不要です。</t>
    <phoneticPr fontId="3"/>
  </si>
  <si>
    <t>○本調査は、今後の事業の実施及び補助金の交付を確約するものではありません。</t>
    <phoneticPr fontId="3"/>
  </si>
  <si>
    <t>所要額</t>
    <rPh sb="0" eb="3">
      <t>ショヨウガク</t>
    </rPh>
    <phoneticPr fontId="3"/>
  </si>
  <si>
    <t>基準額</t>
    <rPh sb="0" eb="3">
      <t>キジュンガク</t>
    </rPh>
    <phoneticPr fontId="3"/>
  </si>
  <si>
    <t>補助額</t>
    <rPh sb="0" eb="3">
      <t>ホジョガク</t>
    </rPh>
    <phoneticPr fontId="3"/>
  </si>
  <si>
    <t>②30分以上の同行支援</t>
  </si>
  <si>
    <t>①30分未満の同行支援</t>
  </si>
  <si>
    <t>【中山間・離島等地域以外に所在する事業所】</t>
    <rPh sb="1" eb="2">
      <t>チュウ</t>
    </rPh>
    <rPh sb="2" eb="4">
      <t>サンカン</t>
    </rPh>
    <rPh sb="5" eb="7">
      <t>リトウ</t>
    </rPh>
    <rPh sb="7" eb="8">
      <t>トウ</t>
    </rPh>
    <rPh sb="8" eb="10">
      <t>チイキ</t>
    </rPh>
    <rPh sb="10" eb="12">
      <t>イガイ</t>
    </rPh>
    <rPh sb="13" eb="15">
      <t>ショザイ</t>
    </rPh>
    <rPh sb="17" eb="20">
      <t>ジギョウショ</t>
    </rPh>
    <phoneticPr fontId="3"/>
  </si>
  <si>
    <t>○別添「実施要綱」を参照いただき、補助を希望する項目について、所要額等をご回答ください。</t>
    <rPh sb="31" eb="34">
      <t>ショヨウガク</t>
    </rPh>
    <rPh sb="34" eb="35">
      <t>トウ</t>
    </rPh>
    <phoneticPr fontId="3"/>
  </si>
  <si>
    <t>・「対象となるヘルパーの人数」をご記入ください。</t>
    <rPh sb="17" eb="19">
      <t>キニュウ</t>
    </rPh>
    <phoneticPr fontId="3"/>
  </si>
  <si>
    <t>※以下に所要額をご記入ください。</t>
    <rPh sb="1" eb="3">
      <t>イカ</t>
    </rPh>
    <rPh sb="4" eb="7">
      <t>ショヨウガク</t>
    </rPh>
    <rPh sb="9" eb="11">
      <t>キニュウ</t>
    </rPh>
    <phoneticPr fontId="3"/>
  </si>
  <si>
    <t>・常勤化を希望する人数をご記入ください。</t>
    <rPh sb="1" eb="3">
      <t>ジョウキン</t>
    </rPh>
    <rPh sb="3" eb="4">
      <t>カ</t>
    </rPh>
    <rPh sb="5" eb="7">
      <t>キボウ</t>
    </rPh>
    <rPh sb="9" eb="11">
      <t>ニンズウ</t>
    </rPh>
    <rPh sb="13" eb="15">
      <t>キニュウ</t>
    </rPh>
    <phoneticPr fontId="3"/>
  </si>
  <si>
    <t>人</t>
    <rPh sb="0" eb="1">
      <t>ニン</t>
    </rPh>
    <phoneticPr fontId="3"/>
  </si>
  <si>
    <t>回</t>
    <rPh sb="0" eb="1">
      <t>カイ</t>
    </rPh>
    <phoneticPr fontId="3"/>
  </si>
  <si>
    <t>ヶ月</t>
    <rPh sb="1" eb="2">
      <t>ゲツ</t>
    </rPh>
    <phoneticPr fontId="3"/>
  </si>
  <si>
    <r>
      <t xml:space="preserve">①人材確保体制構築支援事業
</t>
    </r>
    <r>
      <rPr>
        <sz val="14"/>
        <color theme="1"/>
        <rFont val="ＭＳ ゴシック"/>
        <family val="3"/>
        <charset val="128"/>
      </rPr>
      <t>＜内容＞</t>
    </r>
    <r>
      <rPr>
        <b/>
        <sz val="14"/>
        <color theme="1"/>
        <rFont val="ＭＳ ゴシック"/>
        <family val="3"/>
        <charset val="128"/>
      </rPr>
      <t xml:space="preserve">
</t>
    </r>
    <r>
      <rPr>
        <sz val="14"/>
        <color theme="1"/>
        <rFont val="ＭＳ ゴシック"/>
        <family val="3"/>
        <charset val="128"/>
      </rPr>
      <t>事業所における研修体制の構築や職員が安心して働き続けられる環境を整備するとともに、中山間・離島等地域の実情に応じた人材確保を推進するための支援を行う。</t>
    </r>
    <rPh sb="1" eb="3">
      <t>ジンザイ</t>
    </rPh>
    <rPh sb="3" eb="5">
      <t>カクホ</t>
    </rPh>
    <rPh sb="5" eb="7">
      <t>タイセイ</t>
    </rPh>
    <rPh sb="7" eb="9">
      <t>コウチク</t>
    </rPh>
    <rPh sb="9" eb="11">
      <t>シエン</t>
    </rPh>
    <rPh sb="11" eb="13">
      <t>ジギョウ</t>
    </rPh>
    <rPh sb="16" eb="18">
      <t>ナイヨウ</t>
    </rPh>
    <phoneticPr fontId="3"/>
  </si>
  <si>
    <r>
      <rPr>
        <b/>
        <sz val="14"/>
        <color theme="1"/>
        <rFont val="ＭＳ ゴシック"/>
        <family val="3"/>
        <charset val="128"/>
      </rPr>
      <t xml:space="preserve">②経営改善支援事業
</t>
    </r>
    <r>
      <rPr>
        <sz val="14"/>
        <color theme="1"/>
        <rFont val="ＭＳ ゴシック"/>
        <family val="3"/>
        <charset val="128"/>
      </rPr>
      <t xml:space="preserve">
＜内容＞
事業所における経営基盤の強化や経営状況の改善等に資するために必要な取組について支援を行う。</t>
    </r>
    <rPh sb="12" eb="14">
      <t>ナイヨウ</t>
    </rPh>
    <phoneticPr fontId="3"/>
  </si>
  <si>
    <r>
      <rPr>
        <b/>
        <sz val="14"/>
        <color theme="1"/>
        <rFont val="ＭＳ ゴシック"/>
        <family val="3"/>
        <charset val="128"/>
      </rPr>
      <t>ア.経営改善の支援</t>
    </r>
    <r>
      <rPr>
        <sz val="14"/>
        <color theme="1"/>
        <rFont val="ＭＳ ゴシック"/>
        <family val="3"/>
        <charset val="128"/>
      </rPr>
      <t xml:space="preserve">
＜対象経費＞
事業所が個別にコンサルタント事業者等への委託や事務作業を行うための臨時職員を雇用するための経費。</t>
    </r>
    <rPh sb="11" eb="13">
      <t>タイショウ</t>
    </rPh>
    <rPh sb="13" eb="15">
      <t>ケイヒ</t>
    </rPh>
    <phoneticPr fontId="3"/>
  </si>
  <si>
    <r>
      <rPr>
        <b/>
        <sz val="14"/>
        <color theme="1"/>
        <rFont val="ＭＳ ゴシック"/>
        <family val="3"/>
        <charset val="128"/>
      </rPr>
      <t>エ.介護人材・利用者確保のための広報活動に関する支援</t>
    </r>
    <r>
      <rPr>
        <sz val="14"/>
        <color theme="1"/>
        <rFont val="ＭＳ ゴシック"/>
        <family val="3"/>
        <charset val="128"/>
      </rPr>
      <t xml:space="preserve">
＜対象経費＞
事業所が介護人材や利用者の確保のために行うホームページの開設・改修に係る経費や広報宣材（リーフレット・チラシ）の作成・印刷等の広報に係る経費。</t>
    </r>
    <rPh sb="28" eb="30">
      <t>タイショウ</t>
    </rPh>
    <rPh sb="30" eb="32">
      <t>ケイヒ</t>
    </rPh>
    <phoneticPr fontId="3"/>
  </si>
  <si>
    <t>補助メニュー・対象経費</t>
    <rPh sb="0" eb="2">
      <t>ホジョ</t>
    </rPh>
    <rPh sb="7" eb="9">
      <t>タイショウ</t>
    </rPh>
    <rPh sb="9" eb="11">
      <t>ケイヒ</t>
    </rPh>
    <phoneticPr fontId="3"/>
  </si>
  <si>
    <t>項目</t>
    <rPh sb="0" eb="2">
      <t>コウモク</t>
    </rPh>
    <phoneticPr fontId="3"/>
  </si>
  <si>
    <t>○本回答書は「回答書①」と「回答書②」にシートが分かれています。</t>
    <rPh sb="1" eb="2">
      <t>ホン</t>
    </rPh>
    <rPh sb="2" eb="5">
      <t>カイトウショ</t>
    </rPh>
    <rPh sb="7" eb="9">
      <t>カイトウ</t>
    </rPh>
    <rPh sb="9" eb="10">
      <t>ショ</t>
    </rPh>
    <rPh sb="14" eb="17">
      <t>カイトウショ</t>
    </rPh>
    <rPh sb="24" eb="25">
      <t>ワ</t>
    </rPh>
    <phoneticPr fontId="3"/>
  </si>
  <si>
    <t>○【黄色の網掛け】がされている箇所へのみ入力してください。（それ以外の箇所は自動的に金額が計算されます。）</t>
    <rPh sb="2" eb="4">
      <t>キイロ</t>
    </rPh>
    <rPh sb="5" eb="7">
      <t>アミカ</t>
    </rPh>
    <rPh sb="15" eb="17">
      <t>カショ</t>
    </rPh>
    <rPh sb="20" eb="22">
      <t>ニュウリョク</t>
    </rPh>
    <rPh sb="32" eb="34">
      <t>イガイ</t>
    </rPh>
    <rPh sb="35" eb="37">
      <t>カショ</t>
    </rPh>
    <rPh sb="38" eb="41">
      <t>ジドウテキ</t>
    </rPh>
    <rPh sb="42" eb="44">
      <t>キンガク</t>
    </rPh>
    <rPh sb="45" eb="47">
      <t>ケイサン</t>
    </rPh>
    <phoneticPr fontId="3"/>
  </si>
  <si>
    <r>
      <rPr>
        <b/>
        <sz val="14"/>
        <color theme="1"/>
        <rFont val="ＭＳ ゴシック"/>
        <family val="3"/>
        <charset val="128"/>
      </rPr>
      <t xml:space="preserve">イ.登録ヘルパー等の常勤化の促進の支援
</t>
    </r>
    <r>
      <rPr>
        <sz val="14"/>
        <color theme="1"/>
        <rFont val="ＭＳ ゴシック"/>
        <family val="3"/>
        <charset val="128"/>
      </rPr>
      <t>＜対象経費＞</t>
    </r>
    <r>
      <rPr>
        <b/>
        <sz val="14"/>
        <color theme="1"/>
        <rFont val="ＭＳ ゴシック"/>
        <family val="3"/>
        <charset val="128"/>
      </rPr>
      <t xml:space="preserve">
</t>
    </r>
    <r>
      <rPr>
        <sz val="14"/>
        <color theme="1"/>
        <rFont val="ＭＳ ゴシック"/>
        <family val="3"/>
        <charset val="128"/>
      </rPr>
      <t>ホームヘルパーの雇用の安定化を図るため、その常勤化を促進するために必要な経費。</t>
    </r>
    <rPh sb="21" eb="23">
      <t>タイショウ</t>
    </rPh>
    <rPh sb="23" eb="25">
      <t>ケイヒ</t>
    </rPh>
    <phoneticPr fontId="3"/>
  </si>
  <si>
    <r>
      <rPr>
        <b/>
        <sz val="14"/>
        <color theme="1"/>
        <rFont val="ＭＳ ゴシック"/>
        <family val="3"/>
        <charset val="128"/>
      </rPr>
      <t>ウ.小規模法人等の協働化・大規模化の取組の支援</t>
    </r>
    <r>
      <rPr>
        <sz val="14"/>
        <color theme="1"/>
        <rFont val="ＭＳ ゴシック"/>
        <family val="3"/>
        <charset val="128"/>
      </rPr>
      <t xml:space="preserve">
＜対象経費＞
条件に該当する小規模な法人を中心とした、複数の法人により構成される事業者グループが、相互に協力して行う人材育成や経営改善に向けた取組に要する経費。</t>
    </r>
    <rPh sb="25" eb="27">
      <t>タイショウ</t>
    </rPh>
    <rPh sb="27" eb="29">
      <t>ケイヒ</t>
    </rPh>
    <phoneticPr fontId="3"/>
  </si>
  <si>
    <t>具体的な対象経費</t>
    <rPh sb="0" eb="3">
      <t>グタイテキ</t>
    </rPh>
    <rPh sb="4" eb="6">
      <t>タイショウ</t>
    </rPh>
    <rPh sb="6" eb="8">
      <t>ケイヒ</t>
    </rPh>
    <phoneticPr fontId="3"/>
  </si>
  <si>
    <t>該当するものに「○」を付してください。</t>
    <rPh sb="0" eb="2">
      <t>ガイトウ</t>
    </rPh>
    <rPh sb="11" eb="12">
      <t>フ</t>
    </rPh>
    <phoneticPr fontId="3"/>
  </si>
  <si>
    <t>・介護人材の資質向上や定着促進に資する効果的な研修カリキュラムの作成、見直しやキャリアアップの仕組みづくりに要する費用</t>
    <rPh sb="1" eb="3">
      <t>カイゴ</t>
    </rPh>
    <rPh sb="3" eb="5">
      <t>ジンザイ</t>
    </rPh>
    <rPh sb="6" eb="8">
      <t>シシツ</t>
    </rPh>
    <rPh sb="8" eb="10">
      <t>コウジョウ</t>
    </rPh>
    <rPh sb="11" eb="13">
      <t>テイチャク</t>
    </rPh>
    <rPh sb="13" eb="15">
      <t>ソクシン</t>
    </rPh>
    <rPh sb="16" eb="17">
      <t>シ</t>
    </rPh>
    <rPh sb="19" eb="22">
      <t>コウカテキ</t>
    </rPh>
    <rPh sb="23" eb="25">
      <t>ケンシュウ</t>
    </rPh>
    <rPh sb="32" eb="34">
      <t>サクセイ</t>
    </rPh>
    <rPh sb="35" eb="37">
      <t>ミナオ</t>
    </rPh>
    <rPh sb="47" eb="49">
      <t>シク</t>
    </rPh>
    <rPh sb="54" eb="55">
      <t>ヨウ</t>
    </rPh>
    <rPh sb="57" eb="59">
      <t>ヒヨウ</t>
    </rPh>
    <phoneticPr fontId="3"/>
  </si>
  <si>
    <t>・1法人あたり1の訪問介護等事業所を運営する法人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3"/>
  </si>
  <si>
    <t>・運営する訪問介護事業所の月の延べ訪問回数が平均200回以下である法人</t>
    <rPh sb="1" eb="3">
      <t>ウンエイ</t>
    </rPh>
    <rPh sb="5" eb="7">
      <t>ホウモン</t>
    </rPh>
    <rPh sb="7" eb="9">
      <t>カイゴ</t>
    </rPh>
    <rPh sb="9" eb="12">
      <t>ジギョウショ</t>
    </rPh>
    <rPh sb="13" eb="14">
      <t>ツキ</t>
    </rPh>
    <rPh sb="15" eb="16">
      <t>ノ</t>
    </rPh>
    <rPh sb="17" eb="19">
      <t>ホウモン</t>
    </rPh>
    <rPh sb="19" eb="21">
      <t>カイスウ</t>
    </rPh>
    <rPh sb="22" eb="24">
      <t>ヘイキン</t>
    </rPh>
    <rPh sb="27" eb="28">
      <t>カイ</t>
    </rPh>
    <rPh sb="28" eb="30">
      <t>イカ</t>
    </rPh>
    <rPh sb="33" eb="35">
      <t>ホウジン</t>
    </rPh>
    <phoneticPr fontId="3"/>
  </si>
  <si>
    <t>・運営する訪問介護事業所の職員数が常勤換算方法で平均5人以下の法人</t>
    <rPh sb="1" eb="3">
      <t>ウンエイ</t>
    </rPh>
    <rPh sb="5" eb="7">
      <t>ホウモン</t>
    </rPh>
    <rPh sb="7" eb="9">
      <t>カイゴ</t>
    </rPh>
    <rPh sb="9" eb="12">
      <t>ジギョウショ</t>
    </rPh>
    <rPh sb="13" eb="15">
      <t>ショクイン</t>
    </rPh>
    <rPh sb="15" eb="16">
      <t>スウ</t>
    </rPh>
    <rPh sb="17" eb="19">
      <t>ジョウキン</t>
    </rPh>
    <rPh sb="19" eb="21">
      <t>カンサン</t>
    </rPh>
    <rPh sb="21" eb="23">
      <t>ホウホウ</t>
    </rPh>
    <rPh sb="24" eb="26">
      <t>ヘイキン</t>
    </rPh>
    <rPh sb="27" eb="28">
      <t>ニン</t>
    </rPh>
    <rPh sb="28" eb="30">
      <t>イカ</t>
    </rPh>
    <rPh sb="31" eb="33">
      <t>ホウジン</t>
    </rPh>
    <phoneticPr fontId="3"/>
  </si>
  <si>
    <t>・運営する訪問介護事業所が全て中山間地域等又は離島等地域に所在する法人</t>
    <rPh sb="1" eb="3">
      <t>ウンエイ</t>
    </rPh>
    <rPh sb="5" eb="7">
      <t>ホウモン</t>
    </rPh>
    <rPh sb="7" eb="9">
      <t>カイゴ</t>
    </rPh>
    <rPh sb="9" eb="12">
      <t>ジギョウショ</t>
    </rPh>
    <rPh sb="13" eb="14">
      <t>スベ</t>
    </rPh>
    <rPh sb="15" eb="16">
      <t>チュウ</t>
    </rPh>
    <rPh sb="16" eb="18">
      <t>サンカン</t>
    </rPh>
    <rPh sb="18" eb="20">
      <t>チイキ</t>
    </rPh>
    <rPh sb="20" eb="21">
      <t>トウ</t>
    </rPh>
    <rPh sb="21" eb="22">
      <t>マタ</t>
    </rPh>
    <rPh sb="23" eb="25">
      <t>リトウ</t>
    </rPh>
    <rPh sb="25" eb="26">
      <t>トウ</t>
    </rPh>
    <rPh sb="26" eb="28">
      <t>チイキ</t>
    </rPh>
    <rPh sb="29" eb="31">
      <t>ショザイ</t>
    </rPh>
    <rPh sb="33" eb="35">
      <t>ホウジン</t>
    </rPh>
    <phoneticPr fontId="3"/>
  </si>
  <si>
    <t>・「ヘルパー1人当たりの同行回数」をご記入ください。(最大30回)</t>
    <rPh sb="19" eb="21">
      <t>キニュウ</t>
    </rPh>
    <rPh sb="27" eb="29">
      <t>サイダイ</t>
    </rPh>
    <rPh sb="31" eb="32">
      <t>カイ</t>
    </rPh>
    <phoneticPr fontId="3"/>
  </si>
  <si>
    <t>・「ヘルパー1人当たりの同行回数」をご記入ください。(最大30回)</t>
    <rPh sb="19" eb="21">
      <t>キニュウ</t>
    </rPh>
    <phoneticPr fontId="3"/>
  </si>
  <si>
    <t>・コンサルタント事業者等への委託に要する費用</t>
    <rPh sb="8" eb="10">
      <t>ジギョウ</t>
    </rPh>
    <rPh sb="10" eb="12">
      <t>シャナド</t>
    </rPh>
    <rPh sb="14" eb="16">
      <t>イタク</t>
    </rPh>
    <rPh sb="17" eb="18">
      <t>ヨウ</t>
    </rPh>
    <rPh sb="20" eb="22">
      <t>ヒヨウ</t>
    </rPh>
    <phoneticPr fontId="3"/>
  </si>
  <si>
    <t>・事務作業を行うための臨時職員を雇用する際に要する費用</t>
    <rPh sb="1" eb="3">
      <t>ジム</t>
    </rPh>
    <rPh sb="3" eb="5">
      <t>サギョウ</t>
    </rPh>
    <rPh sb="6" eb="7">
      <t>オコナ</t>
    </rPh>
    <rPh sb="11" eb="13">
      <t>リンジ</t>
    </rPh>
    <rPh sb="13" eb="15">
      <t>ショクイン</t>
    </rPh>
    <rPh sb="16" eb="18">
      <t>コヨウ</t>
    </rPh>
    <rPh sb="20" eb="21">
      <t>サイ</t>
    </rPh>
    <rPh sb="22" eb="23">
      <t>ヨウ</t>
    </rPh>
    <rPh sb="25" eb="27">
      <t>ヒヨウ</t>
    </rPh>
    <phoneticPr fontId="3"/>
  </si>
  <si>
    <t>・人材募集や一括採用、合同研修等の実施</t>
    <rPh sb="1" eb="3">
      <t>ジンザイ</t>
    </rPh>
    <rPh sb="3" eb="5">
      <t>ボシュウ</t>
    </rPh>
    <rPh sb="6" eb="8">
      <t>イッカツ</t>
    </rPh>
    <rPh sb="8" eb="10">
      <t>サイヨウ</t>
    </rPh>
    <rPh sb="11" eb="13">
      <t>ゴウドウ</t>
    </rPh>
    <rPh sb="13" eb="15">
      <t>ケンシュウ</t>
    </rPh>
    <rPh sb="15" eb="16">
      <t>トウ</t>
    </rPh>
    <rPh sb="17" eb="19">
      <t>ジッシ</t>
    </rPh>
    <phoneticPr fontId="3"/>
  </si>
  <si>
    <t>・従業者の職場定着や職場の魅力発信に資する取組</t>
    <rPh sb="1" eb="3">
      <t>ジュウギョウ</t>
    </rPh>
    <rPh sb="3" eb="4">
      <t>シャ</t>
    </rPh>
    <rPh sb="5" eb="7">
      <t>ショクバ</t>
    </rPh>
    <rPh sb="7" eb="9">
      <t>テイチャク</t>
    </rPh>
    <rPh sb="10" eb="12">
      <t>ショクバ</t>
    </rPh>
    <rPh sb="13" eb="15">
      <t>ミリョク</t>
    </rPh>
    <rPh sb="15" eb="17">
      <t>ハッシン</t>
    </rPh>
    <rPh sb="18" eb="19">
      <t>シ</t>
    </rPh>
    <rPh sb="21" eb="23">
      <t>トリクミ</t>
    </rPh>
    <phoneticPr fontId="3"/>
  </si>
  <si>
    <t>・人事管理や福利厚生、請求業務等のシステム共通化</t>
    <rPh sb="1" eb="3">
      <t>ジンジ</t>
    </rPh>
    <rPh sb="3" eb="5">
      <t>カンリ</t>
    </rPh>
    <rPh sb="6" eb="8">
      <t>フクリ</t>
    </rPh>
    <rPh sb="8" eb="10">
      <t>コウセイ</t>
    </rPh>
    <rPh sb="11" eb="13">
      <t>セイキュウ</t>
    </rPh>
    <rPh sb="13" eb="16">
      <t>ギョウムトウ</t>
    </rPh>
    <rPh sb="21" eb="24">
      <t>キョウツウカ</t>
    </rPh>
    <phoneticPr fontId="3"/>
  </si>
  <si>
    <t>・物品調達の合理化のための共同購入の取組</t>
    <rPh sb="1" eb="3">
      <t>ブッピン</t>
    </rPh>
    <rPh sb="3" eb="5">
      <t>チョウタツ</t>
    </rPh>
    <rPh sb="6" eb="9">
      <t>ゴウリカ</t>
    </rPh>
    <rPh sb="13" eb="15">
      <t>キョウドウ</t>
    </rPh>
    <rPh sb="15" eb="17">
      <t>コウニュウ</t>
    </rPh>
    <rPh sb="18" eb="20">
      <t>トリクミ</t>
    </rPh>
    <phoneticPr fontId="3"/>
  </si>
  <si>
    <t>・協働化等にあわせて行うICTインフラの整備</t>
    <rPh sb="1" eb="4">
      <t>キョウドウカ</t>
    </rPh>
    <rPh sb="4" eb="5">
      <t>トウ</t>
    </rPh>
    <rPh sb="10" eb="11">
      <t>オコナ</t>
    </rPh>
    <rPh sb="20" eb="22">
      <t>セイビ</t>
    </rPh>
    <phoneticPr fontId="3"/>
  </si>
  <si>
    <t>・ホームページの開設・改修にかかる経費</t>
    <rPh sb="8" eb="10">
      <t>カイセツ</t>
    </rPh>
    <rPh sb="11" eb="13">
      <t>カイシュウ</t>
    </rPh>
    <rPh sb="17" eb="19">
      <t>ケイヒ</t>
    </rPh>
    <phoneticPr fontId="3"/>
  </si>
  <si>
    <t>・広報宣材（リーフレット、チラシ等）の作成・印刷等の広報に要する経費</t>
    <rPh sb="1" eb="3">
      <t>コウホウ</t>
    </rPh>
    <rPh sb="3" eb="5">
      <t>センザイ</t>
    </rPh>
    <rPh sb="16" eb="17">
      <t>トウ</t>
    </rPh>
    <rPh sb="19" eb="21">
      <t>サクセイ</t>
    </rPh>
    <rPh sb="22" eb="24">
      <t>インサツ</t>
    </rPh>
    <rPh sb="24" eb="25">
      <t>トウ</t>
    </rPh>
    <rPh sb="26" eb="28">
      <t>コウホウ</t>
    </rPh>
    <rPh sb="29" eb="30">
      <t>ヨウ</t>
    </rPh>
    <rPh sb="32" eb="34">
      <t>ケイヒ</t>
    </rPh>
    <phoneticPr fontId="3"/>
  </si>
  <si>
    <t>該当する経費に「○」を付してください。</t>
    <rPh sb="0" eb="2">
      <t>ガイトウ</t>
    </rPh>
    <rPh sb="4" eb="6">
      <t>ケイヒ</t>
    </rPh>
    <rPh sb="11" eb="12">
      <t>フ</t>
    </rPh>
    <phoneticPr fontId="3"/>
  </si>
  <si>
    <t>・差額の経費が生じる月数をご記入ください。(最長3ヶ月)</t>
    <rPh sb="1" eb="3">
      <t>サガク</t>
    </rPh>
    <rPh sb="4" eb="6">
      <t>ケイヒ</t>
    </rPh>
    <rPh sb="7" eb="8">
      <t>ショウ</t>
    </rPh>
    <rPh sb="10" eb="12">
      <t>ゲッスウ</t>
    </rPh>
    <rPh sb="14" eb="16">
      <t>キニュウ</t>
    </rPh>
    <rPh sb="22" eb="24">
      <t>サイチョウ</t>
    </rPh>
    <rPh sb="26" eb="27">
      <t>ゲツ</t>
    </rPh>
    <phoneticPr fontId="3"/>
  </si>
  <si>
    <t>　以下のメールアドレス宛て、データにて本回答書を送付してください。</t>
    <phoneticPr fontId="3"/>
  </si>
  <si>
    <r>
      <rPr>
        <b/>
        <sz val="14"/>
        <color theme="1"/>
        <rFont val="ＭＳ ゴシック"/>
        <family val="3"/>
        <charset val="128"/>
      </rPr>
      <t xml:space="preserve">ア. 研修体制の構築の支援
</t>
    </r>
    <r>
      <rPr>
        <sz val="14"/>
        <color theme="1"/>
        <rFont val="ＭＳ ゴシック"/>
        <family val="3"/>
        <charset val="128"/>
      </rPr>
      <t>＜対象経費＞
事業所が行う訪問介護員等や介護職員等の資質向上・定着促進に資する研修計画の作成など、研修体制の構築のための取組に要する経費。</t>
    </r>
    <rPh sb="15" eb="17">
      <t>タイショウ</t>
    </rPh>
    <rPh sb="17" eb="19">
      <t>ケイヒ</t>
    </rPh>
    <rPh sb="27" eb="32">
      <t>ホウモンカイゴイン</t>
    </rPh>
    <rPh sb="32" eb="33">
      <t>トウ</t>
    </rPh>
    <phoneticPr fontId="3"/>
  </si>
  <si>
    <t>・介護職員初任者研修や介護職員のスキルアップのための研修等の受講に要する費用</t>
    <rPh sb="1" eb="5">
      <t>カイゴショクイン</t>
    </rPh>
    <rPh sb="5" eb="10">
      <t>ショニンシャケンシュウ</t>
    </rPh>
    <rPh sb="11" eb="13">
      <t>カイゴ</t>
    </rPh>
    <rPh sb="13" eb="15">
      <t>ショクイン</t>
    </rPh>
    <rPh sb="26" eb="29">
      <t>ケンシュウトウ</t>
    </rPh>
    <rPh sb="30" eb="32">
      <t>ジュコウ</t>
    </rPh>
    <rPh sb="33" eb="34">
      <t>ヨウ</t>
    </rPh>
    <rPh sb="36" eb="38">
      <t>ヒヨウ</t>
    </rPh>
    <phoneticPr fontId="3"/>
  </si>
  <si>
    <r>
      <t xml:space="preserve">イ.中山間・離島等地域における採用活動の支援
</t>
    </r>
    <r>
      <rPr>
        <sz val="14"/>
        <color theme="1"/>
        <rFont val="ＭＳ ゴシック"/>
        <family val="3"/>
        <charset val="128"/>
      </rPr>
      <t>＜対象経費＞
中山間・離島等地域に所在する訪問介護事業所等が、当該地域外の求職者に対して採用活動を実施する場合に、地理的条件等により発生するかかり増し経費。</t>
    </r>
    <rPh sb="24" eb="26">
      <t>タイショウ</t>
    </rPh>
    <rPh sb="26" eb="28">
      <t>ケイヒ</t>
    </rPh>
    <rPh sb="44" eb="48">
      <t>ホウモンカイゴ</t>
    </rPh>
    <rPh sb="51" eb="52">
      <t>トウ</t>
    </rPh>
    <rPh sb="76" eb="78">
      <t>バアイ</t>
    </rPh>
    <phoneticPr fontId="3"/>
  </si>
  <si>
    <t>・離島等地域に所在する訪問介護事業所等で、インターンの受け入れや職場体験等を実施するにあたり、定期船の運航時間その他の事情で参加者の滞在が必要となる場合に要する費用</t>
    <rPh sb="1" eb="3">
      <t>リトウ</t>
    </rPh>
    <rPh sb="3" eb="4">
      <t>トウ</t>
    </rPh>
    <rPh sb="4" eb="6">
      <t>チイキ</t>
    </rPh>
    <rPh sb="7" eb="9">
      <t>ショザイ</t>
    </rPh>
    <rPh sb="11" eb="18">
      <t>ホウモンカイゴジギョウショ</t>
    </rPh>
    <rPh sb="18" eb="19">
      <t>トウ</t>
    </rPh>
    <rPh sb="27" eb="28">
      <t>ウ</t>
    </rPh>
    <rPh sb="29" eb="30">
      <t>イ</t>
    </rPh>
    <rPh sb="32" eb="34">
      <t>ショクバ</t>
    </rPh>
    <rPh sb="34" eb="36">
      <t>タイケン</t>
    </rPh>
    <rPh sb="36" eb="37">
      <t>トウ</t>
    </rPh>
    <rPh sb="38" eb="40">
      <t>ジッシ</t>
    </rPh>
    <rPh sb="47" eb="50">
      <t>テイキセン</t>
    </rPh>
    <rPh sb="51" eb="53">
      <t>ウンコウ</t>
    </rPh>
    <rPh sb="53" eb="55">
      <t>ジカン</t>
    </rPh>
    <rPh sb="57" eb="58">
      <t>タ</t>
    </rPh>
    <rPh sb="59" eb="61">
      <t>ジジョウ</t>
    </rPh>
    <rPh sb="62" eb="65">
      <t>サンカシャ</t>
    </rPh>
    <rPh sb="66" eb="68">
      <t>タイザイ</t>
    </rPh>
    <rPh sb="69" eb="71">
      <t>ヒツヨウ</t>
    </rPh>
    <rPh sb="74" eb="76">
      <t>バアイ</t>
    </rPh>
    <rPh sb="77" eb="78">
      <t>ヨウ</t>
    </rPh>
    <rPh sb="80" eb="82">
      <t>ヒヨウ</t>
    </rPh>
    <phoneticPr fontId="3"/>
  </si>
  <si>
    <t>・中山間地域等・離島等地域に所在する訪問介護事業所等で、都市部等で実施される合同説明会や就職フェアなどに出展する場合の移動に係る費用</t>
    <rPh sb="1" eb="2">
      <t>チュウ</t>
    </rPh>
    <rPh sb="2" eb="4">
      <t>サンカン</t>
    </rPh>
    <rPh sb="4" eb="6">
      <t>チイキ</t>
    </rPh>
    <rPh sb="6" eb="7">
      <t>トウ</t>
    </rPh>
    <rPh sb="8" eb="10">
      <t>リトウ</t>
    </rPh>
    <rPh sb="10" eb="13">
      <t>トウチイキ</t>
    </rPh>
    <rPh sb="14" eb="16">
      <t>ショザイ</t>
    </rPh>
    <rPh sb="18" eb="22">
      <t>ホウモンカイゴ</t>
    </rPh>
    <rPh sb="22" eb="25">
      <t>ジギョウショ</t>
    </rPh>
    <rPh sb="25" eb="26">
      <t>トウ</t>
    </rPh>
    <rPh sb="28" eb="31">
      <t>トシブ</t>
    </rPh>
    <rPh sb="31" eb="32">
      <t>トウ</t>
    </rPh>
    <rPh sb="33" eb="35">
      <t>ジッシ</t>
    </rPh>
    <rPh sb="38" eb="40">
      <t>ゴウドウ</t>
    </rPh>
    <rPh sb="40" eb="43">
      <t>セツメイカイ</t>
    </rPh>
    <rPh sb="44" eb="46">
      <t>シュウショク</t>
    </rPh>
    <rPh sb="52" eb="54">
      <t>シュッテン</t>
    </rPh>
    <rPh sb="56" eb="58">
      <t>バアイ</t>
    </rPh>
    <rPh sb="59" eb="61">
      <t>イドウ</t>
    </rPh>
    <rPh sb="62" eb="63">
      <t>カカ</t>
    </rPh>
    <rPh sb="64" eb="66">
      <t>ヒヨウ</t>
    </rPh>
    <phoneticPr fontId="3"/>
  </si>
  <si>
    <r>
      <rPr>
        <b/>
        <sz val="14"/>
        <color theme="1"/>
        <rFont val="ＭＳ ゴシック"/>
        <family val="3"/>
        <charset val="128"/>
      </rPr>
      <t>ウ. 経験年数が短い訪問介護員等への同行支援</t>
    </r>
    <r>
      <rPr>
        <sz val="14"/>
        <color theme="1"/>
        <rFont val="ＭＳ ゴシック"/>
        <family val="3"/>
        <charset val="128"/>
      </rPr>
      <t xml:space="preserve">
＜対象経費＞
経験年数の長い訪問介護員等が、一定期間、経験年数の短い訪問介護員等や訪問業務に従事した経験の無い介護職員等に同行し、技能・技術の向上に向けた指導を行う取組に要する経費。</t>
    </r>
    <rPh sb="10" eb="15">
      <t>ホウモンカイゴイン</t>
    </rPh>
    <rPh sb="24" eb="26">
      <t>タイショウ</t>
    </rPh>
    <rPh sb="26" eb="28">
      <t>ケイヒ</t>
    </rPh>
    <rPh sb="37" eb="42">
      <t>ホウモンカイゴイン</t>
    </rPh>
    <rPh sb="42" eb="43">
      <t>トウ</t>
    </rPh>
    <rPh sb="57" eb="63">
      <t>ホウモンカイゴイントウ</t>
    </rPh>
    <phoneticPr fontId="3"/>
  </si>
  <si>
    <t>【周辺事業所の休廃止等に伴うかかり増し経費（人材確保に関する経費）】</t>
    <rPh sb="1" eb="3">
      <t>シュウヘン</t>
    </rPh>
    <rPh sb="3" eb="6">
      <t>ジギョウショ</t>
    </rPh>
    <rPh sb="7" eb="8">
      <t>キュウ</t>
    </rPh>
    <rPh sb="8" eb="10">
      <t>ハイシ</t>
    </rPh>
    <rPh sb="10" eb="11">
      <t>トウ</t>
    </rPh>
    <rPh sb="12" eb="13">
      <t>トモナ</t>
    </rPh>
    <rPh sb="17" eb="18">
      <t>マ</t>
    </rPh>
    <rPh sb="19" eb="21">
      <t>ケイヒ</t>
    </rPh>
    <rPh sb="22" eb="24">
      <t>ジンザイ</t>
    </rPh>
    <rPh sb="24" eb="26">
      <t>カクホ</t>
    </rPh>
    <rPh sb="27" eb="28">
      <t>カン</t>
    </rPh>
    <rPh sb="30" eb="32">
      <t>ケイヒ</t>
    </rPh>
    <phoneticPr fontId="3"/>
  </si>
  <si>
    <r>
      <rPr>
        <b/>
        <sz val="14"/>
        <color theme="1"/>
        <rFont val="ＭＳ ゴシック"/>
        <family val="3"/>
        <charset val="128"/>
      </rPr>
      <t>エ. 周辺事業所の休廃止等に伴うかかり増し経費への支援（人材確保に関する経費）</t>
    </r>
    <r>
      <rPr>
        <sz val="14"/>
        <color theme="1"/>
        <rFont val="ＭＳ ゴシック"/>
        <family val="3"/>
        <charset val="128"/>
      </rPr>
      <t xml:space="preserve">
＜対象経費＞
訪問介護事業所等の周辺の事業所の休止・廃止や、新規利用者の受け入れ停止等により、当該事業所の利用者を受け入れる場合等に生じる人件費など一時的なかかり増し経費。</t>
    </r>
    <rPh sb="41" eb="43">
      <t>タイショウ</t>
    </rPh>
    <rPh sb="43" eb="45">
      <t>ケイヒ</t>
    </rPh>
    <phoneticPr fontId="3"/>
  </si>
  <si>
    <r>
      <rPr>
        <b/>
        <sz val="14"/>
        <color theme="1"/>
        <rFont val="ＭＳ ゴシック"/>
        <family val="3"/>
        <charset val="128"/>
      </rPr>
      <t>オ. 周辺事業所の休廃止等に伴うかかり増し経費への支援（利用者の引継等に関する経費）</t>
    </r>
    <r>
      <rPr>
        <sz val="14"/>
        <color theme="1"/>
        <rFont val="ＭＳ ゴシック"/>
        <family val="3"/>
        <charset val="128"/>
      </rPr>
      <t xml:space="preserve">
＜対象経費＞
訪問介護事業所等の周辺の事業所の休止・廃止や、新規利用者の受け入れ停止等により、当該事業所の利用者を新たに受け入れる場合等に生じる利用者情報の引継や契約に関する事務費用など一時的なかかり増し経費。</t>
    </r>
    <phoneticPr fontId="3"/>
  </si>
  <si>
    <t>※上記について、周辺事業所が新規利用者の受入れを停止している場合等、周辺事業所の休廃止以外の事由に伴う受入れの場合に該当</t>
    <rPh sb="1" eb="3">
      <t>ジョウキ</t>
    </rPh>
    <rPh sb="8" eb="13">
      <t>シュウヘンジギョウショ</t>
    </rPh>
    <rPh sb="14" eb="19">
      <t>シンキリヨウシャ</t>
    </rPh>
    <rPh sb="20" eb="22">
      <t>ウケイ</t>
    </rPh>
    <rPh sb="24" eb="26">
      <t>テイシ</t>
    </rPh>
    <rPh sb="30" eb="33">
      <t>バアイトウ</t>
    </rPh>
    <rPh sb="34" eb="39">
      <t>シュウヘンジギョウショ</t>
    </rPh>
    <rPh sb="40" eb="45">
      <t>キュウハイシイガイ</t>
    </rPh>
    <rPh sb="46" eb="48">
      <t>ジユウ</t>
    </rPh>
    <rPh sb="49" eb="50">
      <t>トモナ</t>
    </rPh>
    <rPh sb="51" eb="53">
      <t>ウケイ</t>
    </rPh>
    <rPh sb="55" eb="57">
      <t>バアイ</t>
    </rPh>
    <rPh sb="58" eb="60">
      <t>ガイトウ</t>
    </rPh>
    <phoneticPr fontId="3"/>
  </si>
  <si>
    <t>該当する経費等に「○」を付してください。</t>
    <rPh sb="0" eb="2">
      <t>ガイトウ</t>
    </rPh>
    <rPh sb="4" eb="6">
      <t>ケイヒ</t>
    </rPh>
    <rPh sb="6" eb="7">
      <t>トウ</t>
    </rPh>
    <rPh sb="12" eb="13">
      <t>フ</t>
    </rPh>
    <phoneticPr fontId="3"/>
  </si>
  <si>
    <t>・求人広告掲載費</t>
    <phoneticPr fontId="3"/>
  </si>
  <si>
    <t>・採用担当職員の交通費</t>
    <phoneticPr fontId="3"/>
  </si>
  <si>
    <t>・採用面接の会場費</t>
    <phoneticPr fontId="3"/>
  </si>
  <si>
    <t>・選考に係る事務費用</t>
    <phoneticPr fontId="3"/>
  </si>
  <si>
    <t>・ユニフォームやタブレットの購入費用等</t>
    <phoneticPr fontId="3"/>
  </si>
  <si>
    <t>（研修関連）</t>
    <phoneticPr fontId="3"/>
  </si>
  <si>
    <t>・新規採用職員の研修・教育費
　（研修講師への謝金や外部研修の参加費）</t>
    <phoneticPr fontId="3"/>
  </si>
  <si>
    <t>①新規職員の採用等に係る費用</t>
    <phoneticPr fontId="3"/>
  </si>
  <si>
    <t>③同一法人内の応援・派遣に係る経費</t>
    <phoneticPr fontId="3"/>
  </si>
  <si>
    <t>・応援職員の旅費・宿泊費（遠方からの応援の場合）</t>
    <phoneticPr fontId="3"/>
  </si>
  <si>
    <t>・応援元事業所への手当</t>
    <rPh sb="1" eb="3">
      <t>オウエン</t>
    </rPh>
    <rPh sb="3" eb="4">
      <t>モト</t>
    </rPh>
    <rPh sb="4" eb="7">
      <t>ジギョウショ</t>
    </rPh>
    <rPh sb="9" eb="11">
      <t>テアテ</t>
    </rPh>
    <phoneticPr fontId="3"/>
  </si>
  <si>
    <t>②休廃止事業所の利用者受入に伴う一時的なかかり増し経費</t>
    <phoneticPr fontId="3"/>
  </si>
  <si>
    <t>・利用者受入れに伴う職員の時間外労働に要する費用</t>
    <rPh sb="1" eb="4">
      <t>リヨウシャ</t>
    </rPh>
    <rPh sb="4" eb="6">
      <t>ウケイ</t>
    </rPh>
    <rPh sb="8" eb="9">
      <t>トモナ</t>
    </rPh>
    <rPh sb="10" eb="12">
      <t>ショクイン</t>
    </rPh>
    <rPh sb="13" eb="16">
      <t>ジカンガイ</t>
    </rPh>
    <rPh sb="16" eb="18">
      <t>ロウドウ</t>
    </rPh>
    <rPh sb="19" eb="20">
      <t>ヨウ</t>
    </rPh>
    <rPh sb="22" eb="24">
      <t>ヒヨウ</t>
    </rPh>
    <phoneticPr fontId="3"/>
  </si>
  <si>
    <t>（採用関連）</t>
    <phoneticPr fontId="3"/>
  </si>
  <si>
    <t>・利用者宅への事前訪問やサービス担当者会議への参加にかかる移動コスト（ガソリン代・公共交通機関の運賃）等</t>
    <phoneticPr fontId="3"/>
  </si>
  <si>
    <t>【休廃止事業所の利用者情報の引継・契約関連事務費】
・契約書作成に係る事務経費、休廃止事業所の記録等の引継やケアマネジャー等多職種連携の引継に要する費用（会議費用等）</t>
    <phoneticPr fontId="3"/>
  </si>
  <si>
    <t>　令和８年５月２９日（金）</t>
    <rPh sb="9" eb="10">
      <t>ニチ</t>
    </rPh>
    <rPh sb="11" eb="12">
      <t>キン</t>
    </rPh>
    <phoneticPr fontId="3"/>
  </si>
  <si>
    <t>○本回答書における『中山間・離島等地域』は、以下の地域と定義します。</t>
    <phoneticPr fontId="3"/>
  </si>
  <si>
    <t>名古屋市健康福祉局高齢福祉部介護保険課　宛</t>
    <rPh sb="0" eb="4">
      <t>ナゴヤシ</t>
    </rPh>
    <rPh sb="4" eb="9">
      <t>ケンコウフクシキョク</t>
    </rPh>
    <rPh sb="9" eb="14">
      <t>コウレイフクシブ</t>
    </rPh>
    <rPh sb="14" eb="19">
      <t>カイゴホケンカ</t>
    </rPh>
    <rPh sb="20" eb="21">
      <t>アテ</t>
    </rPh>
    <phoneticPr fontId="3"/>
  </si>
  <si>
    <t>a2591-03@kenkofukushi.city.nagoya.lg.jp</t>
    <phoneticPr fontId="3"/>
  </si>
  <si>
    <t>○本調査の対象となる事業所は、『名古屋市内に所在する「訪問介護事業所」、「定期巡回・随時対応型訪問介護看護事業所」及び「夜間対応型訪問介護事業所」』です。</t>
    <rPh sb="16" eb="19">
      <t>ナゴヤ</t>
    </rPh>
    <rPh sb="19" eb="20">
      <t>シ</t>
    </rPh>
    <phoneticPr fontId="3"/>
  </si>
  <si>
    <t>〇本事業は令和7年度に愛知県が実施した「愛知県訪問介護サービス提供体制確保支援事業費補助金」と同事業です。</t>
    <rPh sb="1" eb="4">
      <t>ホンジギョウ</t>
    </rPh>
    <rPh sb="11" eb="14">
      <t>アイチケン</t>
    </rPh>
    <rPh sb="15" eb="17">
      <t>ジッシ</t>
    </rPh>
    <rPh sb="20" eb="23">
      <t>アイチケン</t>
    </rPh>
    <rPh sb="23" eb="25">
      <t>ホウモン</t>
    </rPh>
    <rPh sb="25" eb="27">
      <t>カイゴ</t>
    </rPh>
    <rPh sb="31" eb="37">
      <t>テイキョウタイセイカクホ</t>
    </rPh>
    <rPh sb="37" eb="45">
      <t>シエンジギョウヒホジョキン</t>
    </rPh>
    <rPh sb="47" eb="48">
      <t>ドウ</t>
    </rPh>
    <rPh sb="48" eb="50">
      <t>ジギョウ</t>
    </rPh>
    <phoneticPr fontId="3"/>
  </si>
  <si>
    <t>○活用の見込みがある場合のみご回答ください。（活用の見込みがない場合の回答は不要です）</t>
    <rPh sb="1" eb="3">
      <t>カツヨウ</t>
    </rPh>
    <rPh sb="23" eb="25">
      <t>カツヨウ</t>
    </rPh>
    <rPh sb="26" eb="28">
      <t>ミコ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</si>
</sst>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scheme val="minor"/>
    </font>
    <font>
      <b/>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4"/>
      <color theme="1"/>
      <name val="ＭＳ ゴシック"/>
      <family val="3"/>
      <charset val="128"/>
    </font>
    <font>
      <sz val="11"/>
      <color theme="1"/>
      <name val="ＭＳ ゴシック"/>
      <family val="3"/>
      <charset val="128"/>
    </font>
    <font>
      <sz val="8"/>
      <color rgb="FF000000"/>
      <name val="ＭＳ ゴシック"/>
      <family val="3"/>
      <charset val="128"/>
    </font>
    <font>
      <sz val="9"/>
      <color theme="1"/>
      <name val="ＭＳ Ｐゴシック"/>
      <family val="3"/>
      <charset val="128"/>
      <scheme val="minor"/>
    </font>
    <font>
      <sz val="9"/>
      <color theme="1"/>
      <name val="ＭＳ Ｐゴシック"/>
      <family val="3"/>
      <charset val="128"/>
    </font>
    <font>
      <sz val="9"/>
      <color rgb="FF000000"/>
      <name val="ＭＳ ゴシック"/>
      <family val="3"/>
      <charset val="128"/>
    </font>
    <font>
      <sz val="10"/>
      <color theme="1"/>
      <name val="ＭＳ Ｐゴシック"/>
      <family val="3"/>
      <charset val="128"/>
    </font>
    <font>
      <sz val="10"/>
      <color theme="1"/>
      <name val="ＭＳ Ｐゴシック"/>
      <family val="3"/>
      <charset val="128"/>
      <scheme val="minor"/>
    </font>
    <font>
      <sz val="10"/>
      <color theme="1"/>
      <name val="ＭＳ Ｐゴシック"/>
      <family val="2"/>
      <scheme val="minor"/>
    </font>
    <font>
      <b/>
      <sz val="14"/>
      <color theme="1"/>
      <name val="ＭＳ ゴシック"/>
      <family val="3"/>
      <charset val="128"/>
    </font>
    <font>
      <sz val="11"/>
      <color rgb="FFFF0000"/>
      <name val="ＭＳ ゴシック"/>
      <family val="3"/>
      <charset val="128"/>
    </font>
    <font>
      <u/>
      <sz val="11"/>
      <color theme="10"/>
      <name val="ＭＳ Ｐゴシック"/>
      <family val="2"/>
      <scheme val="minor"/>
    </font>
    <font>
      <u val="double"/>
      <sz val="11"/>
      <color rgb="FFFF0000"/>
      <name val="ＭＳ ゴシック"/>
      <family val="3"/>
      <charset val="128"/>
    </font>
    <font>
      <u/>
      <sz val="11"/>
      <color rgb="FFFF0000"/>
      <name val="ＭＳ ゴシック"/>
      <family val="3"/>
      <charset val="128"/>
    </font>
    <font>
      <sz val="11"/>
      <color rgb="FFFF0000"/>
      <name val="ＭＳ Ｐゴシック"/>
      <family val="2"/>
      <scheme val="minor"/>
    </font>
  </fonts>
  <fills count="5">
    <fill>
      <patternFill patternType="none"/>
    </fill>
    <fill>
      <patternFill patternType="gray125"/>
    </fill>
    <fill>
      <patternFill patternType="solid">
        <fgColor rgb="FFFFFF00"/>
        <bgColor indexed="64"/>
      </patternFill>
    </fill>
    <fill>
      <patternFill patternType="solid">
        <fgColor rgb="FFE7E6E6"/>
        <bgColor indexed="64"/>
      </patternFill>
    </fill>
    <fill>
      <patternFill patternType="solid">
        <fgColor theme="0" tint="-4.9989318521683403E-2"/>
        <bgColor indexed="64"/>
      </patternFill>
    </fill>
  </fills>
  <borders count="5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dotted">
        <color auto="1"/>
      </left>
      <right style="thin">
        <color auto="1"/>
      </right>
      <top style="dotted">
        <color auto="1"/>
      </top>
      <bottom/>
      <diagonal/>
    </border>
    <border>
      <left/>
      <right/>
      <top style="thin">
        <color auto="1"/>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dotted">
        <color auto="1"/>
      </right>
      <top/>
      <bottom style="thin">
        <color auto="1"/>
      </bottom>
      <diagonal/>
    </border>
    <border>
      <left/>
      <right style="thin">
        <color auto="1"/>
      </right>
      <top style="dotted">
        <color auto="1"/>
      </top>
      <bottom style="dotted">
        <color auto="1"/>
      </bottom>
      <diagonal/>
    </border>
    <border>
      <left style="dotted">
        <color auto="1"/>
      </left>
      <right style="dotted">
        <color auto="1"/>
      </right>
      <top style="dotted">
        <color auto="1"/>
      </top>
      <bottom style="dotted">
        <color auto="1"/>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dotted">
        <color auto="1"/>
      </top>
      <bottom style="thin">
        <color indexed="64"/>
      </bottom>
      <diagonal/>
    </border>
    <border>
      <left/>
      <right style="thin">
        <color auto="1"/>
      </right>
      <top style="dotted">
        <color auto="1"/>
      </top>
      <bottom style="thin">
        <color indexed="64"/>
      </bottom>
      <diagonal/>
    </border>
    <border>
      <left/>
      <right style="dotted">
        <color auto="1"/>
      </right>
      <top style="thin">
        <color auto="1"/>
      </top>
      <bottom/>
      <diagonal/>
    </border>
    <border>
      <left/>
      <right style="dotted">
        <color auto="1"/>
      </right>
      <top style="dotted">
        <color auto="1"/>
      </top>
      <bottom style="thin">
        <color indexed="64"/>
      </bottom>
      <diagonal/>
    </border>
    <border>
      <left style="dotted">
        <color auto="1"/>
      </left>
      <right style="dotted">
        <color auto="1"/>
      </right>
      <top style="thin">
        <color auto="1"/>
      </top>
      <bottom/>
      <diagonal/>
    </border>
    <border>
      <left style="dotted">
        <color auto="1"/>
      </left>
      <right style="dotted">
        <color auto="1"/>
      </right>
      <top style="dotted">
        <color auto="1"/>
      </top>
      <bottom style="thin">
        <color indexed="64"/>
      </bottom>
      <diagonal/>
    </border>
    <border>
      <left/>
      <right/>
      <top style="dotted">
        <color auto="1"/>
      </top>
      <bottom style="thin">
        <color auto="1"/>
      </bottom>
      <diagonal/>
    </border>
    <border>
      <left/>
      <right style="thin">
        <color auto="1"/>
      </right>
      <top/>
      <bottom style="thin">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dotted">
        <color auto="1"/>
      </right>
      <top style="dotted">
        <color auto="1"/>
      </top>
      <bottom/>
      <diagonal/>
    </border>
    <border>
      <left style="thin">
        <color auto="1"/>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dotted">
        <color auto="1"/>
      </left>
      <right style="thin">
        <color auto="1"/>
      </right>
      <top/>
      <bottom style="dotted">
        <color auto="1"/>
      </bottom>
      <diagonal/>
    </border>
    <border>
      <left/>
      <right style="thin">
        <color auto="1"/>
      </right>
      <top style="dotted">
        <color auto="1"/>
      </top>
      <bottom/>
      <diagonal/>
    </border>
    <border>
      <left/>
      <right style="thin">
        <color auto="1"/>
      </right>
      <top/>
      <bottom style="dotted">
        <color auto="1"/>
      </bottom>
      <diagonal/>
    </border>
  </borders>
  <cellStyleXfs count="3">
    <xf numFmtId="0" fontId="0" fillId="0" borderId="0"/>
    <xf numFmtId="38" fontId="2" fillId="0" borderId="0" applyFont="0" applyFill="0" applyBorder="0" applyAlignment="0" applyProtection="0">
      <alignment vertical="center"/>
    </xf>
    <xf numFmtId="0" fontId="15" fillId="0" borderId="0" applyNumberFormat="0" applyFill="0" applyBorder="0" applyAlignment="0" applyProtection="0"/>
  </cellStyleXfs>
  <cellXfs count="177">
    <xf numFmtId="0" fontId="0" fillId="0" borderId="0" xfId="0"/>
    <xf numFmtId="0" fontId="1" fillId="0" borderId="0" xfId="0" applyFont="1" applyBorder="1" applyAlignment="1">
      <alignment horizontal="center" vertical="top"/>
    </xf>
    <xf numFmtId="0" fontId="5" fillId="0" borderId="0" xfId="0" applyFont="1"/>
    <xf numFmtId="0" fontId="5" fillId="0" borderId="0" xfId="0" applyFont="1" applyAlignment="1"/>
    <xf numFmtId="0" fontId="5" fillId="0" borderId="0" xfId="0" applyFont="1" applyAlignment="1">
      <alignment horizontal="left"/>
    </xf>
    <xf numFmtId="0" fontId="6" fillId="0" borderId="0" xfId="0" applyFont="1" applyBorder="1" applyAlignment="1">
      <alignment horizontal="left" vertical="center"/>
    </xf>
    <xf numFmtId="0" fontId="7" fillId="0" borderId="0" xfId="0" applyFont="1"/>
    <xf numFmtId="0" fontId="8" fillId="0" borderId="0" xfId="0" applyFont="1" applyAlignment="1">
      <alignment horizontal="left" vertical="center"/>
    </xf>
    <xf numFmtId="38" fontId="0" fillId="0" borderId="0" xfId="1" applyFont="1" applyAlignment="1"/>
    <xf numFmtId="0" fontId="5" fillId="0" borderId="0" xfId="0" applyFont="1" applyAlignment="1">
      <alignment horizontal="distributed" vertical="center"/>
    </xf>
    <xf numFmtId="0" fontId="5" fillId="0" borderId="1" xfId="0" applyFont="1" applyBorder="1" applyAlignment="1">
      <alignment horizontal="distributed" vertical="center"/>
    </xf>
    <xf numFmtId="0" fontId="9" fillId="3" borderId="1" xfId="0" applyFont="1" applyFill="1" applyBorder="1" applyAlignment="1">
      <alignment horizontal="left" vertical="center"/>
    </xf>
    <xf numFmtId="0" fontId="9"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Fill="1" applyBorder="1" applyAlignment="1">
      <alignment horizontal="left" shrinkToFit="1"/>
    </xf>
    <xf numFmtId="0" fontId="0" fillId="0" borderId="0" xfId="0" applyFill="1"/>
    <xf numFmtId="0" fontId="10" fillId="0" borderId="0" xfId="0" applyFont="1" applyFill="1" applyAlignment="1">
      <alignment horizontal="center" vertical="center"/>
    </xf>
    <xf numFmtId="0" fontId="11" fillId="0" borderId="0" xfId="0" applyFont="1" applyFill="1" applyAlignment="1">
      <alignment horizontal="center"/>
    </xf>
    <xf numFmtId="0" fontId="12" fillId="0" borderId="0" xfId="0" applyFont="1" applyFill="1" applyAlignment="1">
      <alignment horizontal="center"/>
    </xf>
    <xf numFmtId="0" fontId="4" fillId="4" borderId="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38" fontId="4" fillId="0" borderId="7" xfId="1" applyFont="1" applyBorder="1" applyAlignment="1">
      <alignment vertical="center"/>
    </xf>
    <xf numFmtId="0" fontId="4" fillId="0" borderId="12"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2" xfId="0" applyFont="1" applyFill="1" applyBorder="1" applyAlignment="1">
      <alignment vertical="center"/>
    </xf>
    <xf numFmtId="0" fontId="4" fillId="0" borderId="13" xfId="0" applyFont="1" applyFill="1" applyBorder="1" applyAlignment="1">
      <alignment horizontal="center" vertical="center" wrapText="1"/>
    </xf>
    <xf numFmtId="0" fontId="4" fillId="0" borderId="0" xfId="0" applyFont="1"/>
    <xf numFmtId="0" fontId="4" fillId="0" borderId="0" xfId="0" applyFont="1" applyFill="1" applyAlignment="1">
      <alignment horizontal="center"/>
    </xf>
    <xf numFmtId="38" fontId="4" fillId="0" borderId="0" xfId="0" applyNumberFormat="1" applyFont="1"/>
    <xf numFmtId="0" fontId="4" fillId="0" borderId="10" xfId="0" applyFont="1" applyFill="1" applyBorder="1" applyAlignment="1">
      <alignment vertical="center"/>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4" xfId="0" applyFont="1" applyFill="1" applyBorder="1" applyAlignment="1">
      <alignment horizontal="center" vertical="center"/>
    </xf>
    <xf numFmtId="0" fontId="4" fillId="0" borderId="26" xfId="0" applyFont="1" applyBorder="1" applyAlignment="1">
      <alignment horizontal="left" vertical="center" wrapText="1"/>
    </xf>
    <xf numFmtId="0" fontId="4" fillId="0" borderId="16" xfId="0" applyFont="1" applyBorder="1" applyAlignment="1">
      <alignment horizontal="left" vertical="center" wrapText="1"/>
    </xf>
    <xf numFmtId="0" fontId="4" fillId="0" borderId="21" xfId="0" applyFont="1" applyBorder="1" applyAlignment="1">
      <alignment vertical="center"/>
    </xf>
    <xf numFmtId="38" fontId="4" fillId="2" borderId="21" xfId="1" applyFont="1" applyFill="1" applyBorder="1" applyAlignment="1">
      <alignment vertical="center"/>
    </xf>
    <xf numFmtId="38" fontId="4" fillId="0" borderId="20" xfId="1" applyFont="1" applyBorder="1" applyAlignment="1">
      <alignment vertical="center" wrapText="1"/>
    </xf>
    <xf numFmtId="38" fontId="4" fillId="0" borderId="21" xfId="1" applyFont="1" applyBorder="1" applyAlignment="1">
      <alignment vertical="center"/>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38" fontId="4" fillId="2" borderId="28" xfId="1" applyFont="1" applyFill="1" applyBorder="1" applyAlignment="1">
      <alignment vertical="center"/>
    </xf>
    <xf numFmtId="38" fontId="4" fillId="0" borderId="22" xfId="1" applyFont="1" applyBorder="1" applyAlignment="1">
      <alignment vertical="center"/>
    </xf>
    <xf numFmtId="0" fontId="4" fillId="0" borderId="20" xfId="0" applyFont="1" applyBorder="1" applyAlignment="1">
      <alignment vertical="center" wrapText="1"/>
    </xf>
    <xf numFmtId="38" fontId="0" fillId="0" borderId="0" xfId="0" applyNumberFormat="1"/>
    <xf numFmtId="0" fontId="4" fillId="2" borderId="21" xfId="0" applyFont="1" applyFill="1" applyBorder="1" applyAlignment="1">
      <alignment vertical="center"/>
    </xf>
    <xf numFmtId="0" fontId="4" fillId="0" borderId="0" xfId="0" applyFont="1" applyAlignment="1">
      <alignment horizontal="left" vertical="center"/>
    </xf>
    <xf numFmtId="38" fontId="4" fillId="4" borderId="1" xfId="1" applyFont="1" applyFill="1" applyBorder="1" applyAlignment="1">
      <alignment horizontal="center" vertical="center"/>
    </xf>
    <xf numFmtId="38" fontId="4" fillId="0" borderId="7" xfId="1" applyFont="1" applyFill="1" applyBorder="1" applyAlignment="1">
      <alignment horizontal="left" vertical="center"/>
    </xf>
    <xf numFmtId="38" fontId="4" fillId="0" borderId="0" xfId="1" applyFont="1" applyAlignment="1"/>
    <xf numFmtId="0" fontId="4" fillId="0" borderId="32" xfId="0" applyFont="1" applyFill="1" applyBorder="1" applyAlignment="1">
      <alignment horizontal="center" vertical="center" wrapText="1"/>
    </xf>
    <xf numFmtId="0" fontId="4" fillId="0" borderId="33" xfId="0" applyFont="1" applyFill="1" applyBorder="1" applyAlignment="1">
      <alignment vertical="center"/>
    </xf>
    <xf numFmtId="0" fontId="4" fillId="0"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center"/>
    </xf>
    <xf numFmtId="0" fontId="4" fillId="0" borderId="31" xfId="0" applyFont="1" applyFill="1" applyBorder="1" applyAlignment="1">
      <alignment vertical="center" wrapText="1"/>
    </xf>
    <xf numFmtId="0" fontId="14" fillId="0" borderId="0" xfId="0" applyFont="1"/>
    <xf numFmtId="38" fontId="0" fillId="0" borderId="0" xfId="0" applyNumberFormat="1" applyFill="1"/>
    <xf numFmtId="0" fontId="15" fillId="0" borderId="0" xfId="2" applyAlignment="1"/>
    <xf numFmtId="0" fontId="4" fillId="0" borderId="21" xfId="0" applyFont="1" applyFill="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Border="1" applyAlignment="1">
      <alignment horizontal="left" vertical="center" wrapText="1"/>
    </xf>
    <xf numFmtId="0" fontId="4" fillId="2" borderId="18" xfId="0" applyFont="1" applyFill="1" applyBorder="1" applyAlignment="1">
      <alignment horizontal="center" vertical="center"/>
    </xf>
    <xf numFmtId="0" fontId="4" fillId="0" borderId="39" xfId="0" applyFont="1" applyFill="1" applyBorder="1" applyAlignment="1">
      <alignment vertical="center"/>
    </xf>
    <xf numFmtId="0" fontId="4" fillId="0" borderId="13" xfId="0" applyFont="1" applyFill="1" applyBorder="1" applyAlignment="1">
      <alignment vertical="center"/>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2" borderId="52" xfId="0" applyFont="1" applyFill="1" applyBorder="1" applyAlignment="1">
      <alignment vertical="center"/>
    </xf>
    <xf numFmtId="0" fontId="4" fillId="0" borderId="51" xfId="0" applyFont="1" applyFill="1" applyBorder="1" applyAlignment="1">
      <alignment vertical="center"/>
    </xf>
    <xf numFmtId="0" fontId="4" fillId="0" borderId="52" xfId="0" applyFont="1" applyFill="1" applyBorder="1" applyAlignment="1">
      <alignment vertical="center"/>
    </xf>
    <xf numFmtId="0" fontId="4" fillId="0" borderId="27" xfId="0" applyFont="1" applyFill="1" applyBorder="1" applyAlignment="1">
      <alignment vertical="center"/>
    </xf>
    <xf numFmtId="0" fontId="16" fillId="0" borderId="0" xfId="0" applyFont="1"/>
    <xf numFmtId="0" fontId="17" fillId="0" borderId="0" xfId="0" applyFont="1"/>
    <xf numFmtId="0" fontId="5" fillId="4" borderId="1" xfId="0" applyFont="1" applyFill="1" applyBorder="1" applyAlignment="1">
      <alignment horizontal="center" vertical="center"/>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5" xfId="0" applyFont="1" applyFill="1" applyBorder="1" applyAlignment="1">
      <alignment horizontal="left" vertical="center" shrinkToFit="1"/>
    </xf>
    <xf numFmtId="0" fontId="9" fillId="3" borderId="1" xfId="0" applyFont="1" applyFill="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4" fillId="0" borderId="0" xfId="0" applyFont="1" applyAlignment="1">
      <alignment horizontal="center"/>
    </xf>
    <xf numFmtId="0" fontId="5" fillId="0" borderId="0" xfId="0" applyFont="1" applyAlignment="1">
      <alignment horizontal="center"/>
    </xf>
    <xf numFmtId="0" fontId="5" fillId="2" borderId="2" xfId="0" applyFont="1" applyFill="1" applyBorder="1" applyAlignment="1">
      <alignment horizontal="left" shrinkToFit="1"/>
    </xf>
    <xf numFmtId="0" fontId="5" fillId="2" borderId="3" xfId="0" applyFont="1" applyFill="1" applyBorder="1" applyAlignment="1">
      <alignment horizontal="left" shrinkToFit="1"/>
    </xf>
    <xf numFmtId="0" fontId="5" fillId="2" borderId="4" xfId="0" applyFont="1" applyFill="1" applyBorder="1" applyAlignment="1">
      <alignment horizontal="left" shrinkToFit="1"/>
    </xf>
    <xf numFmtId="0" fontId="5" fillId="2" borderId="5" xfId="0" applyFont="1" applyFill="1" applyBorder="1" applyAlignment="1">
      <alignment horizontal="left" shrinkToFit="1"/>
    </xf>
    <xf numFmtId="0" fontId="5" fillId="2" borderId="1" xfId="0" applyFont="1" applyFill="1" applyBorder="1" applyAlignment="1">
      <alignment horizontal="left" shrinkToFit="1"/>
    </xf>
    <xf numFmtId="0" fontId="5" fillId="0" borderId="0" xfId="0" applyFont="1" applyAlignment="1">
      <alignment horizontal="left" vertical="top" wrapText="1"/>
    </xf>
    <xf numFmtId="0" fontId="5" fillId="0" borderId="0" xfId="0" applyFont="1" applyAlignment="1">
      <alignment horizontal="left"/>
    </xf>
    <xf numFmtId="38" fontId="4" fillId="0" borderId="46" xfId="1" applyFont="1" applyFill="1" applyBorder="1" applyAlignment="1">
      <alignment vertical="center"/>
    </xf>
    <xf numFmtId="38" fontId="4" fillId="0" borderId="42" xfId="1" applyFont="1" applyFill="1" applyBorder="1" applyAlignment="1">
      <alignment vertical="center"/>
    </xf>
    <xf numFmtId="38" fontId="4" fillId="0" borderId="8" xfId="1" applyFont="1" applyFill="1" applyBorder="1" applyAlignment="1">
      <alignment vertical="center" wrapText="1"/>
    </xf>
    <xf numFmtId="38" fontId="4" fillId="0" borderId="9" xfId="1" applyFont="1" applyFill="1" applyBorder="1" applyAlignment="1">
      <alignment vertical="center" wrapText="1"/>
    </xf>
    <xf numFmtId="38" fontId="4" fillId="0" borderId="8" xfId="1" applyFont="1" applyFill="1" applyBorder="1" applyAlignment="1">
      <alignment vertical="center"/>
    </xf>
    <xf numFmtId="38" fontId="4" fillId="0" borderId="9" xfId="1" applyFont="1" applyFill="1" applyBorder="1" applyAlignment="1">
      <alignment vertical="center"/>
    </xf>
    <xf numFmtId="38" fontId="4" fillId="2" borderId="42" xfId="1" applyFont="1" applyFill="1" applyBorder="1" applyAlignment="1">
      <alignment vertical="center"/>
    </xf>
    <xf numFmtId="38" fontId="4" fillId="2" borderId="41" xfId="1" applyFont="1" applyFill="1" applyBorder="1" applyAlignment="1">
      <alignment vertical="center"/>
    </xf>
    <xf numFmtId="38" fontId="4" fillId="2" borderId="8" xfId="1" applyFont="1" applyFill="1" applyBorder="1" applyAlignment="1">
      <alignment vertical="center"/>
    </xf>
    <xf numFmtId="38" fontId="4" fillId="2" borderId="9" xfId="1" applyFont="1" applyFill="1" applyBorder="1" applyAlignment="1">
      <alignment vertical="center"/>
    </xf>
    <xf numFmtId="38" fontId="4" fillId="2" borderId="40" xfId="1" applyFont="1" applyFill="1" applyBorder="1" applyAlignment="1">
      <alignment vertical="center"/>
    </xf>
    <xf numFmtId="38" fontId="4" fillId="0" borderId="46" xfId="1" applyFont="1" applyFill="1" applyBorder="1" applyAlignment="1">
      <alignment vertical="center" wrapText="1"/>
    </xf>
    <xf numFmtId="38" fontId="4" fillId="0" borderId="42" xfId="1" applyFont="1" applyFill="1" applyBorder="1" applyAlignment="1">
      <alignment vertical="center" wrapText="1"/>
    </xf>
    <xf numFmtId="38" fontId="4" fillId="0" borderId="7" xfId="1" applyFont="1" applyBorder="1" applyAlignment="1">
      <alignment horizontal="right" vertical="center"/>
    </xf>
    <xf numFmtId="38" fontId="4" fillId="0" borderId="8" xfId="1" applyFont="1" applyBorder="1" applyAlignment="1">
      <alignment horizontal="righ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4" fillId="0" borderId="1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2" xfId="0" applyFont="1" applyBorder="1" applyAlignment="1">
      <alignment vertical="center" wrapText="1"/>
    </xf>
    <xf numFmtId="0" fontId="4" fillId="0" borderId="43" xfId="0" applyFont="1" applyFill="1" applyBorder="1" applyAlignment="1">
      <alignment vertical="center" wrapText="1"/>
    </xf>
    <xf numFmtId="0" fontId="4" fillId="0" borderId="44" xfId="0" applyFont="1" applyFill="1" applyBorder="1" applyAlignment="1">
      <alignment vertical="center" wrapText="1"/>
    </xf>
    <xf numFmtId="0" fontId="4" fillId="0" borderId="45" xfId="0" applyFont="1" applyFill="1" applyBorder="1" applyAlignment="1">
      <alignmen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4" fillId="0" borderId="49" xfId="0" applyFont="1" applyFill="1" applyBorder="1" applyAlignment="1">
      <alignment vertical="center" wrapText="1"/>
    </xf>
    <xf numFmtId="0" fontId="4" fillId="2" borderId="18" xfId="0" applyFont="1" applyFill="1" applyBorder="1" applyAlignment="1">
      <alignment horizontal="center" vertical="center"/>
    </xf>
    <xf numFmtId="0" fontId="4" fillId="2" borderId="50" xfId="0" applyFont="1" applyFill="1" applyBorder="1" applyAlignment="1">
      <alignment horizontal="center" vertical="center"/>
    </xf>
    <xf numFmtId="38" fontId="4" fillId="0" borderId="7" xfId="1" applyFont="1" applyBorder="1" applyAlignment="1">
      <alignment horizontal="right" vertical="center" wrapText="1"/>
    </xf>
    <xf numFmtId="38" fontId="4" fillId="0" borderId="8" xfId="1" applyFont="1" applyBorder="1" applyAlignment="1">
      <alignment horizontal="right" vertical="center" wrapText="1"/>
    </xf>
    <xf numFmtId="38" fontId="4" fillId="0" borderId="7"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9" xfId="1" applyFont="1" applyBorder="1" applyAlignment="1">
      <alignment horizontal="righ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38" xfId="0" applyFont="1" applyBorder="1" applyAlignment="1">
      <alignment horizontal="left" vertical="center" wrapText="1"/>
    </xf>
    <xf numFmtId="0" fontId="4" fillId="0" borderId="6"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Border="1" applyAlignment="1">
      <alignment horizontal="left" vertical="center" wrapText="1"/>
    </xf>
    <xf numFmtId="38" fontId="4" fillId="0" borderId="6" xfId="1" applyFont="1" applyBorder="1" applyAlignment="1">
      <alignment horizontal="left" vertical="center"/>
    </xf>
    <xf numFmtId="38" fontId="4" fillId="0" borderId="0" xfId="1" applyFont="1" applyBorder="1" applyAlignment="1">
      <alignment horizontal="left" vertical="center"/>
    </xf>
    <xf numFmtId="0" fontId="4" fillId="0" borderId="47" xfId="0" applyFont="1" applyFill="1" applyBorder="1" applyAlignment="1">
      <alignment horizontal="left" vertical="center" wrapText="1"/>
    </xf>
    <xf numFmtId="0" fontId="4" fillId="0" borderId="48"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3" xfId="0" applyFont="1" applyBorder="1" applyAlignment="1">
      <alignment horizontal="left" vertical="center" wrapText="1"/>
    </xf>
    <xf numFmtId="0" fontId="4" fillId="0" borderId="44" xfId="0" applyFont="1" applyBorder="1" applyAlignment="1">
      <alignment horizontal="left" vertical="center" wrapText="1"/>
    </xf>
    <xf numFmtId="0" fontId="4" fillId="0" borderId="43"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4" fillId="0" borderId="45"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xf>
    <xf numFmtId="0" fontId="18" fillId="0" borderId="0" xfId="0" applyFont="1"/>
    <xf numFmtId="0" fontId="14" fillId="0" borderId="0" xfId="0" applyFont="1" applyAlignment="1">
      <alignment horizontal="left" vertical="top" wrapText="1"/>
    </xf>
  </cellXfs>
  <cellStyles count="3">
    <cellStyle name="ハイパーリンク" xfId="2" builtinId="8"/>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266700</xdr:colOff>
      <xdr:row>1</xdr:row>
      <xdr:rowOff>66675</xdr:rowOff>
    </xdr:from>
    <xdr:to>
      <xdr:col>7</xdr:col>
      <xdr:colOff>1253673</xdr:colOff>
      <xdr:row>2</xdr:row>
      <xdr:rowOff>225140</xdr:rowOff>
    </xdr:to>
    <xdr:pic>
      <xdr:nvPicPr>
        <xdr:cNvPr id="5" name="図 4">
          <a:extLst>
            <a:ext uri="{FF2B5EF4-FFF2-40B4-BE49-F238E27FC236}">
              <a16:creationId xmlns:a16="http://schemas.microsoft.com/office/drawing/2014/main" id="{431F240C-DA15-1085-95C4-D0EF293714CB}"/>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55100" y="371475"/>
          <a:ext cx="969828" cy="415640"/>
        </a:xfrm>
        <a:prstGeom prst="rect">
          <a:avLst/>
        </a:prstGeom>
      </xdr:spPr>
    </xdr:pic>
    <xdr:clientData/>
  </xdr:twoCellAnchor>
  <xdr:twoCellAnchor editAs="oneCell">
    <xdr:from>
      <xdr:col>8</xdr:col>
      <xdr:colOff>285750</xdr:colOff>
      <xdr:row>1</xdr:row>
      <xdr:rowOff>76200</xdr:rowOff>
    </xdr:from>
    <xdr:to>
      <xdr:col>8</xdr:col>
      <xdr:colOff>1255578</xdr:colOff>
      <xdr:row>2</xdr:row>
      <xdr:rowOff>225140</xdr:rowOff>
    </xdr:to>
    <xdr:pic>
      <xdr:nvPicPr>
        <xdr:cNvPr id="6" name="図 5">
          <a:extLst>
            <a:ext uri="{FF2B5EF4-FFF2-40B4-BE49-F238E27FC236}">
              <a16:creationId xmlns:a16="http://schemas.microsoft.com/office/drawing/2014/main" id="{6DE2F803-AE6D-4F08-AB53-387C6B0D2054}"/>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41000" y="381000"/>
          <a:ext cx="969828" cy="415640"/>
        </a:xfrm>
        <a:prstGeom prst="rect">
          <a:avLst/>
        </a:prstGeom>
      </xdr:spPr>
    </xdr:pic>
    <xdr:clientData/>
  </xdr:twoCellAnchor>
  <xdr:twoCellAnchor editAs="oneCell">
    <xdr:from>
      <xdr:col>7</xdr:col>
      <xdr:colOff>276225</xdr:colOff>
      <xdr:row>4</xdr:row>
      <xdr:rowOff>95250</xdr:rowOff>
    </xdr:from>
    <xdr:to>
      <xdr:col>7</xdr:col>
      <xdr:colOff>1253673</xdr:colOff>
      <xdr:row>5</xdr:row>
      <xdr:rowOff>232760</xdr:rowOff>
    </xdr:to>
    <xdr:pic>
      <xdr:nvPicPr>
        <xdr:cNvPr id="7" name="図 6">
          <a:extLst>
            <a:ext uri="{FF2B5EF4-FFF2-40B4-BE49-F238E27FC236}">
              <a16:creationId xmlns:a16="http://schemas.microsoft.com/office/drawing/2014/main" id="{078C7E1A-9F27-40A9-806C-3642FBD04482}"/>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64625" y="1733550"/>
          <a:ext cx="969828" cy="415640"/>
        </a:xfrm>
        <a:prstGeom prst="rect">
          <a:avLst/>
        </a:prstGeom>
      </xdr:spPr>
    </xdr:pic>
    <xdr:clientData/>
  </xdr:twoCellAnchor>
  <xdr:twoCellAnchor editAs="oneCell">
    <xdr:from>
      <xdr:col>8</xdr:col>
      <xdr:colOff>285750</xdr:colOff>
      <xdr:row>4</xdr:row>
      <xdr:rowOff>76200</xdr:rowOff>
    </xdr:from>
    <xdr:to>
      <xdr:col>8</xdr:col>
      <xdr:colOff>1255578</xdr:colOff>
      <xdr:row>5</xdr:row>
      <xdr:rowOff>225140</xdr:rowOff>
    </xdr:to>
    <xdr:pic>
      <xdr:nvPicPr>
        <xdr:cNvPr id="8" name="図 7">
          <a:extLst>
            <a:ext uri="{FF2B5EF4-FFF2-40B4-BE49-F238E27FC236}">
              <a16:creationId xmlns:a16="http://schemas.microsoft.com/office/drawing/2014/main" id="{560F330F-33E6-4E15-9790-E4740AC69343}"/>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41000" y="1714500"/>
          <a:ext cx="969828" cy="415640"/>
        </a:xfrm>
        <a:prstGeom prst="rect">
          <a:avLst/>
        </a:prstGeom>
      </xdr:spPr>
    </xdr:pic>
    <xdr:clientData/>
  </xdr:twoCellAnchor>
  <xdr:twoCellAnchor editAs="oneCell">
    <xdr:from>
      <xdr:col>6</xdr:col>
      <xdr:colOff>1171575</xdr:colOff>
      <xdr:row>7</xdr:row>
      <xdr:rowOff>114300</xdr:rowOff>
    </xdr:from>
    <xdr:to>
      <xdr:col>6</xdr:col>
      <xdr:colOff>2137593</xdr:colOff>
      <xdr:row>8</xdr:row>
      <xdr:rowOff>263240</xdr:rowOff>
    </xdr:to>
    <xdr:pic>
      <xdr:nvPicPr>
        <xdr:cNvPr id="9" name="図 8">
          <a:extLst>
            <a:ext uri="{FF2B5EF4-FFF2-40B4-BE49-F238E27FC236}">
              <a16:creationId xmlns:a16="http://schemas.microsoft.com/office/drawing/2014/main" id="{01210596-4C15-49A5-A015-40B3804FD3F2}"/>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19373850" y="3057525"/>
          <a:ext cx="969828" cy="415640"/>
        </a:xfrm>
        <a:prstGeom prst="rect">
          <a:avLst/>
        </a:prstGeom>
      </xdr:spPr>
    </xdr:pic>
    <xdr:clientData/>
  </xdr:twoCellAnchor>
  <xdr:twoCellAnchor editAs="oneCell">
    <xdr:from>
      <xdr:col>7</xdr:col>
      <xdr:colOff>285750</xdr:colOff>
      <xdr:row>7</xdr:row>
      <xdr:rowOff>123825</xdr:rowOff>
    </xdr:from>
    <xdr:to>
      <xdr:col>7</xdr:col>
      <xdr:colOff>1255578</xdr:colOff>
      <xdr:row>9</xdr:row>
      <xdr:rowOff>4160</xdr:rowOff>
    </xdr:to>
    <xdr:pic>
      <xdr:nvPicPr>
        <xdr:cNvPr id="10" name="図 9">
          <a:extLst>
            <a:ext uri="{FF2B5EF4-FFF2-40B4-BE49-F238E27FC236}">
              <a16:creationId xmlns:a16="http://schemas.microsoft.com/office/drawing/2014/main" id="{4EFF4867-6146-4E81-94D9-44B05A27AE57}"/>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74150" y="3067050"/>
          <a:ext cx="969828" cy="415640"/>
        </a:xfrm>
        <a:prstGeom prst="rect">
          <a:avLst/>
        </a:prstGeom>
      </xdr:spPr>
    </xdr:pic>
    <xdr:clientData/>
  </xdr:twoCellAnchor>
  <xdr:twoCellAnchor editAs="oneCell">
    <xdr:from>
      <xdr:col>8</xdr:col>
      <xdr:colOff>295275</xdr:colOff>
      <xdr:row>7</xdr:row>
      <xdr:rowOff>95250</xdr:rowOff>
    </xdr:from>
    <xdr:to>
      <xdr:col>8</xdr:col>
      <xdr:colOff>1261293</xdr:colOff>
      <xdr:row>8</xdr:row>
      <xdr:rowOff>263240</xdr:rowOff>
    </xdr:to>
    <xdr:pic>
      <xdr:nvPicPr>
        <xdr:cNvPr id="11" name="図 10">
          <a:extLst>
            <a:ext uri="{FF2B5EF4-FFF2-40B4-BE49-F238E27FC236}">
              <a16:creationId xmlns:a16="http://schemas.microsoft.com/office/drawing/2014/main" id="{0364F293-EAE2-4B78-AFA6-7C06B7FDC7FC}"/>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50525" y="3038475"/>
          <a:ext cx="969828" cy="415640"/>
        </a:xfrm>
        <a:prstGeom prst="rect">
          <a:avLst/>
        </a:prstGeom>
      </xdr:spPr>
    </xdr:pic>
    <xdr:clientData/>
  </xdr:twoCellAnchor>
  <xdr:twoCellAnchor editAs="oneCell">
    <xdr:from>
      <xdr:col>7</xdr:col>
      <xdr:colOff>257175</xdr:colOff>
      <xdr:row>30</xdr:row>
      <xdr:rowOff>57150</xdr:rowOff>
    </xdr:from>
    <xdr:to>
      <xdr:col>7</xdr:col>
      <xdr:colOff>1223193</xdr:colOff>
      <xdr:row>31</xdr:row>
      <xdr:rowOff>225140</xdr:rowOff>
    </xdr:to>
    <xdr:pic>
      <xdr:nvPicPr>
        <xdr:cNvPr id="12" name="図 11">
          <a:extLst>
            <a:ext uri="{FF2B5EF4-FFF2-40B4-BE49-F238E27FC236}">
              <a16:creationId xmlns:a16="http://schemas.microsoft.com/office/drawing/2014/main" id="{8ACCEFB8-E3FF-42D3-A879-EE7A140D4D01}"/>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45575" y="8686800"/>
          <a:ext cx="969828" cy="415640"/>
        </a:xfrm>
        <a:prstGeom prst="rect">
          <a:avLst/>
        </a:prstGeom>
      </xdr:spPr>
    </xdr:pic>
    <xdr:clientData/>
  </xdr:twoCellAnchor>
  <xdr:twoCellAnchor editAs="oneCell">
    <xdr:from>
      <xdr:col>8</xdr:col>
      <xdr:colOff>266700</xdr:colOff>
      <xdr:row>30</xdr:row>
      <xdr:rowOff>57150</xdr:rowOff>
    </xdr:from>
    <xdr:to>
      <xdr:col>8</xdr:col>
      <xdr:colOff>1253673</xdr:colOff>
      <xdr:row>31</xdr:row>
      <xdr:rowOff>225140</xdr:rowOff>
    </xdr:to>
    <xdr:pic>
      <xdr:nvPicPr>
        <xdr:cNvPr id="13" name="図 12">
          <a:extLst>
            <a:ext uri="{FF2B5EF4-FFF2-40B4-BE49-F238E27FC236}">
              <a16:creationId xmlns:a16="http://schemas.microsoft.com/office/drawing/2014/main" id="{B8ABC66F-A84D-4EDE-B97B-F9D86C7BCAA7}"/>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21950" y="8686800"/>
          <a:ext cx="969828" cy="415640"/>
        </a:xfrm>
        <a:prstGeom prst="rect">
          <a:avLst/>
        </a:prstGeom>
      </xdr:spPr>
    </xdr:pic>
    <xdr:clientData/>
  </xdr:twoCellAnchor>
  <xdr:twoCellAnchor editAs="oneCell">
    <xdr:from>
      <xdr:col>6</xdr:col>
      <xdr:colOff>1076325</xdr:colOff>
      <xdr:row>33</xdr:row>
      <xdr:rowOff>47625</xdr:rowOff>
    </xdr:from>
    <xdr:to>
      <xdr:col>6</xdr:col>
      <xdr:colOff>2053773</xdr:colOff>
      <xdr:row>33</xdr:row>
      <xdr:rowOff>461360</xdr:rowOff>
    </xdr:to>
    <xdr:pic>
      <xdr:nvPicPr>
        <xdr:cNvPr id="14" name="図 13">
          <a:extLst>
            <a:ext uri="{FF2B5EF4-FFF2-40B4-BE49-F238E27FC236}">
              <a16:creationId xmlns:a16="http://schemas.microsoft.com/office/drawing/2014/main" id="{5DE89DE8-5918-4B84-8741-D6CEAD06F396}"/>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19278600" y="9648825"/>
          <a:ext cx="969828" cy="415640"/>
        </a:xfrm>
        <a:prstGeom prst="rect">
          <a:avLst/>
        </a:prstGeom>
      </xdr:spPr>
    </xdr:pic>
    <xdr:clientData/>
  </xdr:twoCellAnchor>
  <xdr:twoCellAnchor editAs="oneCell">
    <xdr:from>
      <xdr:col>7</xdr:col>
      <xdr:colOff>276225</xdr:colOff>
      <xdr:row>33</xdr:row>
      <xdr:rowOff>57150</xdr:rowOff>
    </xdr:from>
    <xdr:to>
      <xdr:col>7</xdr:col>
      <xdr:colOff>1253673</xdr:colOff>
      <xdr:row>33</xdr:row>
      <xdr:rowOff>491840</xdr:rowOff>
    </xdr:to>
    <xdr:pic>
      <xdr:nvPicPr>
        <xdr:cNvPr id="15" name="図 14">
          <a:extLst>
            <a:ext uri="{FF2B5EF4-FFF2-40B4-BE49-F238E27FC236}">
              <a16:creationId xmlns:a16="http://schemas.microsoft.com/office/drawing/2014/main" id="{19AA1516-87D5-4FA7-98BB-3F85ACA55BCC}"/>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64625" y="9658350"/>
          <a:ext cx="969828" cy="415640"/>
        </a:xfrm>
        <a:prstGeom prst="rect">
          <a:avLst/>
        </a:prstGeom>
      </xdr:spPr>
    </xdr:pic>
    <xdr:clientData/>
  </xdr:twoCellAnchor>
  <xdr:twoCellAnchor editAs="oneCell">
    <xdr:from>
      <xdr:col>8</xdr:col>
      <xdr:colOff>285750</xdr:colOff>
      <xdr:row>33</xdr:row>
      <xdr:rowOff>66675</xdr:rowOff>
    </xdr:from>
    <xdr:to>
      <xdr:col>8</xdr:col>
      <xdr:colOff>1255578</xdr:colOff>
      <xdr:row>33</xdr:row>
      <xdr:rowOff>491840</xdr:rowOff>
    </xdr:to>
    <xdr:pic>
      <xdr:nvPicPr>
        <xdr:cNvPr id="16" name="図 15">
          <a:extLst>
            <a:ext uri="{FF2B5EF4-FFF2-40B4-BE49-F238E27FC236}">
              <a16:creationId xmlns:a16="http://schemas.microsoft.com/office/drawing/2014/main" id="{C9AA1BB8-F6FB-42DA-AF03-11DF2EAAA708}"/>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41000" y="9667875"/>
          <a:ext cx="969828" cy="415640"/>
        </a:xfrm>
        <a:prstGeom prst="rect">
          <a:avLst/>
        </a:prstGeom>
      </xdr:spPr>
    </xdr:pic>
    <xdr:clientData/>
  </xdr:twoCellAnchor>
  <xdr:twoCellAnchor editAs="oneCell">
    <xdr:from>
      <xdr:col>7</xdr:col>
      <xdr:colOff>276225</xdr:colOff>
      <xdr:row>35</xdr:row>
      <xdr:rowOff>66675</xdr:rowOff>
    </xdr:from>
    <xdr:to>
      <xdr:col>7</xdr:col>
      <xdr:colOff>1253673</xdr:colOff>
      <xdr:row>36</xdr:row>
      <xdr:rowOff>225140</xdr:rowOff>
    </xdr:to>
    <xdr:pic>
      <xdr:nvPicPr>
        <xdr:cNvPr id="17" name="図 16">
          <a:extLst>
            <a:ext uri="{FF2B5EF4-FFF2-40B4-BE49-F238E27FC236}">
              <a16:creationId xmlns:a16="http://schemas.microsoft.com/office/drawing/2014/main" id="{3F527A3F-7775-4461-9222-DD312804C577}"/>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64625" y="10658475"/>
          <a:ext cx="969828" cy="415640"/>
        </a:xfrm>
        <a:prstGeom prst="rect">
          <a:avLst/>
        </a:prstGeom>
      </xdr:spPr>
    </xdr:pic>
    <xdr:clientData/>
  </xdr:twoCellAnchor>
  <xdr:twoCellAnchor editAs="oneCell">
    <xdr:from>
      <xdr:col>8</xdr:col>
      <xdr:colOff>295275</xdr:colOff>
      <xdr:row>35</xdr:row>
      <xdr:rowOff>66675</xdr:rowOff>
    </xdr:from>
    <xdr:to>
      <xdr:col>8</xdr:col>
      <xdr:colOff>1261293</xdr:colOff>
      <xdr:row>36</xdr:row>
      <xdr:rowOff>225140</xdr:rowOff>
    </xdr:to>
    <xdr:pic>
      <xdr:nvPicPr>
        <xdr:cNvPr id="18" name="図 17">
          <a:extLst>
            <a:ext uri="{FF2B5EF4-FFF2-40B4-BE49-F238E27FC236}">
              <a16:creationId xmlns:a16="http://schemas.microsoft.com/office/drawing/2014/main" id="{6D30491B-4EC1-4756-94D0-DCAC8249C1F6}"/>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50525" y="10763250"/>
          <a:ext cx="969828" cy="415640"/>
        </a:xfrm>
        <a:prstGeom prst="rect">
          <a:avLst/>
        </a:prstGeom>
      </xdr:spPr>
    </xdr:pic>
    <xdr:clientData/>
  </xdr:twoCellAnchor>
  <xdr:twoCellAnchor editAs="oneCell">
    <xdr:from>
      <xdr:col>7</xdr:col>
      <xdr:colOff>276225</xdr:colOff>
      <xdr:row>41</xdr:row>
      <xdr:rowOff>57150</xdr:rowOff>
    </xdr:from>
    <xdr:to>
      <xdr:col>7</xdr:col>
      <xdr:colOff>1253673</xdr:colOff>
      <xdr:row>42</xdr:row>
      <xdr:rowOff>194660</xdr:rowOff>
    </xdr:to>
    <xdr:pic>
      <xdr:nvPicPr>
        <xdr:cNvPr id="19" name="図 18">
          <a:extLst>
            <a:ext uri="{FF2B5EF4-FFF2-40B4-BE49-F238E27FC236}">
              <a16:creationId xmlns:a16="http://schemas.microsoft.com/office/drawing/2014/main" id="{A05D1B42-226B-4E1E-8834-E422F08D1DE2}"/>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1764625" y="12896850"/>
          <a:ext cx="969828" cy="415640"/>
        </a:xfrm>
        <a:prstGeom prst="rect">
          <a:avLst/>
        </a:prstGeom>
      </xdr:spPr>
    </xdr:pic>
    <xdr:clientData/>
  </xdr:twoCellAnchor>
  <xdr:twoCellAnchor editAs="oneCell">
    <xdr:from>
      <xdr:col>8</xdr:col>
      <xdr:colOff>266700</xdr:colOff>
      <xdr:row>41</xdr:row>
      <xdr:rowOff>66675</xdr:rowOff>
    </xdr:from>
    <xdr:to>
      <xdr:col>8</xdr:col>
      <xdr:colOff>1253673</xdr:colOff>
      <xdr:row>42</xdr:row>
      <xdr:rowOff>225140</xdr:rowOff>
    </xdr:to>
    <xdr:pic>
      <xdr:nvPicPr>
        <xdr:cNvPr id="20" name="図 19">
          <a:extLst>
            <a:ext uri="{FF2B5EF4-FFF2-40B4-BE49-F238E27FC236}">
              <a16:creationId xmlns:a16="http://schemas.microsoft.com/office/drawing/2014/main" id="{AE6F429D-2C4C-463E-8146-58575FEC60CA}"/>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221950" y="12906375"/>
          <a:ext cx="969828" cy="415640"/>
        </a:xfrm>
        <a:prstGeom prst="rect">
          <a:avLst/>
        </a:prstGeom>
      </xdr:spPr>
    </xdr:pic>
    <xdr:clientData/>
  </xdr:twoCellAnchor>
  <xdr:oneCellAnchor>
    <xdr:from>
      <xdr:col>7</xdr:col>
      <xdr:colOff>285750</xdr:colOff>
      <xdr:row>15</xdr:row>
      <xdr:rowOff>161925</xdr:rowOff>
    </xdr:from>
    <xdr:ext cx="966018" cy="415640"/>
    <xdr:pic>
      <xdr:nvPicPr>
        <xdr:cNvPr id="3" name="図 2">
          <a:extLst>
            <a:ext uri="{FF2B5EF4-FFF2-40B4-BE49-F238E27FC236}">
              <a16:creationId xmlns:a16="http://schemas.microsoft.com/office/drawing/2014/main" id="{5C716235-80A2-4537-847B-9DED367BDBD8}"/>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888700" y="6753225"/>
          <a:ext cx="966018" cy="415640"/>
        </a:xfrm>
        <a:prstGeom prst="rect">
          <a:avLst/>
        </a:prstGeom>
      </xdr:spPr>
    </xdr:pic>
    <xdr:clientData/>
  </xdr:oneCellAnchor>
  <xdr:oneCellAnchor>
    <xdr:from>
      <xdr:col>8</xdr:col>
      <xdr:colOff>295275</xdr:colOff>
      <xdr:row>15</xdr:row>
      <xdr:rowOff>133350</xdr:rowOff>
    </xdr:from>
    <xdr:ext cx="964113" cy="430880"/>
    <xdr:pic>
      <xdr:nvPicPr>
        <xdr:cNvPr id="4" name="図 3">
          <a:extLst>
            <a:ext uri="{FF2B5EF4-FFF2-40B4-BE49-F238E27FC236}">
              <a16:creationId xmlns:a16="http://schemas.microsoft.com/office/drawing/2014/main" id="{F100C005-2636-481E-9C9F-C8EAB01141D2}"/>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5365075" y="6724650"/>
          <a:ext cx="964113" cy="430880"/>
        </a:xfrm>
        <a:prstGeom prst="rect">
          <a:avLst/>
        </a:prstGeom>
      </xdr:spPr>
    </xdr:pic>
    <xdr:clientData/>
  </xdr:oneCellAnchor>
  <xdr:oneCellAnchor>
    <xdr:from>
      <xdr:col>7</xdr:col>
      <xdr:colOff>285750</xdr:colOff>
      <xdr:row>44</xdr:row>
      <xdr:rowOff>85725</xdr:rowOff>
    </xdr:from>
    <xdr:ext cx="966018" cy="415640"/>
    <xdr:pic>
      <xdr:nvPicPr>
        <xdr:cNvPr id="28" name="図 27">
          <a:extLst>
            <a:ext uri="{FF2B5EF4-FFF2-40B4-BE49-F238E27FC236}">
              <a16:creationId xmlns:a16="http://schemas.microsoft.com/office/drawing/2014/main" id="{6FA39EE3-2035-4666-B550-4D8942A7EEF4}"/>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888700" y="18716625"/>
          <a:ext cx="966018" cy="415640"/>
        </a:xfrm>
        <a:prstGeom prst="rect">
          <a:avLst/>
        </a:prstGeom>
      </xdr:spPr>
    </xdr:pic>
    <xdr:clientData/>
  </xdr:oneCellAnchor>
  <xdr:oneCellAnchor>
    <xdr:from>
      <xdr:col>8</xdr:col>
      <xdr:colOff>295275</xdr:colOff>
      <xdr:row>44</xdr:row>
      <xdr:rowOff>57150</xdr:rowOff>
    </xdr:from>
    <xdr:ext cx="964113" cy="430880"/>
    <xdr:pic>
      <xdr:nvPicPr>
        <xdr:cNvPr id="29" name="図 28">
          <a:extLst>
            <a:ext uri="{FF2B5EF4-FFF2-40B4-BE49-F238E27FC236}">
              <a16:creationId xmlns:a16="http://schemas.microsoft.com/office/drawing/2014/main" id="{787E2FB0-1A38-4C9E-9460-CE25E4F443AC}"/>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5365075" y="18688050"/>
          <a:ext cx="964113" cy="430880"/>
        </a:xfrm>
        <a:prstGeom prst="rect">
          <a:avLst/>
        </a:prstGeom>
      </xdr:spPr>
    </xdr:pic>
    <xdr:clientData/>
  </xdr:oneCellAnchor>
  <xdr:oneCellAnchor>
    <xdr:from>
      <xdr:col>7</xdr:col>
      <xdr:colOff>285750</xdr:colOff>
      <xdr:row>25</xdr:row>
      <xdr:rowOff>85725</xdr:rowOff>
    </xdr:from>
    <xdr:ext cx="966018" cy="415640"/>
    <xdr:pic>
      <xdr:nvPicPr>
        <xdr:cNvPr id="32" name="図 31">
          <a:extLst>
            <a:ext uri="{FF2B5EF4-FFF2-40B4-BE49-F238E27FC236}">
              <a16:creationId xmlns:a16="http://schemas.microsoft.com/office/drawing/2014/main" id="{4ED1F6FE-0174-1831-C12C-B7EC638816CC}"/>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888700" y="10544175"/>
          <a:ext cx="966018" cy="415640"/>
        </a:xfrm>
        <a:prstGeom prst="rect">
          <a:avLst/>
        </a:prstGeom>
      </xdr:spPr>
    </xdr:pic>
    <xdr:clientData/>
  </xdr:oneCellAnchor>
  <xdr:oneCellAnchor>
    <xdr:from>
      <xdr:col>8</xdr:col>
      <xdr:colOff>295275</xdr:colOff>
      <xdr:row>25</xdr:row>
      <xdr:rowOff>57150</xdr:rowOff>
    </xdr:from>
    <xdr:ext cx="964113" cy="430880"/>
    <xdr:pic>
      <xdr:nvPicPr>
        <xdr:cNvPr id="33" name="図 32">
          <a:extLst>
            <a:ext uri="{FF2B5EF4-FFF2-40B4-BE49-F238E27FC236}">
              <a16:creationId xmlns:a16="http://schemas.microsoft.com/office/drawing/2014/main" id="{5A74A3AE-9015-85A8-96FE-DE3AF1128F78}"/>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5365075" y="10515600"/>
          <a:ext cx="964113" cy="430880"/>
        </a:xfrm>
        <a:prstGeom prst="rect">
          <a:avLst/>
        </a:prstGeom>
      </xdr:spPr>
    </xdr:pic>
    <xdr:clientData/>
  </xdr:oneCellAnchor>
  <xdr:oneCellAnchor>
    <xdr:from>
      <xdr:col>7</xdr:col>
      <xdr:colOff>285750</xdr:colOff>
      <xdr:row>27</xdr:row>
      <xdr:rowOff>66675</xdr:rowOff>
    </xdr:from>
    <xdr:ext cx="966018" cy="415640"/>
    <xdr:pic>
      <xdr:nvPicPr>
        <xdr:cNvPr id="34" name="図 33">
          <a:extLst>
            <a:ext uri="{FF2B5EF4-FFF2-40B4-BE49-F238E27FC236}">
              <a16:creationId xmlns:a16="http://schemas.microsoft.com/office/drawing/2014/main" id="{877B2477-0F1F-D27D-9FA3-079A6383BBC5}"/>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3888700" y="11477625"/>
          <a:ext cx="966018" cy="415640"/>
        </a:xfrm>
        <a:prstGeom prst="rect">
          <a:avLst/>
        </a:prstGeom>
      </xdr:spPr>
    </xdr:pic>
    <xdr:clientData/>
  </xdr:oneCellAnchor>
  <xdr:oneCellAnchor>
    <xdr:from>
      <xdr:col>8</xdr:col>
      <xdr:colOff>295275</xdr:colOff>
      <xdr:row>27</xdr:row>
      <xdr:rowOff>38100</xdr:rowOff>
    </xdr:from>
    <xdr:ext cx="964113" cy="430880"/>
    <xdr:pic>
      <xdr:nvPicPr>
        <xdr:cNvPr id="35" name="図 34">
          <a:extLst>
            <a:ext uri="{FF2B5EF4-FFF2-40B4-BE49-F238E27FC236}">
              <a16:creationId xmlns:a16="http://schemas.microsoft.com/office/drawing/2014/main" id="{E4809D73-4097-DB76-FAD0-ED8EA1DC1D68}"/>
            </a:ext>
          </a:extLst>
        </xdr:cNvPr>
        <xdr:cNvPicPr>
          <a:picLocks noChangeAspect="1"/>
        </xdr:cNvPicPr>
      </xdr:nvPicPr>
      <xdr:blipFill>
        <a:blip xmlns:r="http://schemas.openxmlformats.org/officeDocument/2006/relationships" r:embed="rId1" cstate="print">
          <a:alphaModFix amt="35000"/>
          <a:extLst>
            <a:ext uri="{28A0092B-C50C-407E-A947-70E740481C1C}">
              <a14:useLocalDpi xmlns:a14="http://schemas.microsoft.com/office/drawing/2010/main" val="0"/>
            </a:ext>
          </a:extLst>
        </a:blip>
        <a:stretch>
          <a:fillRect/>
        </a:stretch>
      </xdr:blipFill>
      <xdr:spPr>
        <a:xfrm>
          <a:off x="25365075" y="11449050"/>
          <a:ext cx="964113" cy="43088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2591-03@kenkofukushi.city.nagoya.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showGridLines="0" tabSelected="1" view="pageBreakPreview" topLeftCell="A16" zoomScale="90" zoomScaleNormal="100" zoomScaleSheetLayoutView="90" workbookViewId="0">
      <selection activeCell="A19" sqref="A19:I19"/>
    </sheetView>
  </sheetViews>
  <sheetFormatPr defaultRowHeight="13.5" x14ac:dyDescent="0.15"/>
  <cols>
    <col min="1" max="1" width="10.5" customWidth="1"/>
    <col min="2" max="2" width="13.875" customWidth="1"/>
    <col min="3" max="4" width="10.5" customWidth="1"/>
    <col min="5" max="5" width="12.25" customWidth="1"/>
    <col min="6" max="9" width="10.5" customWidth="1"/>
  </cols>
  <sheetData>
    <row r="1" spans="1:9" x14ac:dyDescent="0.15">
      <c r="A1" s="1"/>
    </row>
    <row r="2" spans="1:9" ht="17.25" x14ac:dyDescent="0.2">
      <c r="A2" s="87" t="s">
        <v>0</v>
      </c>
      <c r="B2" s="87"/>
      <c r="C2" s="87"/>
      <c r="D2" s="87"/>
      <c r="E2" s="87"/>
      <c r="F2" s="87"/>
      <c r="G2" s="87"/>
      <c r="H2" s="87"/>
      <c r="I2" s="87"/>
    </row>
    <row r="3" spans="1:9" ht="8.25" customHeight="1" x14ac:dyDescent="0.15">
      <c r="A3" s="2"/>
      <c r="B3" s="2"/>
      <c r="C3" s="2"/>
      <c r="D3" s="2"/>
      <c r="E3" s="2"/>
      <c r="F3" s="2"/>
      <c r="G3" s="2"/>
      <c r="H3" s="2"/>
      <c r="I3" s="2"/>
    </row>
    <row r="4" spans="1:9" x14ac:dyDescent="0.15">
      <c r="A4" s="88" t="s">
        <v>1</v>
      </c>
      <c r="B4" s="88"/>
      <c r="C4" s="88"/>
      <c r="D4" s="88"/>
      <c r="E4" s="88"/>
      <c r="F4" s="88"/>
      <c r="G4" s="88"/>
      <c r="H4" s="88"/>
      <c r="I4" s="88"/>
    </row>
    <row r="5" spans="1:9" x14ac:dyDescent="0.15">
      <c r="A5" s="2"/>
      <c r="B5" s="2"/>
      <c r="C5" s="2"/>
      <c r="D5" s="2"/>
      <c r="E5" s="2"/>
      <c r="F5" s="2"/>
      <c r="G5" s="2"/>
      <c r="H5" s="2"/>
      <c r="I5" s="2"/>
    </row>
    <row r="6" spans="1:9" x14ac:dyDescent="0.15">
      <c r="A6" s="2" t="s">
        <v>110</v>
      </c>
      <c r="B6" s="2"/>
      <c r="C6" s="2"/>
      <c r="D6" s="2"/>
      <c r="E6" s="2"/>
      <c r="F6" s="2"/>
      <c r="G6" s="2"/>
      <c r="H6" s="2"/>
      <c r="I6" s="2"/>
    </row>
    <row r="7" spans="1:9" x14ac:dyDescent="0.15">
      <c r="A7" s="2"/>
      <c r="B7" s="2"/>
      <c r="C7" s="2"/>
      <c r="D7" s="2"/>
      <c r="E7" s="2"/>
      <c r="F7" s="2"/>
      <c r="G7" s="2"/>
      <c r="H7" s="2"/>
      <c r="I7" s="2"/>
    </row>
    <row r="8" spans="1:9" ht="18.75" customHeight="1" x14ac:dyDescent="0.15">
      <c r="A8" s="2"/>
      <c r="B8" s="3"/>
      <c r="C8" s="2"/>
      <c r="D8" s="2"/>
      <c r="E8" s="9" t="s">
        <v>7</v>
      </c>
      <c r="F8" s="89"/>
      <c r="G8" s="89"/>
      <c r="H8" s="89"/>
      <c r="I8" s="89"/>
    </row>
    <row r="9" spans="1:9" ht="18.75" customHeight="1" x14ac:dyDescent="0.15">
      <c r="A9" s="2"/>
      <c r="B9" s="2"/>
      <c r="C9" s="2"/>
      <c r="D9" s="2"/>
      <c r="E9" s="9" t="s">
        <v>8</v>
      </c>
      <c r="F9" s="89"/>
      <c r="G9" s="89"/>
      <c r="H9" s="89"/>
      <c r="I9" s="89"/>
    </row>
    <row r="10" spans="1:9" x14ac:dyDescent="0.15">
      <c r="A10" s="2" t="s">
        <v>2</v>
      </c>
      <c r="B10" s="2"/>
      <c r="C10" s="2"/>
      <c r="D10" s="2"/>
      <c r="E10" s="2"/>
      <c r="F10" s="2"/>
      <c r="G10" s="2"/>
      <c r="H10" s="2"/>
      <c r="I10" s="2"/>
    </row>
    <row r="11" spans="1:9" ht="21.75" customHeight="1" x14ac:dyDescent="0.15">
      <c r="A11" s="2"/>
      <c r="B11" s="10" t="s">
        <v>9</v>
      </c>
      <c r="C11" s="90"/>
      <c r="D11" s="91"/>
      <c r="E11" s="91"/>
      <c r="F11" s="91"/>
      <c r="G11" s="91"/>
      <c r="H11" s="92"/>
      <c r="I11" s="2"/>
    </row>
    <row r="12" spans="1:9" ht="21.75" customHeight="1" x14ac:dyDescent="0.15">
      <c r="A12" s="2"/>
      <c r="B12" s="10" t="s">
        <v>10</v>
      </c>
      <c r="C12" s="93"/>
      <c r="D12" s="93"/>
      <c r="E12" s="93"/>
      <c r="F12" s="93"/>
      <c r="G12" s="93"/>
      <c r="H12" s="93"/>
      <c r="I12" s="2"/>
    </row>
    <row r="13" spans="1:9" ht="21.75" customHeight="1" x14ac:dyDescent="0.15">
      <c r="A13" s="2"/>
      <c r="B13" s="14"/>
      <c r="C13" s="15"/>
      <c r="D13" s="15"/>
      <c r="E13" s="15"/>
      <c r="F13" s="15"/>
      <c r="G13" s="15"/>
      <c r="H13" s="15"/>
      <c r="I13" s="2"/>
    </row>
    <row r="14" spans="1:9" x14ac:dyDescent="0.15">
      <c r="A14" s="2" t="s">
        <v>3</v>
      </c>
      <c r="B14" s="2"/>
      <c r="C14" s="2"/>
      <c r="D14" s="2"/>
      <c r="E14" s="2"/>
      <c r="F14" s="2"/>
      <c r="G14" s="2"/>
      <c r="H14" s="2"/>
      <c r="I14" s="2"/>
    </row>
    <row r="15" spans="1:9" x14ac:dyDescent="0.15">
      <c r="A15" s="2" t="s">
        <v>4</v>
      </c>
      <c r="B15" s="2"/>
      <c r="C15" s="2"/>
      <c r="D15" s="2"/>
      <c r="E15" s="2"/>
      <c r="F15" s="2"/>
      <c r="G15" s="2"/>
      <c r="H15" s="2"/>
      <c r="I15" s="2"/>
    </row>
    <row r="16" spans="1:9" x14ac:dyDescent="0.15">
      <c r="A16" s="2" t="s">
        <v>108</v>
      </c>
      <c r="B16" s="2"/>
      <c r="C16" s="62"/>
      <c r="D16" s="2"/>
      <c r="E16" s="2"/>
      <c r="F16" s="2"/>
      <c r="G16" s="2"/>
      <c r="H16" s="2"/>
      <c r="I16" s="2"/>
    </row>
    <row r="17" spans="1:9" x14ac:dyDescent="0.15">
      <c r="A17" s="2"/>
      <c r="B17" s="2"/>
      <c r="C17" s="2"/>
      <c r="D17" s="2"/>
      <c r="E17" s="2"/>
      <c r="F17" s="2"/>
      <c r="G17" s="2"/>
      <c r="H17" s="2"/>
      <c r="I17" s="2"/>
    </row>
    <row r="18" spans="1:9" x14ac:dyDescent="0.15">
      <c r="A18" s="2" t="s">
        <v>5</v>
      </c>
      <c r="B18" s="2"/>
      <c r="C18" s="2"/>
      <c r="D18" s="2"/>
      <c r="E18" s="2"/>
      <c r="F18" s="2"/>
      <c r="G18" s="2"/>
      <c r="H18" s="2"/>
      <c r="I18" s="2"/>
    </row>
    <row r="19" spans="1:9" ht="26.25" customHeight="1" x14ac:dyDescent="0.15">
      <c r="A19" s="94" t="s">
        <v>80</v>
      </c>
      <c r="B19" s="94"/>
      <c r="C19" s="94"/>
      <c r="D19" s="94"/>
      <c r="E19" s="94"/>
      <c r="F19" s="94"/>
      <c r="G19" s="94"/>
      <c r="H19" s="94"/>
      <c r="I19" s="94"/>
    </row>
    <row r="20" spans="1:9" x14ac:dyDescent="0.15">
      <c r="A20" s="64"/>
      <c r="B20" s="64" t="s">
        <v>111</v>
      </c>
      <c r="C20" s="3"/>
      <c r="D20" s="2"/>
      <c r="E20" s="2"/>
      <c r="F20" s="2"/>
      <c r="G20" s="2"/>
      <c r="H20" s="2"/>
      <c r="I20" s="2"/>
    </row>
    <row r="21" spans="1:9" x14ac:dyDescent="0.15">
      <c r="A21" s="4"/>
      <c r="B21" s="4"/>
      <c r="C21" s="4"/>
      <c r="D21" s="2"/>
      <c r="E21" s="2"/>
      <c r="F21" s="2"/>
      <c r="G21" s="2"/>
      <c r="H21" s="2"/>
      <c r="I21" s="2"/>
    </row>
    <row r="22" spans="1:9" x14ac:dyDescent="0.15">
      <c r="A22" s="2" t="s">
        <v>6</v>
      </c>
      <c r="B22" s="2"/>
      <c r="C22" s="2"/>
      <c r="D22" s="2"/>
      <c r="E22" s="2"/>
      <c r="F22" s="2"/>
      <c r="G22" s="2"/>
      <c r="H22" s="2"/>
      <c r="I22" s="2"/>
    </row>
    <row r="23" spans="1:9" ht="30" customHeight="1" x14ac:dyDescent="0.15">
      <c r="A23" s="176" t="s">
        <v>113</v>
      </c>
      <c r="B23" s="176"/>
      <c r="C23" s="176"/>
      <c r="D23" s="176"/>
      <c r="E23" s="176"/>
      <c r="F23" s="176"/>
      <c r="G23" s="176"/>
      <c r="H23" s="176"/>
      <c r="I23" s="176"/>
    </row>
    <row r="24" spans="1:9" x14ac:dyDescent="0.15">
      <c r="A24" s="79" t="s">
        <v>114</v>
      </c>
      <c r="B24" s="78"/>
      <c r="C24" s="78"/>
      <c r="D24" s="78"/>
      <c r="E24" s="78"/>
      <c r="F24" s="78"/>
      <c r="G24" s="78"/>
      <c r="H24" s="78"/>
      <c r="I24" s="78"/>
    </row>
    <row r="25" spans="1:9" s="175" customFormat="1" x14ac:dyDescent="0.15">
      <c r="A25" s="62" t="s">
        <v>36</v>
      </c>
      <c r="B25" s="62"/>
      <c r="C25" s="62"/>
      <c r="D25" s="62"/>
      <c r="E25" s="62"/>
      <c r="F25" s="62"/>
      <c r="G25" s="62"/>
      <c r="H25" s="62"/>
      <c r="I25" s="62"/>
    </row>
    <row r="26" spans="1:9" x14ac:dyDescent="0.15">
      <c r="A26" s="78"/>
      <c r="B26" s="78"/>
      <c r="C26" s="78"/>
      <c r="D26" s="78"/>
      <c r="E26" s="78"/>
      <c r="F26" s="78"/>
      <c r="G26" s="78"/>
      <c r="H26" s="78"/>
      <c r="I26" s="78"/>
    </row>
    <row r="27" spans="1:9" x14ac:dyDescent="0.15">
      <c r="A27" s="2" t="s">
        <v>56</v>
      </c>
      <c r="B27" s="2"/>
      <c r="C27" s="2"/>
      <c r="D27" s="2"/>
      <c r="E27" s="2"/>
      <c r="F27" s="2"/>
      <c r="G27" s="2"/>
      <c r="H27" s="2"/>
      <c r="I27" s="2"/>
    </row>
    <row r="28" spans="1:9" x14ac:dyDescent="0.15">
      <c r="A28" s="95" t="s">
        <v>43</v>
      </c>
      <c r="B28" s="95"/>
      <c r="C28" s="95"/>
      <c r="D28" s="95"/>
      <c r="E28" s="95"/>
      <c r="F28" s="95"/>
      <c r="G28" s="95"/>
      <c r="H28" s="95"/>
      <c r="I28" s="95"/>
    </row>
    <row r="29" spans="1:9" x14ac:dyDescent="0.15">
      <c r="A29" s="2" t="s">
        <v>57</v>
      </c>
      <c r="B29" s="2"/>
      <c r="C29" s="2"/>
      <c r="D29" s="2"/>
      <c r="E29" s="2"/>
      <c r="F29" s="2"/>
      <c r="G29" s="2"/>
      <c r="H29" s="2"/>
      <c r="I29" s="2"/>
    </row>
    <row r="30" spans="1:9" x14ac:dyDescent="0.15">
      <c r="A30" s="2" t="s">
        <v>35</v>
      </c>
      <c r="B30" s="2"/>
      <c r="C30" s="2"/>
      <c r="D30" s="2"/>
      <c r="E30" s="2"/>
      <c r="F30" s="2"/>
      <c r="G30" s="2"/>
      <c r="H30" s="2"/>
      <c r="I30" s="2"/>
    </row>
    <row r="31" spans="1:9" ht="29.25" customHeight="1" x14ac:dyDescent="0.15">
      <c r="A31" s="94" t="s">
        <v>112</v>
      </c>
      <c r="B31" s="94"/>
      <c r="C31" s="94"/>
      <c r="D31" s="94"/>
      <c r="E31" s="94"/>
      <c r="F31" s="94"/>
      <c r="G31" s="94"/>
      <c r="H31" s="94"/>
      <c r="I31" s="94"/>
    </row>
    <row r="32" spans="1:9" ht="30" customHeight="1" x14ac:dyDescent="0.15">
      <c r="A32" s="94" t="s">
        <v>109</v>
      </c>
      <c r="B32" s="94"/>
      <c r="C32" s="94"/>
      <c r="D32" s="94"/>
      <c r="E32" s="94"/>
      <c r="F32" s="94"/>
      <c r="G32" s="94"/>
      <c r="H32" s="94"/>
      <c r="I32" s="94"/>
    </row>
    <row r="33" spans="1:9" ht="17.25" customHeight="1" x14ac:dyDescent="0.15">
      <c r="A33" s="11" t="s">
        <v>11</v>
      </c>
      <c r="B33" s="84" t="s">
        <v>12</v>
      </c>
      <c r="C33" s="84"/>
      <c r="D33" s="84"/>
      <c r="E33" s="84"/>
      <c r="F33" s="84"/>
      <c r="G33" s="84"/>
      <c r="H33" s="84"/>
      <c r="I33" s="84"/>
    </row>
    <row r="34" spans="1:9" ht="17.25" customHeight="1" x14ac:dyDescent="0.15">
      <c r="A34" s="12" t="s">
        <v>13</v>
      </c>
      <c r="B34" s="86" t="s">
        <v>14</v>
      </c>
      <c r="C34" s="86"/>
      <c r="D34" s="86"/>
      <c r="E34" s="86"/>
      <c r="F34" s="86"/>
      <c r="G34" s="86"/>
      <c r="H34" s="86"/>
      <c r="I34" s="86"/>
    </row>
    <row r="35" spans="1:9" ht="17.25" customHeight="1" x14ac:dyDescent="0.15">
      <c r="A35" s="12" t="s">
        <v>15</v>
      </c>
      <c r="B35" s="86" t="s">
        <v>16</v>
      </c>
      <c r="C35" s="86"/>
      <c r="D35" s="86"/>
      <c r="E35" s="86"/>
      <c r="F35" s="86"/>
      <c r="G35" s="86"/>
      <c r="H35" s="86"/>
      <c r="I35" s="86"/>
    </row>
    <row r="36" spans="1:9" ht="17.25" customHeight="1" x14ac:dyDescent="0.15">
      <c r="A36" s="12" t="s">
        <v>17</v>
      </c>
      <c r="B36" s="86" t="s">
        <v>18</v>
      </c>
      <c r="C36" s="86"/>
      <c r="D36" s="86"/>
      <c r="E36" s="86"/>
      <c r="F36" s="86"/>
      <c r="G36" s="86"/>
      <c r="H36" s="86"/>
      <c r="I36" s="86"/>
    </row>
    <row r="37" spans="1:9" ht="17.25" customHeight="1" x14ac:dyDescent="0.15">
      <c r="A37" s="12" t="s">
        <v>19</v>
      </c>
      <c r="B37" s="86" t="s">
        <v>20</v>
      </c>
      <c r="C37" s="86"/>
      <c r="D37" s="86"/>
      <c r="E37" s="86"/>
      <c r="F37" s="86"/>
      <c r="G37" s="86"/>
      <c r="H37" s="86"/>
      <c r="I37" s="86"/>
    </row>
    <row r="38" spans="1:9" ht="17.25" customHeight="1" x14ac:dyDescent="0.15">
      <c r="A38" s="12" t="s">
        <v>21</v>
      </c>
      <c r="B38" s="86" t="s">
        <v>22</v>
      </c>
      <c r="C38" s="86"/>
      <c r="D38" s="86"/>
      <c r="E38" s="86"/>
      <c r="F38" s="86"/>
      <c r="G38" s="86"/>
      <c r="H38" s="86"/>
      <c r="I38" s="86"/>
    </row>
    <row r="39" spans="1:9" ht="17.25" customHeight="1" x14ac:dyDescent="0.15">
      <c r="A39" s="12" t="s">
        <v>23</v>
      </c>
      <c r="B39" s="85" t="s">
        <v>24</v>
      </c>
      <c r="C39" s="85"/>
      <c r="D39" s="85"/>
      <c r="E39" s="85"/>
      <c r="F39" s="85"/>
      <c r="G39" s="85"/>
      <c r="H39" s="85"/>
      <c r="I39" s="85"/>
    </row>
    <row r="40" spans="1:9" ht="17.25" customHeight="1" x14ac:dyDescent="0.15">
      <c r="A40" s="12" t="s">
        <v>25</v>
      </c>
      <c r="B40" s="86" t="s">
        <v>26</v>
      </c>
      <c r="C40" s="86"/>
      <c r="D40" s="86"/>
      <c r="E40" s="86"/>
      <c r="F40" s="86"/>
      <c r="G40" s="86"/>
      <c r="H40" s="86"/>
      <c r="I40" s="86"/>
    </row>
    <row r="41" spans="1:9" ht="17.25" customHeight="1" x14ac:dyDescent="0.15">
      <c r="A41" s="12" t="s">
        <v>19</v>
      </c>
      <c r="B41" s="86" t="s">
        <v>27</v>
      </c>
      <c r="C41" s="86"/>
      <c r="D41" s="86"/>
      <c r="E41" s="86"/>
      <c r="F41" s="86"/>
      <c r="G41" s="86"/>
      <c r="H41" s="86"/>
      <c r="I41" s="86"/>
    </row>
    <row r="42" spans="1:9" ht="17.25" customHeight="1" x14ac:dyDescent="0.15">
      <c r="A42" s="12" t="s">
        <v>17</v>
      </c>
      <c r="B42" s="86" t="s">
        <v>28</v>
      </c>
      <c r="C42" s="86"/>
      <c r="D42" s="86"/>
      <c r="E42" s="86"/>
      <c r="F42" s="86"/>
      <c r="G42" s="86"/>
      <c r="H42" s="86"/>
      <c r="I42" s="86"/>
    </row>
    <row r="43" spans="1:9" ht="17.25" customHeight="1" x14ac:dyDescent="0.15">
      <c r="A43" s="12" t="s">
        <v>21</v>
      </c>
      <c r="B43" s="86" t="s">
        <v>29</v>
      </c>
      <c r="C43" s="86"/>
      <c r="D43" s="86"/>
      <c r="E43" s="86"/>
      <c r="F43" s="86"/>
      <c r="G43" s="86"/>
      <c r="H43" s="86"/>
      <c r="I43" s="86"/>
    </row>
    <row r="44" spans="1:9" ht="17.25" customHeight="1" x14ac:dyDescent="0.15">
      <c r="A44" s="12" t="s">
        <v>23</v>
      </c>
      <c r="B44" s="86" t="s">
        <v>30</v>
      </c>
      <c r="C44" s="86"/>
      <c r="D44" s="86"/>
      <c r="E44" s="86"/>
      <c r="F44" s="86"/>
      <c r="G44" s="86"/>
      <c r="H44" s="86"/>
      <c r="I44" s="86"/>
    </row>
    <row r="45" spans="1:9" x14ac:dyDescent="0.15">
      <c r="A45" s="5"/>
      <c r="B45" s="5"/>
      <c r="C45" s="5"/>
      <c r="D45" s="5"/>
      <c r="E45" s="5"/>
      <c r="F45" s="5"/>
      <c r="G45" s="5"/>
      <c r="H45" s="5"/>
      <c r="I45" s="5"/>
    </row>
    <row r="46" spans="1:9" x14ac:dyDescent="0.15">
      <c r="A46" s="5"/>
      <c r="B46" s="5"/>
      <c r="C46" s="5"/>
      <c r="D46" s="5"/>
      <c r="E46" s="5"/>
      <c r="F46" s="5"/>
      <c r="G46" s="5"/>
      <c r="H46" s="5"/>
      <c r="I46" s="5"/>
    </row>
    <row r="47" spans="1:9" x14ac:dyDescent="0.15">
      <c r="A47" s="2"/>
      <c r="B47" s="2"/>
      <c r="C47" s="2"/>
      <c r="D47" s="2"/>
      <c r="E47" s="2"/>
      <c r="F47" s="2"/>
      <c r="G47" s="2"/>
      <c r="H47" s="2"/>
      <c r="I47" s="2"/>
    </row>
    <row r="48" spans="1:9" ht="17.25" customHeight="1" x14ac:dyDescent="0.15">
      <c r="A48" s="2"/>
      <c r="B48" s="2"/>
      <c r="C48" s="2"/>
      <c r="D48" s="2"/>
      <c r="E48" s="2"/>
      <c r="F48" s="80" t="s">
        <v>31</v>
      </c>
      <c r="G48" s="80"/>
      <c r="H48" s="80"/>
      <c r="I48" s="80"/>
    </row>
    <row r="49" spans="1:9" ht="17.25" customHeight="1" x14ac:dyDescent="0.15">
      <c r="A49" s="2"/>
      <c r="B49" s="2"/>
      <c r="C49" s="2"/>
      <c r="D49" s="2"/>
      <c r="E49" s="2"/>
      <c r="F49" s="13" t="s">
        <v>32</v>
      </c>
      <c r="G49" s="81"/>
      <c r="H49" s="82"/>
      <c r="I49" s="83"/>
    </row>
    <row r="50" spans="1:9" ht="17.25" customHeight="1" x14ac:dyDescent="0.15">
      <c r="A50" s="2"/>
      <c r="B50" s="2"/>
      <c r="C50" s="2"/>
      <c r="D50" s="2"/>
      <c r="E50" s="2"/>
      <c r="F50" s="13" t="s">
        <v>33</v>
      </c>
      <c r="G50" s="81"/>
      <c r="H50" s="82"/>
      <c r="I50" s="83"/>
    </row>
    <row r="51" spans="1:9" ht="17.25" customHeight="1" x14ac:dyDescent="0.15">
      <c r="A51" s="2"/>
      <c r="B51" s="2"/>
      <c r="C51" s="2"/>
      <c r="D51" s="2"/>
      <c r="E51" s="2"/>
      <c r="F51" s="13" t="s">
        <v>34</v>
      </c>
      <c r="G51" s="81"/>
      <c r="H51" s="82"/>
      <c r="I51" s="83"/>
    </row>
    <row r="52" spans="1:9" x14ac:dyDescent="0.15">
      <c r="A52" s="2"/>
      <c r="B52" s="2"/>
      <c r="C52" s="2"/>
      <c r="D52" s="2"/>
      <c r="E52" s="2"/>
      <c r="F52" s="2"/>
      <c r="G52" s="2"/>
      <c r="H52" s="2"/>
      <c r="I52" s="2"/>
    </row>
  </sheetData>
  <mergeCells count="27">
    <mergeCell ref="A2:I2"/>
    <mergeCell ref="A4:I4"/>
    <mergeCell ref="F8:I8"/>
    <mergeCell ref="F9:I9"/>
    <mergeCell ref="B40:I40"/>
    <mergeCell ref="C11:H11"/>
    <mergeCell ref="C12:H12"/>
    <mergeCell ref="A19:I19"/>
    <mergeCell ref="A31:I31"/>
    <mergeCell ref="A32:I32"/>
    <mergeCell ref="A28:I28"/>
    <mergeCell ref="A23:I23"/>
    <mergeCell ref="F48:I48"/>
    <mergeCell ref="G51:I51"/>
    <mergeCell ref="G50:I50"/>
    <mergeCell ref="G49:I49"/>
    <mergeCell ref="B33:I33"/>
    <mergeCell ref="B39:I39"/>
    <mergeCell ref="B38:I38"/>
    <mergeCell ref="B37:I37"/>
    <mergeCell ref="B36:I36"/>
    <mergeCell ref="B35:I35"/>
    <mergeCell ref="B34:I34"/>
    <mergeCell ref="B44:I44"/>
    <mergeCell ref="B43:I43"/>
    <mergeCell ref="B42:I42"/>
    <mergeCell ref="B41:I41"/>
  </mergeCells>
  <phoneticPr fontId="3"/>
  <hyperlinks>
    <hyperlink ref="B20" r:id="rId1" xr:uid="{00000000-0004-0000-0000-000000000000}"/>
  </hyperlinks>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1"/>
  <sheetViews>
    <sheetView showGridLines="0" view="pageBreakPreview" zoomScale="50" zoomScaleNormal="100" zoomScaleSheetLayoutView="50" workbookViewId="0">
      <selection activeCell="A2" sqref="A2:A30"/>
    </sheetView>
  </sheetViews>
  <sheetFormatPr defaultRowHeight="17.25" x14ac:dyDescent="0.2"/>
  <cols>
    <col min="1" max="1" width="39.375" customWidth="1"/>
    <col min="2" max="2" width="122.125" customWidth="1"/>
    <col min="3" max="3" width="62.5" customWidth="1"/>
    <col min="4" max="4" width="8.25" customWidth="1"/>
    <col min="5" max="5" width="59.875" style="30" customWidth="1"/>
    <col min="6" max="6" width="6.625" style="19" customWidth="1"/>
    <col min="7" max="7" width="43.125" style="8" customWidth="1"/>
    <col min="8" max="9" width="19.25" customWidth="1"/>
  </cols>
  <sheetData>
    <row r="1" spans="1:15" ht="24" customHeight="1" x14ac:dyDescent="0.15">
      <c r="A1" s="20" t="s">
        <v>55</v>
      </c>
      <c r="B1" s="20" t="s">
        <v>54</v>
      </c>
      <c r="C1" s="111" t="s">
        <v>60</v>
      </c>
      <c r="D1" s="112"/>
      <c r="E1" s="112"/>
      <c r="F1" s="113"/>
      <c r="G1" s="53" t="s">
        <v>37</v>
      </c>
      <c r="H1" s="20" t="s">
        <v>38</v>
      </c>
      <c r="I1" s="20" t="s">
        <v>39</v>
      </c>
    </row>
    <row r="2" spans="1:15" s="16" customFormat="1" ht="21" customHeight="1" x14ac:dyDescent="0.15">
      <c r="A2" s="145" t="s">
        <v>50</v>
      </c>
      <c r="B2" s="142" t="s">
        <v>81</v>
      </c>
      <c r="C2" s="120" t="s">
        <v>78</v>
      </c>
      <c r="D2" s="121"/>
      <c r="E2" s="121"/>
      <c r="F2" s="28"/>
      <c r="G2" s="54" t="s">
        <v>45</v>
      </c>
      <c r="H2" s="23"/>
      <c r="I2" s="23"/>
    </row>
    <row r="3" spans="1:15" s="16" customFormat="1" ht="41.25" customHeight="1" x14ac:dyDescent="0.15">
      <c r="A3" s="146"/>
      <c r="B3" s="143"/>
      <c r="C3" s="114" t="s">
        <v>62</v>
      </c>
      <c r="D3" s="115"/>
      <c r="E3" s="116"/>
      <c r="F3" s="37"/>
      <c r="G3" s="104"/>
      <c r="H3" s="110" t="str">
        <f>IF(G3="","",100000)</f>
        <v/>
      </c>
      <c r="I3" s="110" t="str">
        <f>IF(G3="","",ROUNDDOWN(L3,-3))</f>
        <v/>
      </c>
      <c r="L3" s="63">
        <f>MIN(G3:H4)</f>
        <v>0</v>
      </c>
    </row>
    <row r="4" spans="1:15" ht="32.25" customHeight="1" x14ac:dyDescent="0.15">
      <c r="A4" s="146"/>
      <c r="B4" s="144"/>
      <c r="C4" s="117" t="s">
        <v>82</v>
      </c>
      <c r="D4" s="118"/>
      <c r="E4" s="119"/>
      <c r="F4" s="36"/>
      <c r="G4" s="105"/>
      <c r="H4" s="141"/>
      <c r="I4" s="141"/>
      <c r="K4" s="16"/>
    </row>
    <row r="5" spans="1:15" ht="21.75" customHeight="1" x14ac:dyDescent="0.15">
      <c r="A5" s="146"/>
      <c r="B5" s="145" t="s">
        <v>83</v>
      </c>
      <c r="C5" s="124" t="s">
        <v>78</v>
      </c>
      <c r="D5" s="125"/>
      <c r="E5" s="125"/>
      <c r="F5" s="28"/>
      <c r="G5" s="54" t="s">
        <v>45</v>
      </c>
      <c r="H5" s="23"/>
      <c r="I5" s="23"/>
    </row>
    <row r="6" spans="1:15" ht="54.75" customHeight="1" x14ac:dyDescent="0.15">
      <c r="A6" s="146"/>
      <c r="B6" s="146"/>
      <c r="C6" s="114" t="s">
        <v>84</v>
      </c>
      <c r="D6" s="115"/>
      <c r="E6" s="116"/>
      <c r="F6" s="37"/>
      <c r="G6" s="104"/>
      <c r="H6" s="110" t="str">
        <f>IF(G6="","",300000)</f>
        <v/>
      </c>
      <c r="I6" s="110" t="str">
        <f>IF(G6="","",ROUNDDOWN(L6,-3))</f>
        <v/>
      </c>
      <c r="L6" s="50">
        <f>MIN(G6:H7)</f>
        <v>0</v>
      </c>
    </row>
    <row r="7" spans="1:15" ht="54.75" customHeight="1" x14ac:dyDescent="0.15">
      <c r="A7" s="146"/>
      <c r="B7" s="147"/>
      <c r="C7" s="155" t="s">
        <v>85</v>
      </c>
      <c r="D7" s="156"/>
      <c r="E7" s="157"/>
      <c r="F7" s="38"/>
      <c r="G7" s="105"/>
      <c r="H7" s="141"/>
      <c r="I7" s="141"/>
    </row>
    <row r="8" spans="1:15" ht="21" customHeight="1" x14ac:dyDescent="0.15">
      <c r="A8" s="146"/>
      <c r="B8" s="148" t="s">
        <v>86</v>
      </c>
      <c r="C8" s="148" t="s">
        <v>42</v>
      </c>
      <c r="D8" s="158"/>
      <c r="E8" s="158"/>
      <c r="F8" s="24"/>
      <c r="G8" s="139" t="str">
        <f>IF(O9=0,"",O9)</f>
        <v/>
      </c>
      <c r="H8" s="137" t="str">
        <f>IF(G8="","",N13+N10)</f>
        <v/>
      </c>
      <c r="I8" s="109" t="str">
        <f>IF(G8="","",ROUNDDOWN(L10,-3))</f>
        <v/>
      </c>
    </row>
    <row r="9" spans="1:15" ht="21" customHeight="1" x14ac:dyDescent="0.15">
      <c r="A9" s="146"/>
      <c r="B9" s="149"/>
      <c r="C9" s="149" t="s">
        <v>41</v>
      </c>
      <c r="D9" s="159"/>
      <c r="E9" s="159"/>
      <c r="F9" s="29"/>
      <c r="G9" s="140"/>
      <c r="H9" s="138"/>
      <c r="I9" s="110"/>
      <c r="M9" s="8">
        <v>3500</v>
      </c>
      <c r="O9" s="50">
        <f>M10+M13</f>
        <v>0</v>
      </c>
    </row>
    <row r="10" spans="1:15" ht="36.75" customHeight="1" x14ac:dyDescent="0.15">
      <c r="A10" s="146"/>
      <c r="B10" s="149"/>
      <c r="C10" s="49" t="s">
        <v>44</v>
      </c>
      <c r="D10" s="41"/>
      <c r="E10" s="42"/>
      <c r="F10" s="45" t="s">
        <v>47</v>
      </c>
      <c r="G10" s="140"/>
      <c r="H10" s="138"/>
      <c r="I10" s="110"/>
      <c r="L10" s="50">
        <f>MIN(G8:H14)</f>
        <v>0</v>
      </c>
      <c r="M10" s="8">
        <f>E10*E11*M9</f>
        <v>0</v>
      </c>
      <c r="N10">
        <f>E10*30*M9</f>
        <v>0</v>
      </c>
    </row>
    <row r="11" spans="1:15" ht="36.75" customHeight="1" x14ac:dyDescent="0.15">
      <c r="A11" s="146"/>
      <c r="B11" s="149"/>
      <c r="C11" s="43" t="s">
        <v>67</v>
      </c>
      <c r="D11" s="44"/>
      <c r="E11" s="51"/>
      <c r="F11" s="46" t="s">
        <v>48</v>
      </c>
      <c r="G11" s="140"/>
      <c r="H11" s="138"/>
      <c r="I11" s="110"/>
      <c r="M11" s="8"/>
    </row>
    <row r="12" spans="1:15" ht="21" customHeight="1" x14ac:dyDescent="0.15">
      <c r="A12" s="146"/>
      <c r="B12" s="149"/>
      <c r="C12" s="160" t="s">
        <v>40</v>
      </c>
      <c r="D12" s="161"/>
      <c r="E12" s="161"/>
      <c r="F12" s="22"/>
      <c r="G12" s="140"/>
      <c r="H12" s="138"/>
      <c r="I12" s="110"/>
      <c r="M12" s="8">
        <v>5000</v>
      </c>
    </row>
    <row r="13" spans="1:15" ht="36.75" customHeight="1" x14ac:dyDescent="0.15">
      <c r="A13" s="146"/>
      <c r="B13" s="149"/>
      <c r="C13" s="43" t="s">
        <v>44</v>
      </c>
      <c r="D13" s="48"/>
      <c r="E13" s="47"/>
      <c r="F13" s="45" t="s">
        <v>47</v>
      </c>
      <c r="G13" s="140"/>
      <c r="H13" s="138"/>
      <c r="I13" s="110"/>
      <c r="M13" s="8">
        <f>E13*E14*M12</f>
        <v>0</v>
      </c>
      <c r="N13">
        <f>E13*30*M12</f>
        <v>0</v>
      </c>
    </row>
    <row r="14" spans="1:15" ht="36.75" customHeight="1" x14ac:dyDescent="0.15">
      <c r="A14" s="146"/>
      <c r="B14" s="149"/>
      <c r="C14" s="43" t="s">
        <v>68</v>
      </c>
      <c r="D14" s="48"/>
      <c r="E14" s="47"/>
      <c r="F14" s="45" t="s">
        <v>48</v>
      </c>
      <c r="G14" s="140"/>
      <c r="H14" s="138"/>
      <c r="I14" s="110"/>
      <c r="M14" s="8"/>
    </row>
    <row r="15" spans="1:15" ht="21.75" customHeight="1" x14ac:dyDescent="0.15">
      <c r="A15" s="146"/>
      <c r="B15" s="142" t="s">
        <v>88</v>
      </c>
      <c r="C15" s="124" t="s">
        <v>78</v>
      </c>
      <c r="D15" s="125"/>
      <c r="E15" s="125"/>
      <c r="F15" s="28"/>
      <c r="G15" s="54" t="s">
        <v>45</v>
      </c>
      <c r="H15" s="23"/>
      <c r="I15" s="23"/>
    </row>
    <row r="16" spans="1:15" ht="21" customHeight="1" x14ac:dyDescent="0.15">
      <c r="A16" s="146"/>
      <c r="B16" s="143"/>
      <c r="C16" s="168" t="s">
        <v>87</v>
      </c>
      <c r="D16" s="169"/>
      <c r="E16" s="169"/>
      <c r="F16" s="75"/>
      <c r="G16" s="102"/>
      <c r="H16" s="98" t="str">
        <f>IF(G16="","",300000)</f>
        <v/>
      </c>
      <c r="I16" s="100" t="str">
        <f>IF(G16="","",ROUNDDOWN(L25,-3))</f>
        <v/>
      </c>
    </row>
    <row r="17" spans="1:13" ht="21" customHeight="1" x14ac:dyDescent="0.15">
      <c r="A17" s="146"/>
      <c r="B17" s="143"/>
      <c r="C17" s="66" t="s">
        <v>99</v>
      </c>
      <c r="D17" s="67"/>
      <c r="E17" s="67"/>
      <c r="F17" s="70"/>
      <c r="G17" s="103"/>
      <c r="H17" s="98"/>
      <c r="I17" s="100"/>
    </row>
    <row r="18" spans="1:13" ht="21" customHeight="1" x14ac:dyDescent="0.15">
      <c r="A18" s="146"/>
      <c r="B18" s="143"/>
      <c r="C18" s="71" t="s">
        <v>105</v>
      </c>
      <c r="D18" s="72"/>
      <c r="E18" s="72"/>
      <c r="F18" s="76"/>
      <c r="G18" s="103"/>
      <c r="H18" s="98"/>
      <c r="I18" s="100"/>
    </row>
    <row r="19" spans="1:13" ht="30" customHeight="1" x14ac:dyDescent="0.15">
      <c r="A19" s="146"/>
      <c r="B19" s="143"/>
      <c r="C19" s="71" t="s">
        <v>92</v>
      </c>
      <c r="D19" s="72"/>
      <c r="E19" s="73"/>
      <c r="F19" s="36"/>
      <c r="G19" s="103"/>
      <c r="H19" s="98"/>
      <c r="I19" s="100"/>
    </row>
    <row r="20" spans="1:13" ht="28.5" customHeight="1" x14ac:dyDescent="0.15">
      <c r="A20" s="146"/>
      <c r="B20" s="143"/>
      <c r="C20" s="71" t="s">
        <v>93</v>
      </c>
      <c r="D20" s="72"/>
      <c r="E20" s="73"/>
      <c r="F20" s="37"/>
      <c r="G20" s="103"/>
      <c r="H20" s="98"/>
      <c r="I20" s="100"/>
    </row>
    <row r="21" spans="1:13" ht="28.5" customHeight="1" x14ac:dyDescent="0.15">
      <c r="A21" s="146"/>
      <c r="B21" s="143"/>
      <c r="C21" s="71" t="s">
        <v>94</v>
      </c>
      <c r="D21" s="72"/>
      <c r="E21" s="73"/>
      <c r="F21" s="37"/>
      <c r="G21" s="103"/>
      <c r="H21" s="98"/>
      <c r="I21" s="100"/>
    </row>
    <row r="22" spans="1:13" ht="28.5" customHeight="1" x14ac:dyDescent="0.15">
      <c r="A22" s="146"/>
      <c r="B22" s="143"/>
      <c r="C22" s="71" t="s">
        <v>95</v>
      </c>
      <c r="D22" s="72"/>
      <c r="E22" s="73"/>
      <c r="F22" s="37"/>
      <c r="G22" s="103"/>
      <c r="H22" s="98"/>
      <c r="I22" s="100"/>
    </row>
    <row r="23" spans="1:13" ht="28.5" customHeight="1" x14ac:dyDescent="0.15">
      <c r="A23" s="146"/>
      <c r="B23" s="143"/>
      <c r="C23" s="126" t="s">
        <v>96</v>
      </c>
      <c r="D23" s="127"/>
      <c r="E23" s="128"/>
      <c r="F23" s="37"/>
      <c r="G23" s="103"/>
      <c r="H23" s="98"/>
      <c r="I23" s="100"/>
    </row>
    <row r="24" spans="1:13" ht="28.5" customHeight="1" x14ac:dyDescent="0.15">
      <c r="A24" s="146"/>
      <c r="B24" s="143"/>
      <c r="C24" s="71" t="s">
        <v>97</v>
      </c>
      <c r="D24" s="72"/>
      <c r="E24" s="65"/>
      <c r="F24" s="77"/>
      <c r="G24" s="103"/>
      <c r="H24" s="98"/>
      <c r="I24" s="100"/>
    </row>
    <row r="25" spans="1:13" ht="37.5" customHeight="1" x14ac:dyDescent="0.15">
      <c r="A25" s="146"/>
      <c r="B25" s="143"/>
      <c r="C25" s="162" t="s">
        <v>98</v>
      </c>
      <c r="D25" s="163"/>
      <c r="E25" s="164"/>
      <c r="F25" s="74"/>
      <c r="G25" s="103"/>
      <c r="H25" s="98"/>
      <c r="I25" s="100"/>
      <c r="L25" s="50">
        <f>MIN(G16:H25)</f>
        <v>0</v>
      </c>
      <c r="M25" s="8"/>
    </row>
    <row r="26" spans="1:13" ht="19.5" customHeight="1" x14ac:dyDescent="0.15">
      <c r="A26" s="146"/>
      <c r="B26" s="143"/>
      <c r="C26" s="129" t="s">
        <v>103</v>
      </c>
      <c r="D26" s="130"/>
      <c r="E26" s="131"/>
      <c r="F26" s="135"/>
      <c r="G26" s="103"/>
      <c r="H26" s="107" t="str">
        <f>IF(G26="","",200000)</f>
        <v/>
      </c>
      <c r="I26" s="96" t="str">
        <f>IF(G26="","",ROUNDDOWN(L27,-3))</f>
        <v/>
      </c>
      <c r="L26" s="50"/>
      <c r="M26" s="8"/>
    </row>
    <row r="27" spans="1:13" ht="19.5" customHeight="1" x14ac:dyDescent="0.15">
      <c r="A27" s="146"/>
      <c r="B27" s="143"/>
      <c r="C27" s="132" t="s">
        <v>104</v>
      </c>
      <c r="D27" s="133"/>
      <c r="E27" s="134"/>
      <c r="F27" s="136"/>
      <c r="G27" s="103"/>
      <c r="H27" s="108"/>
      <c r="I27" s="97"/>
      <c r="L27" s="50">
        <f>MIN(G26:H27)</f>
        <v>0</v>
      </c>
      <c r="M27" s="8"/>
    </row>
    <row r="28" spans="1:13" ht="19.5" customHeight="1" x14ac:dyDescent="0.15">
      <c r="A28" s="146"/>
      <c r="B28" s="143"/>
      <c r="C28" s="129" t="s">
        <v>100</v>
      </c>
      <c r="D28" s="130"/>
      <c r="E28" s="131"/>
      <c r="F28" s="135"/>
      <c r="G28" s="103"/>
      <c r="H28" s="98" t="str">
        <f>IF(G28="","",100000)</f>
        <v/>
      </c>
      <c r="I28" s="100" t="str">
        <f>IF(G28="","",ROUNDDOWN(L30,-3))</f>
        <v/>
      </c>
      <c r="L28" s="50"/>
      <c r="M28" s="8"/>
    </row>
    <row r="29" spans="1:13" ht="19.5" customHeight="1" x14ac:dyDescent="0.15">
      <c r="A29" s="146"/>
      <c r="B29" s="143"/>
      <c r="C29" s="132" t="s">
        <v>101</v>
      </c>
      <c r="D29" s="133"/>
      <c r="E29" s="134"/>
      <c r="F29" s="136"/>
      <c r="G29" s="103"/>
      <c r="H29" s="98"/>
      <c r="I29" s="100"/>
      <c r="L29" s="50"/>
      <c r="M29" s="8"/>
    </row>
    <row r="30" spans="1:13" ht="28.5" customHeight="1" x14ac:dyDescent="0.15">
      <c r="A30" s="146"/>
      <c r="B30" s="143"/>
      <c r="C30" s="165" t="s">
        <v>102</v>
      </c>
      <c r="D30" s="166"/>
      <c r="E30" s="167"/>
      <c r="F30" s="38"/>
      <c r="G30" s="106"/>
      <c r="H30" s="99"/>
      <c r="I30" s="101"/>
      <c r="L30" s="50">
        <f>MIN(G28:H30)</f>
        <v>0</v>
      </c>
      <c r="M30" s="8"/>
    </row>
    <row r="31" spans="1:13" ht="21" customHeight="1" x14ac:dyDescent="0.15">
      <c r="A31" s="142" t="s">
        <v>51</v>
      </c>
      <c r="B31" s="150" t="s">
        <v>52</v>
      </c>
      <c r="C31" s="124" t="s">
        <v>78</v>
      </c>
      <c r="D31" s="125"/>
      <c r="E31" s="125"/>
      <c r="F31" s="28"/>
      <c r="G31" s="54" t="s">
        <v>45</v>
      </c>
      <c r="H31" s="23"/>
      <c r="I31" s="23"/>
    </row>
    <row r="32" spans="1:13" ht="30.75" customHeight="1" x14ac:dyDescent="0.15">
      <c r="A32" s="143"/>
      <c r="B32" s="151"/>
      <c r="C32" s="114" t="s">
        <v>69</v>
      </c>
      <c r="D32" s="115"/>
      <c r="E32" s="116"/>
      <c r="F32" s="37"/>
      <c r="G32" s="104"/>
      <c r="H32" s="110" t="str">
        <f>IF(G32="","",400000)</f>
        <v/>
      </c>
      <c r="I32" s="110" t="str">
        <f>IF(G32="","",ROUNDDOWN(L32,-3))</f>
        <v/>
      </c>
      <c r="L32" s="50">
        <f>MIN(G32:H33)</f>
        <v>0</v>
      </c>
    </row>
    <row r="33" spans="1:13" ht="30.75" customHeight="1" x14ac:dyDescent="0.15">
      <c r="A33" s="143"/>
      <c r="B33" s="152"/>
      <c r="C33" s="117" t="s">
        <v>70</v>
      </c>
      <c r="D33" s="118"/>
      <c r="E33" s="119"/>
      <c r="F33" s="36"/>
      <c r="G33" s="105"/>
      <c r="H33" s="141"/>
      <c r="I33" s="141"/>
    </row>
    <row r="34" spans="1:13" ht="44.25" customHeight="1" x14ac:dyDescent="0.15">
      <c r="A34" s="143"/>
      <c r="B34" s="150" t="s">
        <v>58</v>
      </c>
      <c r="C34" s="33" t="s">
        <v>46</v>
      </c>
      <c r="D34" s="57"/>
      <c r="E34" s="59"/>
      <c r="F34" s="21" t="s">
        <v>47</v>
      </c>
      <c r="G34" s="139" t="str">
        <f>IF(E35="","",E34*E35*100000)</f>
        <v/>
      </c>
      <c r="H34" s="109" t="str">
        <f>IF(G34="","",E34*3*100000)</f>
        <v/>
      </c>
      <c r="I34" s="109" t="str">
        <f>IF(G34="","",ROUNDDOWN(L34,-3))</f>
        <v/>
      </c>
      <c r="L34" s="50">
        <f>MIN(G34:H35)</f>
        <v>0</v>
      </c>
    </row>
    <row r="35" spans="1:13" ht="44.25" customHeight="1" x14ac:dyDescent="0.15">
      <c r="A35" s="143"/>
      <c r="B35" s="151"/>
      <c r="C35" s="61" t="s">
        <v>79</v>
      </c>
      <c r="D35" s="58"/>
      <c r="E35" s="60"/>
      <c r="F35" s="56" t="s">
        <v>49</v>
      </c>
      <c r="G35" s="140"/>
      <c r="H35" s="110"/>
      <c r="I35" s="110"/>
    </row>
    <row r="36" spans="1:13" ht="21.75" customHeight="1" x14ac:dyDescent="0.15">
      <c r="A36" s="143"/>
      <c r="B36" s="150" t="s">
        <v>59</v>
      </c>
      <c r="C36" s="153" t="s">
        <v>78</v>
      </c>
      <c r="D36" s="154"/>
      <c r="E36" s="153" t="s">
        <v>61</v>
      </c>
      <c r="F36" s="154"/>
      <c r="G36" s="54" t="s">
        <v>45</v>
      </c>
      <c r="H36" s="23"/>
      <c r="I36" s="23"/>
    </row>
    <row r="37" spans="1:13" ht="36.75" customHeight="1" x14ac:dyDescent="0.15">
      <c r="A37" s="143"/>
      <c r="B37" s="151"/>
      <c r="C37" s="40" t="s">
        <v>71</v>
      </c>
      <c r="D37" s="34"/>
      <c r="E37" s="25" t="s">
        <v>63</v>
      </c>
      <c r="F37" s="34"/>
      <c r="G37" s="104"/>
      <c r="H37" s="110" t="str">
        <f>IF(G37="","",IF(F40="○",2000000,1500000))</f>
        <v/>
      </c>
      <c r="I37" s="110" t="str">
        <f>IF(G37="","",ROUNDDOWN(L37,-3))</f>
        <v/>
      </c>
      <c r="L37" s="50">
        <f>MIN(G37:H41)</f>
        <v>0</v>
      </c>
    </row>
    <row r="38" spans="1:13" ht="36.75" customHeight="1" x14ac:dyDescent="0.15">
      <c r="A38" s="143"/>
      <c r="B38" s="151"/>
      <c r="C38" s="40" t="s">
        <v>72</v>
      </c>
      <c r="D38" s="35"/>
      <c r="E38" s="27" t="s">
        <v>64</v>
      </c>
      <c r="F38" s="35"/>
      <c r="G38" s="104"/>
      <c r="H38" s="110"/>
      <c r="I38" s="110"/>
    </row>
    <row r="39" spans="1:13" ht="36.75" customHeight="1" x14ac:dyDescent="0.15">
      <c r="A39" s="143"/>
      <c r="B39" s="151"/>
      <c r="C39" s="40" t="s">
        <v>73</v>
      </c>
      <c r="D39" s="35"/>
      <c r="E39" s="27" t="s">
        <v>65</v>
      </c>
      <c r="F39" s="35"/>
      <c r="G39" s="104"/>
      <c r="H39" s="110"/>
      <c r="I39" s="110"/>
    </row>
    <row r="40" spans="1:13" ht="59.25" customHeight="1" x14ac:dyDescent="0.15">
      <c r="A40" s="143"/>
      <c r="B40" s="151"/>
      <c r="C40" s="40" t="s">
        <v>74</v>
      </c>
      <c r="D40" s="35"/>
      <c r="E40" s="26" t="s">
        <v>66</v>
      </c>
      <c r="F40" s="34"/>
      <c r="G40" s="104"/>
      <c r="H40" s="110"/>
      <c r="I40" s="110"/>
    </row>
    <row r="41" spans="1:13" ht="36.75" customHeight="1" x14ac:dyDescent="0.15">
      <c r="A41" s="143"/>
      <c r="B41" s="152"/>
      <c r="C41" s="39" t="s">
        <v>75</v>
      </c>
      <c r="D41" s="34"/>
      <c r="E41" s="122"/>
      <c r="F41" s="123"/>
      <c r="G41" s="105"/>
      <c r="H41" s="141"/>
      <c r="I41" s="141"/>
    </row>
    <row r="42" spans="1:13" ht="21.75" customHeight="1" x14ac:dyDescent="0.15">
      <c r="A42" s="143"/>
      <c r="B42" s="150" t="s">
        <v>53</v>
      </c>
      <c r="C42" s="124" t="s">
        <v>78</v>
      </c>
      <c r="D42" s="125"/>
      <c r="E42" s="125"/>
      <c r="F42" s="28"/>
      <c r="G42" s="54" t="s">
        <v>45</v>
      </c>
      <c r="H42" s="23"/>
      <c r="I42" s="23"/>
    </row>
    <row r="43" spans="1:13" ht="28.5" customHeight="1" x14ac:dyDescent="0.15">
      <c r="A43" s="143"/>
      <c r="B43" s="151"/>
      <c r="C43" s="114" t="s">
        <v>76</v>
      </c>
      <c r="D43" s="115"/>
      <c r="E43" s="116"/>
      <c r="F43" s="37"/>
      <c r="G43" s="104"/>
      <c r="H43" s="110" t="str">
        <f>IF(G43="","",300000)</f>
        <v/>
      </c>
      <c r="I43" s="110" t="str">
        <f>IF(G43="","",ROUNDDOWN(L43,-3))</f>
        <v/>
      </c>
      <c r="L43" s="50">
        <f>MIN(G43:H44)</f>
        <v>0</v>
      </c>
    </row>
    <row r="44" spans="1:13" ht="28.5" customHeight="1" x14ac:dyDescent="0.15">
      <c r="A44" s="143"/>
      <c r="B44" s="152"/>
      <c r="C44" s="117" t="s">
        <v>77</v>
      </c>
      <c r="D44" s="118"/>
      <c r="E44" s="119"/>
      <c r="F44" s="38"/>
      <c r="G44" s="105"/>
      <c r="H44" s="141"/>
      <c r="I44" s="141"/>
    </row>
    <row r="45" spans="1:13" ht="21" customHeight="1" x14ac:dyDescent="0.15">
      <c r="A45" s="143"/>
      <c r="B45" s="150" t="s">
        <v>89</v>
      </c>
      <c r="C45" s="120" t="s">
        <v>91</v>
      </c>
      <c r="D45" s="121"/>
      <c r="E45" s="121"/>
      <c r="F45" s="69"/>
      <c r="G45" s="54" t="s">
        <v>45</v>
      </c>
      <c r="H45" s="23"/>
      <c r="I45" s="23"/>
    </row>
    <row r="46" spans="1:13" ht="37.5" customHeight="1" x14ac:dyDescent="0.15">
      <c r="A46" s="143"/>
      <c r="B46" s="151"/>
      <c r="C46" s="173" t="s">
        <v>107</v>
      </c>
      <c r="D46" s="174"/>
      <c r="E46" s="174"/>
      <c r="F46" s="68"/>
      <c r="G46" s="104"/>
      <c r="H46" s="98" t="str">
        <f>IF(G46="","",IF(F48="○",30000,100000))</f>
        <v/>
      </c>
      <c r="I46" s="100" t="str">
        <f>IF(G46="","",ROUNDDOWN(L47,-3))</f>
        <v/>
      </c>
    </row>
    <row r="47" spans="1:13" ht="37.5" customHeight="1" x14ac:dyDescent="0.15">
      <c r="A47" s="143"/>
      <c r="B47" s="151"/>
      <c r="C47" s="170" t="s">
        <v>106</v>
      </c>
      <c r="D47" s="171"/>
      <c r="E47" s="172"/>
      <c r="F47" s="68"/>
      <c r="G47" s="104"/>
      <c r="H47" s="98"/>
      <c r="I47" s="100"/>
      <c r="L47" s="50">
        <f>MIN(G46:H48)</f>
        <v>0</v>
      </c>
      <c r="M47" s="8"/>
    </row>
    <row r="48" spans="1:13" ht="45" customHeight="1" x14ac:dyDescent="0.15">
      <c r="A48" s="144"/>
      <c r="B48" s="152"/>
      <c r="C48" s="165" t="s">
        <v>90</v>
      </c>
      <c r="D48" s="166"/>
      <c r="E48" s="167"/>
      <c r="F48" s="38"/>
      <c r="G48" s="105"/>
      <c r="H48" s="99"/>
      <c r="I48" s="101"/>
      <c r="L48" s="50"/>
      <c r="M48" s="8"/>
    </row>
    <row r="49" spans="1:9" x14ac:dyDescent="0.2">
      <c r="A49" s="30"/>
      <c r="B49" s="30"/>
      <c r="C49" s="30"/>
      <c r="D49" s="30"/>
      <c r="F49" s="31"/>
      <c r="G49" s="55"/>
      <c r="H49" s="30"/>
      <c r="I49" s="32">
        <f>SUM(I2:I44)</f>
        <v>0</v>
      </c>
    </row>
    <row r="50" spans="1:9" x14ac:dyDescent="0.15">
      <c r="B50" s="7"/>
      <c r="C50" s="7"/>
      <c r="D50" s="7"/>
      <c r="E50" s="52"/>
      <c r="F50" s="17"/>
    </row>
    <row r="51" spans="1:9" x14ac:dyDescent="0.2">
      <c r="B51" s="6"/>
      <c r="C51" s="6"/>
      <c r="D51" s="6"/>
      <c r="F51" s="18"/>
    </row>
  </sheetData>
  <mergeCells count="78">
    <mergeCell ref="B45:B48"/>
    <mergeCell ref="C48:E48"/>
    <mergeCell ref="A31:A48"/>
    <mergeCell ref="C45:E45"/>
    <mergeCell ref="A2:A30"/>
    <mergeCell ref="C27:E27"/>
    <mergeCell ref="C15:E15"/>
    <mergeCell ref="B15:B30"/>
    <mergeCell ref="C16:E16"/>
    <mergeCell ref="B42:B44"/>
    <mergeCell ref="C42:E42"/>
    <mergeCell ref="C43:E43"/>
    <mergeCell ref="C47:E47"/>
    <mergeCell ref="C46:E46"/>
    <mergeCell ref="C44:E44"/>
    <mergeCell ref="C36:D36"/>
    <mergeCell ref="I43:I44"/>
    <mergeCell ref="G32:G33"/>
    <mergeCell ref="H32:H33"/>
    <mergeCell ref="I32:I33"/>
    <mergeCell ref="I37:I41"/>
    <mergeCell ref="H37:H41"/>
    <mergeCell ref="G34:G35"/>
    <mergeCell ref="I34:I35"/>
    <mergeCell ref="B2:B4"/>
    <mergeCell ref="B5:B7"/>
    <mergeCell ref="B8:B14"/>
    <mergeCell ref="B36:B41"/>
    <mergeCell ref="E36:F36"/>
    <mergeCell ref="C5:E5"/>
    <mergeCell ref="C6:E6"/>
    <mergeCell ref="C7:E7"/>
    <mergeCell ref="C8:E8"/>
    <mergeCell ref="C9:E9"/>
    <mergeCell ref="B31:B33"/>
    <mergeCell ref="B34:B35"/>
    <mergeCell ref="C12:E12"/>
    <mergeCell ref="C25:E25"/>
    <mergeCell ref="C30:E30"/>
    <mergeCell ref="I8:I14"/>
    <mergeCell ref="H8:H14"/>
    <mergeCell ref="G8:G14"/>
    <mergeCell ref="G3:G4"/>
    <mergeCell ref="H3:H4"/>
    <mergeCell ref="I3:I4"/>
    <mergeCell ref="G6:G7"/>
    <mergeCell ref="H6:H7"/>
    <mergeCell ref="I6:I7"/>
    <mergeCell ref="C1:F1"/>
    <mergeCell ref="C3:E3"/>
    <mergeCell ref="C4:E4"/>
    <mergeCell ref="C2:E2"/>
    <mergeCell ref="E41:F41"/>
    <mergeCell ref="C31:E31"/>
    <mergeCell ref="C32:E32"/>
    <mergeCell ref="C33:E33"/>
    <mergeCell ref="C23:E23"/>
    <mergeCell ref="C28:E28"/>
    <mergeCell ref="C29:E29"/>
    <mergeCell ref="C26:E26"/>
    <mergeCell ref="F26:F27"/>
    <mergeCell ref="F28:F29"/>
    <mergeCell ref="I26:I27"/>
    <mergeCell ref="H28:H30"/>
    <mergeCell ref="I28:I30"/>
    <mergeCell ref="G16:G25"/>
    <mergeCell ref="G46:G48"/>
    <mergeCell ref="H46:H48"/>
    <mergeCell ref="I46:I48"/>
    <mergeCell ref="G26:G27"/>
    <mergeCell ref="G28:G30"/>
    <mergeCell ref="H16:H25"/>
    <mergeCell ref="I16:I25"/>
    <mergeCell ref="H26:H27"/>
    <mergeCell ref="H34:H35"/>
    <mergeCell ref="G37:G41"/>
    <mergeCell ref="G43:G44"/>
    <mergeCell ref="H43:H44"/>
  </mergeCells>
  <phoneticPr fontId="3"/>
  <dataValidations count="2">
    <dataValidation type="list" allowBlank="1" showInputMessage="1" showErrorMessage="1" sqref="F32:F33 F3:F4 F6:F7 F37:F40 F46:F48 F43:F44 D37:D41 F28 F30" xr:uid="{00000000-0002-0000-0100-000000000000}">
      <formula1>"○"</formula1>
    </dataValidation>
    <dataValidation type="list" allowBlank="1" showInputMessage="1" showErrorMessage="1" sqref="F16:F26" xr:uid="{8FEECE03-CD3F-49D4-844E-FE75E7A9B133}">
      <formula1>"〇"</formula1>
    </dataValidation>
  </dataValidations>
  <pageMargins left="0.7" right="0.7" top="0.75" bottom="0.75" header="0.3" footer="0.3"/>
  <pageSetup paperSize="9" scale="3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回答書①</vt:lpstr>
      <vt:lpstr>回答書②</vt:lpstr>
      <vt:lpstr>回答書①!Print_Area</vt:lpstr>
      <vt:lpstr>回答書②!Print_Area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健成</dc:creator>
  <cp:lastModifiedBy>吉田　健成</cp:lastModifiedBy>
  <cp:lastPrinted>2026-05-15T03:19:56Z</cp:lastPrinted>
  <dcterms:created xsi:type="dcterms:W3CDTF">2025-02-07T09:07:20Z</dcterms:created>
  <dcterms:modified xsi:type="dcterms:W3CDTF">2026-05-18T01:18:55Z</dcterms:modified>
</cp:coreProperties>
</file>