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070" activeTab="0"/>
  </bookViews>
  <sheets>
    <sheet name="特定事業所加算（重度訪問介護)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<sst xmlns="http://schemas.openxmlformats.org/spreadsheetml/2006/main" count="60" uniqueCount="44">
  <si>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合計</t>
  </si>
  <si>
    <t>÷</t>
  </si>
  <si>
    <t>＝</t>
  </si>
  <si>
    <t>月ごとの常勤が勤務すべき時間数</t>
  </si>
  <si>
    <t>％</t>
  </si>
  <si>
    <t>従業者</t>
  </si>
  <si>
    <t>従業者別サービス提供時間</t>
  </si>
  <si>
    <t>黄色の枠の中のみ入力すること。</t>
  </si>
  <si>
    <t>※</t>
  </si>
  <si>
    <t>（２）介護福祉士の総数</t>
  </si>
  <si>
    <t>A（介護福祉士）</t>
  </si>
  <si>
    <t>C（上記以外）</t>
  </si>
  <si>
    <t>A（介護福祉士）</t>
  </si>
  <si>
    <t>ひと月あたりの平均値</t>
  </si>
  <si>
    <t>常勤の勤務すべき時間の平均値</t>
  </si>
  <si>
    <t>％</t>
  </si>
  <si>
    <t>（１）重度訪問介護従業者の総数</t>
  </si>
  <si>
    <t>常勤換算職員数</t>
  </si>
  <si>
    <r>
      <t xml:space="preserve">当該期間における
</t>
    </r>
    <r>
      <rPr>
        <u val="single"/>
        <sz val="12"/>
        <rFont val="HG丸ｺﾞｼｯｸM-PRO"/>
        <family val="3"/>
      </rPr>
      <t>常勤の</t>
    </r>
    <r>
      <rPr>
        <sz val="10"/>
        <rFont val="HG丸ｺﾞｼｯｸM-PRO"/>
        <family val="3"/>
      </rPr>
      <t>援重度訪問介護サービス提供時間数</t>
    </r>
  </si>
  <si>
    <t>重度訪問介護における総サービス提供時間数</t>
  </si>
  <si>
    <t>〔人材要件〕⑧の表に記入する数字の算出　及び　要件の有無の確認を行ってください。</t>
  </si>
  <si>
    <t>サービス提供時間合計（D）
（イ）に記入</t>
  </si>
  <si>
    <t>⇒（ア）に記入</t>
  </si>
  <si>
    <t>⇒（ウ）に記入</t>
  </si>
  <si>
    <t>⇒（エ）に記入</t>
  </si>
  <si>
    <t>⇒（オ）に記入</t>
  </si>
  <si>
    <t>利用者
（障害児を除く）</t>
  </si>
  <si>
    <t>実人数</t>
  </si>
  <si>
    <t>障害支援区分５以上である者及び喀痰吸引を必要とする者（登録事業者に限る）</t>
  </si>
  <si>
    <t>…①</t>
  </si>
  <si>
    <t>…②</t>
  </si>
  <si>
    <t>〔重度障害者対応要件〕⑪の要件の有無の確認を行ってください。</t>
  </si>
  <si>
    <t>利用者総数に占める
重度障害者の割合
（①及び②が50%以上）</t>
  </si>
  <si>
    <t>≧30%　であれば⑧(2)の「有」に○</t>
  </si>
  <si>
    <t>≧50%　であれば⑧(3)の「有」に○</t>
  </si>
  <si>
    <t>≧40%　であれば⑧(4)の「有」に○</t>
  </si>
  <si>
    <t>適合であれば　⑪の「有」に○</t>
  </si>
  <si>
    <t>特定事業所加算（重度訪問介護事業所）の届出に係る計算シート</t>
  </si>
  <si>
    <t>B（実務者研修修了者、介護職員基礎研修課程修了者または１級課程修了者）</t>
  </si>
  <si>
    <t>（３）介護福祉士、実務者研修修了者、介護職員基礎研修課程修了者及び１級課程修了者の総数</t>
  </si>
  <si>
    <t>B（実務者研修修了者、介護職員基礎研修課程修了者または１級課程修了者）</t>
  </si>
  <si>
    <r>
      <t>※前年度の実績で算定する場合は４月～翌年２月まで、直近３ヶ月で算定する場合は当該３ヶ月</t>
    </r>
    <r>
      <rPr>
        <sz val="10"/>
        <color indexed="10"/>
        <rFont val="HG丸ｺﾞｼｯｸM-PRO"/>
        <family val="3"/>
      </rPr>
      <t>の</t>
    </r>
    <r>
      <rPr>
        <b/>
        <sz val="10"/>
        <color indexed="10"/>
        <rFont val="HG丸ｺﾞｼｯｸM-PRO"/>
        <family val="3"/>
      </rPr>
      <t>サービス提供時間（事務時間は含みません）</t>
    </r>
    <r>
      <rPr>
        <sz val="10"/>
        <color indexed="10"/>
        <rFont val="HG丸ｺﾞｼｯｸM-PRO"/>
        <family val="3"/>
      </rPr>
      <t>の実績を、Ａ～Ｃの資格別に記入する。</t>
    </r>
  </si>
  <si>
    <t>提供時間</t>
  </si>
  <si>
    <t>（４）前年度又は前３ヶ月の期間におけるサービス提供時間のうち、常勤の重度訪問介護従業者によるサービス提供時間の総時間数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</si>
</sst>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%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0&quot;月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4"/>
      <name val="HGP教科書体"/>
      <family val="1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0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20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丸ｺﾞｼｯｸM-PRO"/>
      <family val="3"/>
    </font>
    <font>
      <u val="single"/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0"/>
      <color theme="0"/>
      <name val="HG丸ｺﾞｼｯｸM-PRO"/>
      <family val="3"/>
    </font>
    <font>
      <u val="single"/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38" fontId="3" fillId="0" borderId="0" xfId="48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10" xfId="48" applyFont="1" applyFill="1" applyBorder="1" applyAlignment="1" applyProtection="1">
      <alignment vertical="center" wrapText="1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38" fontId="3" fillId="0" borderId="12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189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5" xfId="0" applyFont="1" applyFill="1" applyBorder="1" applyAlignment="1" applyProtection="1">
      <alignment vertical="center"/>
      <protection hidden="1" locked="0"/>
    </xf>
    <xf numFmtId="200" fontId="3" fillId="33" borderId="16" xfId="0" applyNumberFormat="1" applyFont="1" applyFill="1" applyBorder="1" applyAlignment="1" applyProtection="1">
      <alignment vertical="center" shrinkToFit="1"/>
      <protection hidden="1" locked="0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200" fontId="3" fillId="0" borderId="10" xfId="0" applyNumberFormat="1" applyFont="1" applyFill="1" applyBorder="1" applyAlignment="1" applyProtection="1">
      <alignment vertical="center" shrinkToFit="1"/>
      <protection hidden="1"/>
    </xf>
    <xf numFmtId="200" fontId="3" fillId="0" borderId="11" xfId="0" applyNumberFormat="1" applyFont="1" applyFill="1" applyBorder="1" applyAlignment="1" applyProtection="1">
      <alignment vertical="center" shrinkToFi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vertical="center"/>
      <protection hidden="1" locked="0"/>
    </xf>
    <xf numFmtId="0" fontId="47" fillId="9" borderId="1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78" fontId="3" fillId="0" borderId="0" xfId="42" applyNumberFormat="1" applyFont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33" borderId="18" xfId="0" applyFont="1" applyFill="1" applyBorder="1" applyAlignment="1" applyProtection="1">
      <alignment vertical="center"/>
      <protection hidden="1" locked="0"/>
    </xf>
    <xf numFmtId="18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47" fillId="9" borderId="26" xfId="0" applyFont="1" applyFill="1" applyBorder="1" applyAlignment="1" applyProtection="1">
      <alignment horizontal="center" vertical="center"/>
      <protection hidden="1"/>
    </xf>
    <xf numFmtId="0" fontId="47" fillId="9" borderId="27" xfId="0" applyFont="1" applyFill="1" applyBorder="1" applyAlignment="1" applyProtection="1">
      <alignment horizontal="center" vertical="center"/>
      <protection hidden="1"/>
    </xf>
    <xf numFmtId="0" fontId="47" fillId="9" borderId="13" xfId="0" applyFont="1" applyFill="1" applyBorder="1" applyAlignment="1" applyProtection="1">
      <alignment horizontal="center" vertical="center"/>
      <protection hidden="1"/>
    </xf>
    <xf numFmtId="38" fontId="3" fillId="33" borderId="12" xfId="48" applyFont="1" applyFill="1" applyBorder="1" applyAlignment="1" applyProtection="1">
      <alignment horizontal="center" vertical="center"/>
      <protection hidden="1" locked="0"/>
    </xf>
    <xf numFmtId="38" fontId="3" fillId="33" borderId="28" xfId="48" applyFont="1" applyFill="1" applyBorder="1" applyAlignment="1" applyProtection="1">
      <alignment horizontal="center" vertical="center"/>
      <protection hidden="1" locked="0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31" xfId="0" applyNumberFormat="1" applyFont="1" applyFill="1" applyBorder="1" applyAlignment="1" applyProtection="1">
      <alignment horizontal="center" vertical="center"/>
      <protection hidden="1"/>
    </xf>
    <xf numFmtId="2" fontId="3" fillId="0" borderId="28" xfId="0" applyNumberFormat="1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 shrinkToFit="1"/>
      <protection hidden="1"/>
    </xf>
    <xf numFmtId="0" fontId="3" fillId="0" borderId="37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49" fillId="0" borderId="25" xfId="0" applyFont="1" applyBorder="1" applyAlignment="1" applyProtection="1">
      <alignment horizontal="left" vertical="center" wrapText="1"/>
      <protection hidden="1"/>
    </xf>
    <xf numFmtId="0" fontId="3" fillId="9" borderId="11" xfId="0" applyFont="1" applyFill="1" applyBorder="1" applyAlignment="1" applyProtection="1">
      <alignment horizontal="center" vertical="center" wrapText="1"/>
      <protection hidden="1"/>
    </xf>
    <xf numFmtId="0" fontId="3" fillId="9" borderId="33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142875</xdr:rowOff>
    </xdr:from>
    <xdr:to>
      <xdr:col>2</xdr:col>
      <xdr:colOff>495300</xdr:colOff>
      <xdr:row>5</xdr:row>
      <xdr:rowOff>333375</xdr:rowOff>
    </xdr:to>
    <xdr:sp>
      <xdr:nvSpPr>
        <xdr:cNvPr id="1" name="屈折矢印 1"/>
        <xdr:cNvSpPr>
          <a:spLocks/>
        </xdr:cNvSpPr>
      </xdr:nvSpPr>
      <xdr:spPr>
        <a:xfrm rot="10800000">
          <a:off x="1905000" y="1571625"/>
          <a:ext cx="419100" cy="190500"/>
        </a:xfrm>
        <a:custGeom>
          <a:pathLst>
            <a:path h="190500" w="419100">
              <a:moveTo>
                <a:pt x="0" y="142875"/>
              </a:moveTo>
              <a:lnTo>
                <a:pt x="347663" y="142875"/>
              </a:lnTo>
              <a:lnTo>
                <a:pt x="347663" y="47625"/>
              </a:lnTo>
              <a:lnTo>
                <a:pt x="323850" y="47625"/>
              </a:lnTo>
              <a:lnTo>
                <a:pt x="371475" y="0"/>
              </a:lnTo>
              <a:lnTo>
                <a:pt x="419100" y="47625"/>
              </a:lnTo>
              <a:lnTo>
                <a:pt x="395288" y="47625"/>
              </a:lnTo>
              <a:lnTo>
                <a:pt x="395288" y="190500"/>
              </a:lnTo>
              <a:lnTo>
                <a:pt x="0" y="190500"/>
              </a:lnTo>
              <a:lnTo>
                <a:pt x="0" y="14287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3</xdr:row>
      <xdr:rowOff>104775</xdr:rowOff>
    </xdr:from>
    <xdr:to>
      <xdr:col>15</xdr:col>
      <xdr:colOff>152400</xdr:colOff>
      <xdr:row>5</xdr:row>
      <xdr:rowOff>276225</xdr:rowOff>
    </xdr:to>
    <xdr:sp>
      <xdr:nvSpPr>
        <xdr:cNvPr id="2" name="角丸四角形吹き出し 2"/>
        <xdr:cNvSpPr>
          <a:spLocks/>
        </xdr:cNvSpPr>
      </xdr:nvSpPr>
      <xdr:spPr>
        <a:xfrm>
          <a:off x="8382000" y="962025"/>
          <a:ext cx="2647950" cy="742950"/>
        </a:xfrm>
        <a:prstGeom prst="wedgeRoundRectCallout">
          <a:avLst>
            <a:gd name="adj1" fmla="val -56300"/>
            <a:gd name="adj2" fmla="val 86495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太枠には算定する月の数字のみ記載してください。（自動的に「月」が表示されます。）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B39" sqref="B39:C39"/>
    </sheetView>
  </sheetViews>
  <sheetFormatPr defaultColWidth="9.00390625" defaultRowHeight="22.5" customHeight="1"/>
  <cols>
    <col min="1" max="1" width="9.00390625" style="1" customWidth="1"/>
    <col min="2" max="2" width="15.00390625" style="1" customWidth="1"/>
    <col min="3" max="13" width="8.00390625" style="1" customWidth="1"/>
    <col min="14" max="14" width="8.125" style="1" customWidth="1"/>
    <col min="15" max="15" width="22.625" style="1" customWidth="1"/>
    <col min="16" max="16384" width="9.00390625" style="1" customWidth="1"/>
  </cols>
  <sheetData>
    <row r="1" spans="1:15" ht="22.5" customHeight="1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"/>
      <c r="O2" s="5"/>
    </row>
    <row r="3" spans="7:15" ht="22.5" customHeight="1">
      <c r="G3" s="2"/>
      <c r="H3" s="2"/>
      <c r="I3" s="2"/>
      <c r="J3" s="10" t="s">
        <v>8</v>
      </c>
      <c r="K3" s="8"/>
      <c r="L3" s="4" t="s">
        <v>7</v>
      </c>
      <c r="M3" s="9"/>
      <c r="N3" s="9"/>
      <c r="O3" s="9"/>
    </row>
    <row r="4" spans="1:15" ht="22.5" customHeight="1">
      <c r="A4" s="11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22.5" customHeight="1">
      <c r="A5" s="1" t="s">
        <v>16</v>
      </c>
    </row>
    <row r="6" spans="4:13" ht="42" customHeight="1" thickBot="1">
      <c r="D6" s="84" t="s">
        <v>41</v>
      </c>
      <c r="E6" s="84"/>
      <c r="F6" s="84"/>
      <c r="G6" s="84"/>
      <c r="H6" s="84"/>
      <c r="I6" s="84"/>
      <c r="J6" s="84"/>
      <c r="K6" s="84"/>
      <c r="L6" s="84"/>
      <c r="M6" s="84"/>
    </row>
    <row r="7" spans="1:14" ht="22.5" customHeight="1" thickBot="1">
      <c r="A7" s="50" t="s">
        <v>6</v>
      </c>
      <c r="B7" s="50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85" t="s">
        <v>21</v>
      </c>
    </row>
    <row r="8" spans="1:14" ht="22.5" customHeight="1">
      <c r="A8" s="87" t="s">
        <v>10</v>
      </c>
      <c r="B8" s="8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86"/>
    </row>
    <row r="9" spans="1:16" ht="45" customHeight="1">
      <c r="A9" s="88" t="s">
        <v>38</v>
      </c>
      <c r="B9" s="8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86"/>
      <c r="O9" s="46">
        <f>COUNTA(C7:M7)</f>
        <v>0</v>
      </c>
      <c r="P9" s="3"/>
    </row>
    <row r="10" spans="1:16" ht="22.5" customHeight="1">
      <c r="A10" s="87" t="s">
        <v>11</v>
      </c>
      <c r="B10" s="87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86"/>
      <c r="O10" s="44" t="s">
        <v>13</v>
      </c>
      <c r="P10" s="3"/>
    </row>
    <row r="11" spans="1:16" ht="22.5" customHeight="1">
      <c r="A11" s="66" t="s">
        <v>0</v>
      </c>
      <c r="B11" s="66"/>
      <c r="C11" s="17">
        <f aca="true" t="shared" si="0" ref="C11:M11">SUM(C8:C10)</f>
        <v>0</v>
      </c>
      <c r="D11" s="17">
        <f t="shared" si="0"/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6">
        <f>SUM(C11:M11)</f>
        <v>0</v>
      </c>
      <c r="O11" s="29" t="e">
        <f>N11/O9</f>
        <v>#DIV/0!</v>
      </c>
      <c r="P11" s="3"/>
    </row>
    <row r="12" spans="1:15" ht="22.5" customHeight="1" thickBot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18"/>
      <c r="O12" s="28" t="s">
        <v>14</v>
      </c>
    </row>
    <row r="13" spans="1:15" ht="27.75" customHeight="1" thickTop="1">
      <c r="A13" s="81" t="s">
        <v>3</v>
      </c>
      <c r="B13" s="8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7">
        <f>SUM(C13:M13)</f>
        <v>0</v>
      </c>
      <c r="O13" s="29" t="e">
        <f>N13/O9</f>
        <v>#DIV/0!</v>
      </c>
    </row>
    <row r="14" spans="1:15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22.5" customHeight="1">
      <c r="A15" s="66" t="s">
        <v>17</v>
      </c>
      <c r="B15" s="66"/>
      <c r="C15" s="67" t="e">
        <f>TRUNC(O11/O13,2)</f>
        <v>#DIV/0!</v>
      </c>
      <c r="D15" s="68"/>
      <c r="E15" s="68"/>
      <c r="F15" s="68"/>
      <c r="G15" s="68"/>
      <c r="H15" s="68"/>
      <c r="I15" s="69"/>
      <c r="J15" s="70" t="s">
        <v>22</v>
      </c>
      <c r="K15" s="71"/>
      <c r="L15" s="71"/>
      <c r="M15" s="6"/>
      <c r="N15" s="18"/>
      <c r="O15" s="13"/>
    </row>
    <row r="16" spans="1:15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22.5" customHeight="1">
      <c r="A17" s="13" t="s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2.5" customHeight="1">
      <c r="A18" s="66" t="s">
        <v>5</v>
      </c>
      <c r="B18" s="66"/>
      <c r="C18" s="19">
        <f aca="true" t="shared" si="1" ref="C18:M19">C7</f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20" t="s">
        <v>0</v>
      </c>
      <c r="O18" s="37" t="s">
        <v>13</v>
      </c>
    </row>
    <row r="19" spans="1:15" ht="22.5" customHeight="1">
      <c r="A19" s="77" t="s">
        <v>12</v>
      </c>
      <c r="B19" s="77"/>
      <c r="C19" s="17">
        <f t="shared" si="1"/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22">
        <f>SUM(C19:M19)</f>
        <v>0</v>
      </c>
      <c r="O19" s="49" t="e">
        <f>N19/O9</f>
        <v>#DIV/0!</v>
      </c>
    </row>
    <row r="20" spans="1:15" s="3" customFormat="1" ht="22.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12"/>
      <c r="O20" s="7"/>
    </row>
    <row r="21" spans="1:15" ht="22.5" customHeight="1">
      <c r="A21" s="66" t="s">
        <v>17</v>
      </c>
      <c r="B21" s="66"/>
      <c r="C21" s="67" t="e">
        <f>TRUNC(O19/O13,2)</f>
        <v>#DIV/0!</v>
      </c>
      <c r="D21" s="68"/>
      <c r="E21" s="68"/>
      <c r="F21" s="68"/>
      <c r="G21" s="68"/>
      <c r="H21" s="68"/>
      <c r="I21" s="69"/>
      <c r="J21" s="70" t="s">
        <v>23</v>
      </c>
      <c r="K21" s="71"/>
      <c r="L21" s="71"/>
      <c r="M21" s="6"/>
      <c r="N21" s="18"/>
      <c r="O21" s="13"/>
    </row>
    <row r="22" spans="1:15" ht="9.75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22.5" customHeight="1" thickBot="1">
      <c r="A23" s="13"/>
      <c r="B23" s="13"/>
      <c r="C23" s="13"/>
      <c r="D23" s="13"/>
      <c r="E23" s="13"/>
      <c r="F23" s="13"/>
      <c r="G23" s="13"/>
      <c r="H23" s="13"/>
      <c r="I23" s="58" t="e">
        <f>IF(I24&lt;30,"不適合","適合")</f>
        <v>#DIV/0!</v>
      </c>
      <c r="J23" s="59"/>
      <c r="K23" s="60"/>
      <c r="L23" s="13"/>
      <c r="M23" s="13"/>
      <c r="N23" s="21"/>
      <c r="O23" s="13"/>
    </row>
    <row r="24" spans="1:14" ht="22.5" customHeight="1" thickBot="1">
      <c r="A24" s="13"/>
      <c r="B24" s="23" t="e">
        <f>C21</f>
        <v>#DIV/0!</v>
      </c>
      <c r="C24" s="18" t="s">
        <v>1</v>
      </c>
      <c r="D24" s="67" t="e">
        <f>C15</f>
        <v>#DIV/0!</v>
      </c>
      <c r="E24" s="69"/>
      <c r="F24" s="18"/>
      <c r="G24" s="18" t="s">
        <v>2</v>
      </c>
      <c r="H24" s="18"/>
      <c r="I24" s="72" t="e">
        <f>ROUNDDOWN(B24/D24,4)*100</f>
        <v>#DIV/0!</v>
      </c>
      <c r="J24" s="73"/>
      <c r="K24" s="31" t="s">
        <v>15</v>
      </c>
      <c r="L24" s="30" t="s">
        <v>33</v>
      </c>
      <c r="M24" s="7"/>
      <c r="N24" s="24"/>
    </row>
    <row r="25" spans="1:15" ht="22.5" customHeight="1">
      <c r="A25" s="1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5"/>
    </row>
    <row r="26" spans="1:15" ht="22.5" customHeight="1">
      <c r="A26" s="13" t="s">
        <v>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66" t="s">
        <v>5</v>
      </c>
      <c r="B27" s="66"/>
      <c r="C27" s="19">
        <f aca="true" t="shared" si="2" ref="C27:M27">C7</f>
        <v>0</v>
      </c>
      <c r="D27" s="19">
        <f t="shared" si="2"/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  <c r="H27" s="19">
        <f t="shared" si="2"/>
        <v>0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0</v>
      </c>
      <c r="N27" s="74" t="s">
        <v>0</v>
      </c>
      <c r="O27" s="13"/>
    </row>
    <row r="28" spans="1:15" ht="22.5" customHeight="1">
      <c r="A28" s="77" t="s">
        <v>12</v>
      </c>
      <c r="B28" s="77"/>
      <c r="C28" s="17">
        <f aca="true" t="shared" si="3" ref="C28:M28">C19</f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7">
        <f t="shared" si="3"/>
        <v>0</v>
      </c>
      <c r="I28" s="17">
        <f t="shared" si="3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75"/>
      <c r="O28" s="13"/>
    </row>
    <row r="29" spans="1:15" ht="42" customHeight="1">
      <c r="A29" s="78" t="s">
        <v>40</v>
      </c>
      <c r="B29" s="77"/>
      <c r="C29" s="17">
        <f aca="true" t="shared" si="4" ref="C29:M29">C9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76"/>
      <c r="O29" s="44" t="s">
        <v>13</v>
      </c>
    </row>
    <row r="30" spans="1:15" ht="30.75" customHeight="1">
      <c r="A30" s="66" t="s">
        <v>0</v>
      </c>
      <c r="B30" s="66"/>
      <c r="C30" s="17">
        <f>SUM(C28:C29)</f>
        <v>0</v>
      </c>
      <c r="D30" s="17">
        <f aca="true" t="shared" si="5" ref="D30:M30">SUM(D28:D29)</f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 t="shared" si="5"/>
        <v>0</v>
      </c>
      <c r="I30" s="17">
        <f t="shared" si="5"/>
        <v>0</v>
      </c>
      <c r="J30" s="17">
        <f t="shared" si="5"/>
        <v>0</v>
      </c>
      <c r="K30" s="17">
        <f t="shared" si="5"/>
        <v>0</v>
      </c>
      <c r="L30" s="17">
        <f t="shared" si="5"/>
        <v>0</v>
      </c>
      <c r="M30" s="17">
        <f t="shared" si="5"/>
        <v>0</v>
      </c>
      <c r="N30" s="22">
        <f>SUM(C30:M30)</f>
        <v>0</v>
      </c>
      <c r="O30" s="29" t="e">
        <f>N30/O9</f>
        <v>#DIV/0!</v>
      </c>
    </row>
    <row r="31" spans="1:15" ht="22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66" t="s">
        <v>17</v>
      </c>
      <c r="B32" s="66"/>
      <c r="C32" s="67" t="e">
        <f>TRUNC(O30/O13,2)</f>
        <v>#DIV/0!</v>
      </c>
      <c r="D32" s="68"/>
      <c r="E32" s="68"/>
      <c r="F32" s="68"/>
      <c r="G32" s="68"/>
      <c r="H32" s="68"/>
      <c r="I32" s="69"/>
      <c r="J32" s="70" t="s">
        <v>24</v>
      </c>
      <c r="K32" s="71"/>
      <c r="L32" s="71"/>
      <c r="M32" s="6"/>
      <c r="N32" s="18"/>
      <c r="O32" s="13"/>
    </row>
    <row r="33" spans="1:15" ht="12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 thickBot="1">
      <c r="A34" s="13"/>
      <c r="B34" s="13"/>
      <c r="C34" s="13"/>
      <c r="D34" s="13"/>
      <c r="E34" s="13"/>
      <c r="F34" s="13"/>
      <c r="G34" s="13"/>
      <c r="H34" s="13"/>
      <c r="I34" s="58" t="e">
        <f>IF(I35&lt;50,"不適合","適合")</f>
        <v>#DIV/0!</v>
      </c>
      <c r="J34" s="59"/>
      <c r="K34" s="60"/>
      <c r="L34" s="13"/>
      <c r="M34" s="13"/>
      <c r="N34" s="21"/>
      <c r="O34" s="13"/>
    </row>
    <row r="35" spans="1:15" ht="22.5" customHeight="1" thickBot="1">
      <c r="A35" s="13"/>
      <c r="B35" s="23" t="e">
        <f>C32</f>
        <v>#DIV/0!</v>
      </c>
      <c r="C35" s="18" t="s">
        <v>1</v>
      </c>
      <c r="D35" s="67" t="e">
        <f>C15</f>
        <v>#DIV/0!</v>
      </c>
      <c r="E35" s="69"/>
      <c r="F35" s="18"/>
      <c r="G35" s="18" t="s">
        <v>2</v>
      </c>
      <c r="H35" s="18"/>
      <c r="I35" s="64" t="e">
        <f>ROUNDDOWN(B35/D35,4)*100</f>
        <v>#DIV/0!</v>
      </c>
      <c r="J35" s="65"/>
      <c r="K35" s="32" t="s">
        <v>15</v>
      </c>
      <c r="L35" s="30" t="s">
        <v>34</v>
      </c>
      <c r="M35" s="7"/>
      <c r="N35" s="24"/>
      <c r="O35" s="13"/>
    </row>
    <row r="36" spans="1:15" ht="22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 thickBot="1">
      <c r="A37" s="13" t="s">
        <v>43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44.25" customHeight="1" thickBot="1">
      <c r="A38" s="13"/>
      <c r="B38" s="57" t="s">
        <v>18</v>
      </c>
      <c r="C38" s="57"/>
      <c r="D38" s="6"/>
      <c r="E38" s="57" t="s">
        <v>19</v>
      </c>
      <c r="F38" s="57"/>
      <c r="G38" s="57"/>
      <c r="H38" s="6"/>
      <c r="I38" s="58" t="e">
        <f>IF(I39&lt;40,"不適合","適合")</f>
        <v>#DIV/0!</v>
      </c>
      <c r="J38" s="59"/>
      <c r="K38" s="60"/>
      <c r="L38" s="13"/>
      <c r="M38" s="13"/>
      <c r="N38" s="13"/>
      <c r="O38" s="13"/>
    </row>
    <row r="39" spans="2:15" ht="22.5" customHeight="1" thickBot="1">
      <c r="B39" s="61"/>
      <c r="C39" s="62"/>
      <c r="D39" s="14" t="s">
        <v>1</v>
      </c>
      <c r="E39" s="63">
        <f>N11</f>
        <v>0</v>
      </c>
      <c r="F39" s="63"/>
      <c r="G39" s="63"/>
      <c r="H39" s="7" t="s">
        <v>2</v>
      </c>
      <c r="I39" s="64" t="e">
        <f>ROUNDDOWN(B39/E39,4)*100</f>
        <v>#DIV/0!</v>
      </c>
      <c r="J39" s="65"/>
      <c r="K39" s="33" t="s">
        <v>4</v>
      </c>
      <c r="L39" s="30" t="s">
        <v>35</v>
      </c>
      <c r="M39" s="7"/>
      <c r="N39" s="24"/>
      <c r="O39" s="13"/>
    </row>
    <row r="40" spans="2:15" ht="22.5" customHeight="1">
      <c r="B40" s="6" t="s">
        <v>25</v>
      </c>
      <c r="C40" s="6"/>
      <c r="D40" s="6"/>
      <c r="E40" s="13"/>
      <c r="I40" s="13"/>
      <c r="J40" s="13"/>
      <c r="K40" s="13"/>
      <c r="L40" s="13"/>
      <c r="M40" s="13"/>
      <c r="N40" s="13"/>
      <c r="O40" s="13"/>
    </row>
    <row r="42" ht="27" customHeight="1"/>
    <row r="43" ht="22.5" customHeight="1">
      <c r="A43" s="11" t="s">
        <v>31</v>
      </c>
    </row>
    <row r="44" ht="12" customHeight="1" thickBot="1">
      <c r="A44" s="11"/>
    </row>
    <row r="45" spans="1:15" ht="22.5" customHeight="1">
      <c r="A45" s="50"/>
      <c r="B45" s="50"/>
      <c r="C45" s="38"/>
      <c r="D45" s="39">
        <f>C7</f>
        <v>0</v>
      </c>
      <c r="E45" s="39">
        <f aca="true" t="shared" si="6" ref="E45:N45">D7</f>
        <v>0</v>
      </c>
      <c r="F45" s="39">
        <f t="shared" si="6"/>
        <v>0</v>
      </c>
      <c r="G45" s="39">
        <f t="shared" si="6"/>
        <v>0</v>
      </c>
      <c r="H45" s="39">
        <f t="shared" si="6"/>
        <v>0</v>
      </c>
      <c r="I45" s="39">
        <f t="shared" si="6"/>
        <v>0</v>
      </c>
      <c r="J45" s="39">
        <f t="shared" si="6"/>
        <v>0</v>
      </c>
      <c r="K45" s="39">
        <f t="shared" si="6"/>
        <v>0</v>
      </c>
      <c r="L45" s="39">
        <f t="shared" si="6"/>
        <v>0</v>
      </c>
      <c r="M45" s="39">
        <f t="shared" si="6"/>
        <v>0</v>
      </c>
      <c r="N45" s="39">
        <f t="shared" si="6"/>
        <v>0</v>
      </c>
      <c r="O45" s="51" t="s">
        <v>32</v>
      </c>
    </row>
    <row r="46" spans="1:15" ht="24" customHeight="1" thickBot="1">
      <c r="A46" s="53" t="s">
        <v>26</v>
      </c>
      <c r="B46" s="54"/>
      <c r="C46" s="40" t="s">
        <v>27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/>
      <c r="O46" s="52"/>
    </row>
    <row r="47" spans="1:15" ht="24" customHeight="1" thickBot="1">
      <c r="A47" s="55"/>
      <c r="B47" s="56"/>
      <c r="C47" s="47" t="s">
        <v>42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/>
      <c r="O47" s="42" t="e">
        <f>IF(AND(O48&gt;=0.5,O49&gt;=0.5),"適合","不適合")</f>
        <v>#DIV/0!</v>
      </c>
    </row>
    <row r="48" spans="1:16" ht="24" customHeight="1">
      <c r="A48" s="53" t="s">
        <v>28</v>
      </c>
      <c r="B48" s="54"/>
      <c r="C48" s="40" t="s">
        <v>27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 t="e">
        <f>(SUM(D48:N48)/SUM(D46:N46))</f>
        <v>#DIV/0!</v>
      </c>
      <c r="P48" s="1" t="s">
        <v>29</v>
      </c>
    </row>
    <row r="49" spans="1:16" ht="24" customHeight="1">
      <c r="A49" s="55"/>
      <c r="B49" s="56"/>
      <c r="C49" s="47" t="s">
        <v>42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 t="e">
        <f>SUM(D49:N49)/SUM(D47:N47)</f>
        <v>#DIV/0!</v>
      </c>
      <c r="P49" s="1" t="s">
        <v>30</v>
      </c>
    </row>
    <row r="50" ht="22.5" customHeight="1">
      <c r="O50" s="43" t="s">
        <v>36</v>
      </c>
    </row>
  </sheetData>
  <sheetProtection password="CC2D" sheet="1" selectLockedCells="1"/>
  <mergeCells count="43">
    <mergeCell ref="A1:O1"/>
    <mergeCell ref="D6:M6"/>
    <mergeCell ref="A7:B7"/>
    <mergeCell ref="N7:N10"/>
    <mergeCell ref="A8:B8"/>
    <mergeCell ref="A9:B9"/>
    <mergeCell ref="A10:B10"/>
    <mergeCell ref="A11:B11"/>
    <mergeCell ref="A12:M12"/>
    <mergeCell ref="A13:B13"/>
    <mergeCell ref="A15:B15"/>
    <mergeCell ref="C15:I15"/>
    <mergeCell ref="J15:L15"/>
    <mergeCell ref="A18:B18"/>
    <mergeCell ref="A19:B19"/>
    <mergeCell ref="A20:M20"/>
    <mergeCell ref="A21:B21"/>
    <mergeCell ref="C21:I21"/>
    <mergeCell ref="J21:L21"/>
    <mergeCell ref="I23:K23"/>
    <mergeCell ref="D24:E24"/>
    <mergeCell ref="I24:J24"/>
    <mergeCell ref="A27:B27"/>
    <mergeCell ref="N27:N29"/>
    <mergeCell ref="A28:B28"/>
    <mergeCell ref="A29:B29"/>
    <mergeCell ref="A30:B30"/>
    <mergeCell ref="A32:B32"/>
    <mergeCell ref="C32:I32"/>
    <mergeCell ref="J32:L32"/>
    <mergeCell ref="I34:K34"/>
    <mergeCell ref="D35:E35"/>
    <mergeCell ref="I35:J35"/>
    <mergeCell ref="A45:B45"/>
    <mergeCell ref="O45:O46"/>
    <mergeCell ref="A46:B47"/>
    <mergeCell ref="A48:B49"/>
    <mergeCell ref="B38:C38"/>
    <mergeCell ref="E38:G38"/>
    <mergeCell ref="I38:K38"/>
    <mergeCell ref="B39:C39"/>
    <mergeCell ref="E39:G39"/>
    <mergeCell ref="I39:J39"/>
  </mergeCells>
  <printOptions/>
  <pageMargins left="0.7874015748031497" right="0.5118110236220472" top="1.0236220472440944" bottom="0.3937007874015748" header="0.77" footer="0.5118110236220472"/>
  <pageSetup fitToHeight="1" fitToWidth="1" horizontalDpi="600" verticalDpi="600" orientation="portrait" paperSize="9" scale="59" r:id="rId2"/>
  <headerFooter alignWithMargins="0">
    <oddHeader>&amp;R別紙3-2-2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長田薫</dc:creator>
  <cp:keywords/>
  <dc:description/>
  <cp:lastModifiedBy>k.nagata</cp:lastModifiedBy>
  <cp:lastPrinted>2015-03-08T06:12:48Z</cp:lastPrinted>
  <dcterms:created xsi:type="dcterms:W3CDTF">2009-02-27T06:24:42Z</dcterms:created>
  <dcterms:modified xsi:type="dcterms:W3CDTF">2015-04-08T10:18:04Z</dcterms:modified>
  <cp:category/>
  <cp:version/>
  <cp:contentType/>
  <cp:contentStatus/>
</cp:coreProperties>
</file>