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200" windowHeight="8055" activeTab="0"/>
  </bookViews>
  <sheets>
    <sheet name="特定事業所加算（居宅介護）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<sst xmlns="http://schemas.openxmlformats.org/spreadsheetml/2006/main" count="69" uniqueCount="49">
  <si>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合計</t>
  </si>
  <si>
    <t>÷</t>
  </si>
  <si>
    <t>÷</t>
  </si>
  <si>
    <t>＝</t>
  </si>
  <si>
    <t>月ごとの常勤が勤務すべき時間数</t>
  </si>
  <si>
    <t>％</t>
  </si>
  <si>
    <t>従業者</t>
  </si>
  <si>
    <t>黄色の枠の中のみ入力すること。</t>
  </si>
  <si>
    <t>※</t>
  </si>
  <si>
    <t>（２）介護福祉士の総数</t>
  </si>
  <si>
    <t>A（介護福祉士）</t>
  </si>
  <si>
    <t>C（上記以外）</t>
  </si>
  <si>
    <t>A（介護福祉士）</t>
  </si>
  <si>
    <t>居宅介護における総サービス提供時間数</t>
  </si>
  <si>
    <t>ひと月あたりの平均値</t>
  </si>
  <si>
    <t>常勤の勤務すべき時間の平均値</t>
  </si>
  <si>
    <t>％</t>
  </si>
  <si>
    <r>
      <t xml:space="preserve">当該期間における
</t>
    </r>
    <r>
      <rPr>
        <u val="single"/>
        <sz val="12"/>
        <rFont val="HG丸ｺﾞｼｯｸM-PRO"/>
        <family val="3"/>
      </rPr>
      <t>常勤の</t>
    </r>
    <r>
      <rPr>
        <sz val="10"/>
        <rFont val="HG丸ｺﾞｼｯｸM-PRO"/>
        <family val="3"/>
      </rPr>
      <t>居宅介護サービス提供時間数</t>
    </r>
  </si>
  <si>
    <t>常勤換算職員数</t>
  </si>
  <si>
    <t>従業者別サービス提供時間/月</t>
  </si>
  <si>
    <t>特定事業所加算（居宅介護事業所）の届出に係る計算シート</t>
  </si>
  <si>
    <r>
      <t xml:space="preserve">サービス提供時間合計（D）
</t>
    </r>
    <r>
      <rPr>
        <b/>
        <sz val="10"/>
        <rFont val="HG丸ｺﾞｼｯｸM-PRO"/>
        <family val="3"/>
      </rPr>
      <t>（イ）に記入</t>
    </r>
  </si>
  <si>
    <t>⇒（ア）に記入</t>
  </si>
  <si>
    <t>⇒（ウ）に記入</t>
  </si>
  <si>
    <t>≧30%　であれば⑦(2)の「有」に○</t>
  </si>
  <si>
    <t>⇒（エ）に記入</t>
  </si>
  <si>
    <t>≧50%　適合であれば⑦(3)の「有」に○</t>
  </si>
  <si>
    <t>⇒（オ）に記入</t>
  </si>
  <si>
    <t>利用回数</t>
  </si>
  <si>
    <t>利用者
（障害児を除く）</t>
  </si>
  <si>
    <t>実人数</t>
  </si>
  <si>
    <t>利用者総数に占める
重度障害者の割合
（①及び②が30%以上）</t>
  </si>
  <si>
    <t>…①</t>
  </si>
  <si>
    <t>…②</t>
  </si>
  <si>
    <t>（１）居宅介護従業者の総数</t>
  </si>
  <si>
    <t>〔人材要件〕⑦の表に記入する数字の算出　及び　要件の有無の確認を行ってください。</t>
  </si>
  <si>
    <t>〔重度障害者対応要件〕⑩の要件の有無の確認を行ってください。</t>
  </si>
  <si>
    <t>B（実務者研修修了者、基礎研修修了者または１級課程修了者）</t>
  </si>
  <si>
    <t>≧40%　適合であれば⑦(4)の「有」に○</t>
  </si>
  <si>
    <t>（３）介護福祉士、実務者研修修了者、介護職員基礎研修課程修了者及び１級課程修了者の総数</t>
  </si>
  <si>
    <r>
      <t>※前年度の実績で算定する場合は４月～翌年２月まで、直近３ヶ月で算定する場合は当該３ヶ月の</t>
    </r>
    <r>
      <rPr>
        <b/>
        <sz val="10"/>
        <color indexed="10"/>
        <rFont val="HG丸ｺﾞｼｯｸM-PRO"/>
        <family val="3"/>
      </rPr>
      <t>サービス提供時間（事務時間は含みません）</t>
    </r>
    <r>
      <rPr>
        <sz val="10"/>
        <color indexed="10"/>
        <rFont val="HG丸ｺﾞｼｯｸM-PRO"/>
        <family val="3"/>
      </rPr>
      <t>の実績を、Ａ～Ｃの資格別に記入する。</t>
    </r>
  </si>
  <si>
    <r>
      <rPr>
        <b/>
        <sz val="10"/>
        <rFont val="HG丸ｺﾞｼｯｸM-PRO"/>
        <family val="3"/>
      </rPr>
      <t>ア</t>
    </r>
    <r>
      <rPr>
        <sz val="10"/>
        <rFont val="HG丸ｺﾞｼｯｸM-PRO"/>
        <family val="3"/>
      </rPr>
      <t>　障害支援区分５以上である者及び喀痰吸引を必要とする者（登録事業者に限る）</t>
    </r>
  </si>
  <si>
    <r>
      <rPr>
        <b/>
        <sz val="10"/>
        <rFont val="HG丸ｺﾞｼｯｸM-PRO"/>
        <family val="3"/>
      </rPr>
      <t>イ</t>
    </r>
    <r>
      <rPr>
        <sz val="10"/>
        <rFont val="HG丸ｺﾞｼｯｸM-PRO"/>
        <family val="3"/>
      </rPr>
      <t>　障害支援区分4以上である者及び喀痰吸引を必要とする者（登録事業者に限る）</t>
    </r>
  </si>
  <si>
    <t>利用者総数に占める
重度障害者の割合
（①及び②が５0%以上）</t>
  </si>
  <si>
    <t>ア</t>
  </si>
  <si>
    <t>イ</t>
  </si>
  <si>
    <t>⇒　適合であれば⑩アの「有」に○</t>
  </si>
  <si>
    <t>⇒　適合であれば⑩イの「有」に○</t>
  </si>
  <si>
    <t>（４）前年度又は前３ヶ月の期間におけるサービス提供時間のうち、常勤の居宅介護従業者によるサービス提供時間の総時間数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</si>
</sst>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%"/>
    <numFmt numFmtId="179" formatCode="0.0000000000"/>
    <numFmt numFmtId="180" formatCode="0.00000000000"/>
    <numFmt numFmtId="181" formatCode="0.0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0000000000000"/>
    <numFmt numFmtId="199" formatCode="0.0000000000000000000000"/>
    <numFmt numFmtId="200" formatCode="0&quot;月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b/>
      <sz val="14"/>
      <name val="HGP教科書体"/>
      <family val="1"/>
    </font>
    <font>
      <sz val="11"/>
      <name val="HG丸ｺﾞｼｯｸM-PRO"/>
      <family val="3"/>
    </font>
    <font>
      <u val="single"/>
      <sz val="12"/>
      <name val="HG丸ｺﾞｼｯｸM-PRO"/>
      <family val="3"/>
    </font>
    <font>
      <b/>
      <sz val="11"/>
      <name val="HG丸ｺﾞｼｯｸM-PRO"/>
      <family val="3"/>
    </font>
    <font>
      <b/>
      <sz val="14"/>
      <name val="HG丸ｺﾞｼｯｸM-PRO"/>
      <family val="3"/>
    </font>
    <font>
      <sz val="10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sz val="12"/>
      <name val="HG丸ｺﾞｼｯｸM-PRO"/>
      <family val="3"/>
    </font>
    <font>
      <sz val="9"/>
      <name val="HG丸ｺﾞｼｯｸM-PRO"/>
      <family val="3"/>
    </font>
    <font>
      <b/>
      <sz val="20"/>
      <name val="HGP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HG丸ｺﾞｼｯｸM-PRO"/>
      <family val="3"/>
    </font>
    <font>
      <u val="single"/>
      <sz val="10"/>
      <color indexed="10"/>
      <name val="HG丸ｺﾞｼｯｸM-PRO"/>
      <family val="3"/>
    </font>
    <font>
      <b/>
      <sz val="11"/>
      <color indexed="8"/>
      <name val="Calibri"/>
      <family val="2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right" vertical="center" shrinkToFit="1"/>
      <protection hidden="1"/>
    </xf>
    <xf numFmtId="0" fontId="3" fillId="0" borderId="0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38" fontId="3" fillId="0" borderId="0" xfId="48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38" fontId="3" fillId="0" borderId="10" xfId="48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38" fontId="3" fillId="0" borderId="10" xfId="48" applyFont="1" applyFill="1" applyBorder="1" applyAlignment="1" applyProtection="1">
      <alignment vertical="center" wrapText="1"/>
      <protection hidden="1"/>
    </xf>
    <xf numFmtId="2" fontId="3" fillId="0" borderId="10" xfId="0" applyNumberFormat="1" applyFont="1" applyFill="1" applyBorder="1" applyAlignment="1" applyProtection="1">
      <alignment horizontal="center" vertical="center"/>
      <protection hidden="1"/>
    </xf>
    <xf numFmtId="9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38" fontId="3" fillId="0" borderId="12" xfId="48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vertical="center"/>
      <protection hidden="1" locked="0"/>
    </xf>
    <xf numFmtId="0" fontId="3" fillId="33" borderId="15" xfId="0" applyFont="1" applyFill="1" applyBorder="1" applyAlignment="1" applyProtection="1">
      <alignment vertical="center"/>
      <protection hidden="1" locked="0"/>
    </xf>
    <xf numFmtId="0" fontId="3" fillId="33" borderId="16" xfId="0" applyFont="1" applyFill="1" applyBorder="1" applyAlignment="1" applyProtection="1">
      <alignment vertical="center"/>
      <protection hidden="1" locked="0"/>
    </xf>
    <xf numFmtId="200" fontId="3" fillId="33" borderId="17" xfId="0" applyNumberFormat="1" applyFont="1" applyFill="1" applyBorder="1" applyAlignment="1" applyProtection="1">
      <alignment vertical="center" shrinkToFit="1"/>
      <protection hidden="1" locked="0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9" fillId="9" borderId="18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200" fontId="3" fillId="0" borderId="10" xfId="0" applyNumberFormat="1" applyFont="1" applyFill="1" applyBorder="1" applyAlignment="1" applyProtection="1">
      <alignment vertical="center" shrinkToFit="1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3" fillId="33" borderId="12" xfId="0" applyFont="1" applyFill="1" applyBorder="1" applyAlignment="1" applyProtection="1">
      <alignment vertical="center"/>
      <protection hidden="1" locked="0"/>
    </xf>
    <xf numFmtId="200" fontId="3" fillId="0" borderId="11" xfId="0" applyNumberFormat="1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200" fontId="3" fillId="0" borderId="0" xfId="0" applyNumberFormat="1" applyFont="1" applyFill="1" applyBorder="1" applyAlignment="1" applyProtection="1">
      <alignment vertical="center" shrinkToFit="1"/>
      <protection hidden="1"/>
    </xf>
    <xf numFmtId="0" fontId="3" fillId="0" borderId="19" xfId="0" applyFont="1" applyFill="1" applyBorder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/>
      <protection hidden="1"/>
    </xf>
    <xf numFmtId="10" fontId="12" fillId="0" borderId="0" xfId="42" applyNumberFormat="1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189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189" fontId="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1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Fill="1" applyBorder="1" applyAlignment="1" applyProtection="1">
      <alignment horizontal="center" vertical="center"/>
      <protection hidden="1" locked="0"/>
    </xf>
    <xf numFmtId="189" fontId="3" fillId="0" borderId="12" xfId="0" applyNumberFormat="1" applyFont="1" applyFill="1" applyBorder="1" applyAlignment="1" applyProtection="1">
      <alignment horizontal="center" vertical="center"/>
      <protection hidden="1"/>
    </xf>
    <xf numFmtId="189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 shrinkToFit="1"/>
      <protection hidden="1"/>
    </xf>
    <xf numFmtId="0" fontId="3" fillId="0" borderId="20" xfId="0" applyFont="1" applyFill="1" applyBorder="1" applyAlignment="1" applyProtection="1">
      <alignment horizontal="center" vertical="center" shrinkToFit="1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20" xfId="0" applyFont="1" applyFill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left" vertical="center" wrapText="1"/>
      <protection hidden="1"/>
    </xf>
    <xf numFmtId="0" fontId="3" fillId="0" borderId="25" xfId="0" applyFont="1" applyBorder="1" applyAlignment="1" applyProtection="1">
      <alignment horizontal="left" vertical="center" wrapText="1"/>
      <protection hidden="1"/>
    </xf>
    <xf numFmtId="0" fontId="3" fillId="0" borderId="26" xfId="0" applyFont="1" applyBorder="1" applyAlignment="1" applyProtection="1">
      <alignment horizontal="left" vertical="center" wrapText="1"/>
      <protection hidden="1"/>
    </xf>
    <xf numFmtId="0" fontId="3" fillId="0" borderId="27" xfId="0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5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38" fontId="3" fillId="33" borderId="29" xfId="48" applyFont="1" applyFill="1" applyBorder="1" applyAlignment="1" applyProtection="1">
      <alignment horizontal="center" vertical="center"/>
      <protection hidden="1" locked="0"/>
    </xf>
    <xf numFmtId="38" fontId="3" fillId="33" borderId="13" xfId="48" applyFont="1" applyFill="1" applyBorder="1" applyAlignment="1" applyProtection="1">
      <alignment horizontal="center" vertical="center"/>
      <protection hidden="1" locked="0"/>
    </xf>
    <xf numFmtId="38" fontId="3" fillId="0" borderId="10" xfId="48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29" xfId="0" applyFont="1" applyFill="1" applyBorder="1" applyAlignment="1" applyProtection="1">
      <alignment horizontal="center" vertical="center"/>
      <protection hidden="1"/>
    </xf>
    <xf numFmtId="0" fontId="3" fillId="0" borderId="30" xfId="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 applyProtection="1">
      <alignment horizontal="center" vertical="center"/>
      <protection hidden="1"/>
    </xf>
    <xf numFmtId="0" fontId="3" fillId="0" borderId="32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2" fontId="3" fillId="0" borderId="12" xfId="0" applyNumberFormat="1" applyFont="1" applyFill="1" applyBorder="1" applyAlignment="1" applyProtection="1">
      <alignment horizontal="center" vertical="center"/>
      <protection hidden="1"/>
    </xf>
    <xf numFmtId="2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left" vertical="center" wrapText="1"/>
      <protection hidden="1"/>
    </xf>
    <xf numFmtId="2" fontId="3" fillId="0" borderId="33" xfId="0" applyNumberFormat="1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34" xfId="0" applyFont="1" applyFill="1" applyBorder="1" applyAlignment="1" applyProtection="1">
      <alignment horizontal="center" vertical="center" shrinkToFit="1"/>
      <protection hidden="1"/>
    </xf>
    <xf numFmtId="0" fontId="3" fillId="0" borderId="35" xfId="0" applyFont="1" applyFill="1" applyBorder="1" applyAlignment="1" applyProtection="1">
      <alignment horizontal="center" vertical="center" shrinkToFit="1"/>
      <protection hidden="1"/>
    </xf>
    <xf numFmtId="0" fontId="3" fillId="0" borderId="36" xfId="0" applyFont="1" applyFill="1" applyBorder="1" applyAlignment="1" applyProtection="1">
      <alignment horizontal="center" vertical="center"/>
      <protection hidden="1"/>
    </xf>
    <xf numFmtId="0" fontId="3" fillId="0" borderId="37" xfId="0" applyFont="1" applyFill="1" applyBorder="1" applyAlignment="1" applyProtection="1">
      <alignment horizontal="center" vertical="center"/>
      <protection hidden="1"/>
    </xf>
    <xf numFmtId="0" fontId="9" fillId="9" borderId="29" xfId="0" applyFont="1" applyFill="1" applyBorder="1" applyAlignment="1" applyProtection="1">
      <alignment horizontal="center" vertical="center"/>
      <protection hidden="1"/>
    </xf>
    <xf numFmtId="0" fontId="9" fillId="9" borderId="30" xfId="0" applyFont="1" applyFill="1" applyBorder="1" applyAlignment="1" applyProtection="1">
      <alignment horizontal="center" vertical="center"/>
      <protection hidden="1"/>
    </xf>
    <xf numFmtId="0" fontId="9" fillId="9" borderId="13" xfId="0" applyFont="1" applyFill="1" applyBorder="1" applyAlignment="1" applyProtection="1">
      <alignment horizontal="center" vertical="center"/>
      <protection hidden="1"/>
    </xf>
    <xf numFmtId="0" fontId="3" fillId="9" borderId="25" xfId="0" applyFont="1" applyFill="1" applyBorder="1" applyAlignment="1" applyProtection="1">
      <alignment horizontal="center" vertical="center" wrapText="1"/>
      <protection hidden="1"/>
    </xf>
    <xf numFmtId="0" fontId="3" fillId="9" borderId="28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0" fontId="3" fillId="0" borderId="38" xfId="0" applyFont="1" applyBorder="1" applyAlignment="1" applyProtection="1">
      <alignment horizontal="center" vertical="center" shrinkToFi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</xdr:row>
      <xdr:rowOff>142875</xdr:rowOff>
    </xdr:from>
    <xdr:to>
      <xdr:col>2</xdr:col>
      <xdr:colOff>495300</xdr:colOff>
      <xdr:row>6</xdr:row>
      <xdr:rowOff>333375</xdr:rowOff>
    </xdr:to>
    <xdr:sp>
      <xdr:nvSpPr>
        <xdr:cNvPr id="1" name="屈折矢印 1"/>
        <xdr:cNvSpPr>
          <a:spLocks/>
        </xdr:cNvSpPr>
      </xdr:nvSpPr>
      <xdr:spPr>
        <a:xfrm rot="10800000">
          <a:off x="2028825" y="1790700"/>
          <a:ext cx="419100" cy="190500"/>
        </a:xfrm>
        <a:custGeom>
          <a:pathLst>
            <a:path h="190500" w="419100">
              <a:moveTo>
                <a:pt x="0" y="142875"/>
              </a:moveTo>
              <a:lnTo>
                <a:pt x="347663" y="142875"/>
              </a:lnTo>
              <a:lnTo>
                <a:pt x="347663" y="47625"/>
              </a:lnTo>
              <a:lnTo>
                <a:pt x="323850" y="47625"/>
              </a:lnTo>
              <a:lnTo>
                <a:pt x="371475" y="0"/>
              </a:lnTo>
              <a:lnTo>
                <a:pt x="419100" y="47625"/>
              </a:lnTo>
              <a:lnTo>
                <a:pt x="395288" y="47625"/>
              </a:lnTo>
              <a:lnTo>
                <a:pt x="395288" y="190500"/>
              </a:lnTo>
              <a:lnTo>
                <a:pt x="0" y="190500"/>
              </a:lnTo>
              <a:lnTo>
                <a:pt x="0" y="142875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3</xdr:row>
      <xdr:rowOff>123825</xdr:rowOff>
    </xdr:from>
    <xdr:to>
      <xdr:col>16</xdr:col>
      <xdr:colOff>123825</xdr:colOff>
      <xdr:row>6</xdr:row>
      <xdr:rowOff>161925</xdr:rowOff>
    </xdr:to>
    <xdr:sp>
      <xdr:nvSpPr>
        <xdr:cNvPr id="2" name="角丸四角形吹き出し 2"/>
        <xdr:cNvSpPr>
          <a:spLocks/>
        </xdr:cNvSpPr>
      </xdr:nvSpPr>
      <xdr:spPr>
        <a:xfrm>
          <a:off x="8572500" y="1057275"/>
          <a:ext cx="2914650" cy="752475"/>
        </a:xfrm>
        <a:prstGeom prst="wedgeRoundRectCallout">
          <a:avLst>
            <a:gd name="adj1" fmla="val -49634"/>
            <a:gd name="adj2" fmla="val 97745"/>
          </a:avLst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太枠には算定する月の数字のみ記載してください。（自動的に「月」が表示されます。）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tabSelected="1" workbookViewId="0" topLeftCell="A1">
      <selection activeCell="B40" sqref="B40:C40"/>
    </sheetView>
  </sheetViews>
  <sheetFormatPr defaultColWidth="9.00390625" defaultRowHeight="22.5" customHeight="1"/>
  <cols>
    <col min="1" max="1" width="10.50390625" style="1" customWidth="1"/>
    <col min="2" max="2" width="15.125" style="1" customWidth="1"/>
    <col min="3" max="13" width="8.125" style="1" customWidth="1"/>
    <col min="14" max="14" width="8.875" style="1" customWidth="1"/>
    <col min="15" max="15" width="2.875" style="1" customWidth="1"/>
    <col min="16" max="16" width="22.375" style="1" customWidth="1"/>
    <col min="17" max="17" width="11.50390625" style="1" customWidth="1"/>
    <col min="18" max="16384" width="9.00390625" style="1" customWidth="1"/>
  </cols>
  <sheetData>
    <row r="1" spans="1:17" ht="28.5" customHeight="1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6" ht="22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"/>
      <c r="O2" s="5"/>
      <c r="P2" s="5"/>
    </row>
    <row r="3" spans="7:16" ht="22.5" customHeight="1">
      <c r="G3" s="2"/>
      <c r="H3" s="2"/>
      <c r="I3" s="2"/>
      <c r="J3" s="10" t="s">
        <v>8</v>
      </c>
      <c r="K3" s="8"/>
      <c r="L3" s="4" t="s">
        <v>7</v>
      </c>
      <c r="M3" s="9"/>
      <c r="N3" s="9"/>
      <c r="O3" s="9"/>
      <c r="P3" s="9"/>
    </row>
    <row r="4" spans="7:16" ht="12" customHeight="1">
      <c r="G4" s="2"/>
      <c r="H4" s="2"/>
      <c r="I4" s="2"/>
      <c r="J4" s="10"/>
      <c r="K4" s="34"/>
      <c r="L4" s="4"/>
      <c r="M4" s="9"/>
      <c r="N4" s="9"/>
      <c r="O4" s="9"/>
      <c r="P4" s="9"/>
    </row>
    <row r="5" spans="1:16" s="37" customFormat="1" ht="22.5" customHeight="1">
      <c r="A5" s="44" t="s">
        <v>35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6"/>
      <c r="N5" s="36"/>
      <c r="O5" s="36"/>
      <c r="P5" s="36"/>
    </row>
    <row r="6" spans="1:16" ht="21.75" customHeight="1">
      <c r="A6" s="12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2"/>
      <c r="N6" s="2"/>
      <c r="O6" s="2"/>
      <c r="P6" s="2"/>
    </row>
    <row r="7" spans="4:13" ht="34.5" customHeight="1" thickBot="1">
      <c r="D7" s="97" t="s">
        <v>40</v>
      </c>
      <c r="E7" s="97"/>
      <c r="F7" s="97"/>
      <c r="G7" s="97"/>
      <c r="H7" s="97"/>
      <c r="I7" s="97"/>
      <c r="J7" s="97"/>
      <c r="K7" s="97"/>
      <c r="L7" s="97"/>
      <c r="M7" s="97"/>
    </row>
    <row r="8" spans="1:15" ht="22.5" customHeight="1" thickBot="1">
      <c r="A8" s="110" t="s">
        <v>19</v>
      </c>
      <c r="B8" s="11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108" t="s">
        <v>21</v>
      </c>
      <c r="O8" s="49"/>
    </row>
    <row r="9" spans="1:15" ht="27" customHeight="1">
      <c r="A9" s="94" t="s">
        <v>10</v>
      </c>
      <c r="B9" s="94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109"/>
      <c r="O9" s="49"/>
    </row>
    <row r="10" spans="1:17" ht="42" customHeight="1">
      <c r="A10" s="93" t="s">
        <v>37</v>
      </c>
      <c r="B10" s="94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109"/>
      <c r="O10" s="49"/>
      <c r="P10" s="42">
        <f>COUNTA(C8:M8)</f>
        <v>0</v>
      </c>
      <c r="Q10" s="3"/>
    </row>
    <row r="11" spans="1:17" ht="27" customHeight="1">
      <c r="A11" s="94" t="s">
        <v>11</v>
      </c>
      <c r="B11" s="94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09"/>
      <c r="O11" s="55" t="s">
        <v>14</v>
      </c>
      <c r="P11" s="56"/>
      <c r="Q11" s="3"/>
    </row>
    <row r="12" spans="1:17" ht="22.5" customHeight="1">
      <c r="A12" s="86" t="s">
        <v>0</v>
      </c>
      <c r="B12" s="86"/>
      <c r="C12" s="16">
        <f>SUM(C9:C11)</f>
        <v>0</v>
      </c>
      <c r="D12" s="16">
        <f aca="true" t="shared" si="0" ref="D12:M12">SUM(D9:D11)</f>
        <v>0</v>
      </c>
      <c r="E12" s="16">
        <f t="shared" si="0"/>
        <v>0</v>
      </c>
      <c r="F12" s="16">
        <f t="shared" si="0"/>
        <v>0</v>
      </c>
      <c r="G12" s="16">
        <f t="shared" si="0"/>
        <v>0</v>
      </c>
      <c r="H12" s="16">
        <f t="shared" si="0"/>
        <v>0</v>
      </c>
      <c r="I12" s="16">
        <f t="shared" si="0"/>
        <v>0</v>
      </c>
      <c r="J12" s="16">
        <f t="shared" si="0"/>
        <v>0</v>
      </c>
      <c r="K12" s="16">
        <f t="shared" si="0"/>
        <v>0</v>
      </c>
      <c r="L12" s="16">
        <f t="shared" si="0"/>
        <v>0</v>
      </c>
      <c r="M12" s="16">
        <f t="shared" si="0"/>
        <v>0</v>
      </c>
      <c r="N12" s="15">
        <f>SUM(C12:M12)</f>
        <v>0</v>
      </c>
      <c r="O12" s="65" t="e">
        <f>N12/P10</f>
        <v>#DIV/0!</v>
      </c>
      <c r="P12" s="66"/>
      <c r="Q12" s="3"/>
    </row>
    <row r="13" spans="1:16" ht="22.5" customHeight="1" thickBo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7"/>
      <c r="O13" s="67" t="s">
        <v>15</v>
      </c>
      <c r="P13" s="68"/>
    </row>
    <row r="14" spans="1:16" ht="27.75" customHeight="1" thickTop="1">
      <c r="A14" s="101" t="s">
        <v>4</v>
      </c>
      <c r="B14" s="102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25">
        <f>SUM(C14:M14)</f>
        <v>0</v>
      </c>
      <c r="O14" s="65" t="e">
        <f>N14/P10</f>
        <v>#DIV/0!</v>
      </c>
      <c r="P14" s="66"/>
    </row>
    <row r="15" spans="1:16" ht="22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22.5" customHeight="1">
      <c r="A16" s="86" t="s">
        <v>18</v>
      </c>
      <c r="B16" s="86"/>
      <c r="C16" s="95" t="e">
        <f>TRUNC(O12/O14,2)</f>
        <v>#DIV/0!</v>
      </c>
      <c r="D16" s="98"/>
      <c r="E16" s="98"/>
      <c r="F16" s="98"/>
      <c r="G16" s="98"/>
      <c r="H16" s="98"/>
      <c r="I16" s="96"/>
      <c r="J16" s="99" t="s">
        <v>22</v>
      </c>
      <c r="K16" s="100"/>
      <c r="L16" s="100"/>
      <c r="M16" s="6"/>
      <c r="N16" s="17"/>
      <c r="O16" s="17"/>
      <c r="P16" s="12"/>
    </row>
    <row r="17" spans="1:16" ht="22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22.5" customHeight="1">
      <c r="A18" s="12" t="s">
        <v>9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22.5" customHeight="1">
      <c r="A19" s="86" t="s">
        <v>6</v>
      </c>
      <c r="B19" s="86"/>
      <c r="C19" s="43">
        <f>C8</f>
        <v>0</v>
      </c>
      <c r="D19" s="43">
        <f aca="true" t="shared" si="1" ref="D19:M19">D8</f>
        <v>0</v>
      </c>
      <c r="E19" s="43">
        <f t="shared" si="1"/>
        <v>0</v>
      </c>
      <c r="F19" s="43">
        <f t="shared" si="1"/>
        <v>0</v>
      </c>
      <c r="G19" s="43">
        <f t="shared" si="1"/>
        <v>0</v>
      </c>
      <c r="H19" s="43">
        <f t="shared" si="1"/>
        <v>0</v>
      </c>
      <c r="I19" s="43">
        <f t="shared" si="1"/>
        <v>0</v>
      </c>
      <c r="J19" s="43">
        <f t="shared" si="1"/>
        <v>0</v>
      </c>
      <c r="K19" s="43">
        <f t="shared" si="1"/>
        <v>0</v>
      </c>
      <c r="L19" s="43">
        <f t="shared" si="1"/>
        <v>0</v>
      </c>
      <c r="M19" s="43">
        <f t="shared" si="1"/>
        <v>0</v>
      </c>
      <c r="N19" s="18" t="s">
        <v>0</v>
      </c>
      <c r="O19" s="69" t="s">
        <v>14</v>
      </c>
      <c r="P19" s="70"/>
    </row>
    <row r="20" spans="1:16" ht="22.5" customHeight="1">
      <c r="A20" s="92" t="s">
        <v>12</v>
      </c>
      <c r="B20" s="92"/>
      <c r="C20" s="16">
        <f>C9</f>
        <v>0</v>
      </c>
      <c r="D20" s="16">
        <f aca="true" t="shared" si="2" ref="D20:M20">D9</f>
        <v>0</v>
      </c>
      <c r="E20" s="16">
        <f t="shared" si="2"/>
        <v>0</v>
      </c>
      <c r="F20" s="16">
        <f t="shared" si="2"/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20">
        <f>SUM(C20:M20)</f>
        <v>0</v>
      </c>
      <c r="O20" s="53" t="e">
        <f>N20/P10</f>
        <v>#DIV/0!</v>
      </c>
      <c r="P20" s="54"/>
    </row>
    <row r="21" spans="1:16" s="3" customFormat="1" ht="22.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11"/>
      <c r="O21" s="11"/>
      <c r="P21" s="7"/>
    </row>
    <row r="22" spans="1:16" ht="22.5" customHeight="1">
      <c r="A22" s="86" t="s">
        <v>18</v>
      </c>
      <c r="B22" s="86"/>
      <c r="C22" s="95" t="e">
        <f>TRUNC(O20/O14,2)</f>
        <v>#DIV/0!</v>
      </c>
      <c r="D22" s="98"/>
      <c r="E22" s="98"/>
      <c r="F22" s="98"/>
      <c r="G22" s="98"/>
      <c r="H22" s="98"/>
      <c r="I22" s="96"/>
      <c r="J22" s="99" t="s">
        <v>23</v>
      </c>
      <c r="K22" s="100"/>
      <c r="L22" s="100"/>
      <c r="M22" s="6"/>
      <c r="N22" s="17"/>
      <c r="O22" s="17"/>
      <c r="P22" s="12"/>
    </row>
    <row r="23" spans="1:16" ht="9.75" customHeight="1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22.5" customHeight="1" thickBot="1">
      <c r="A24" s="12"/>
      <c r="B24" s="12"/>
      <c r="C24" s="12"/>
      <c r="D24" s="12"/>
      <c r="E24" s="12"/>
      <c r="F24" s="12"/>
      <c r="G24" s="12"/>
      <c r="H24" s="12"/>
      <c r="I24" s="105" t="e">
        <f>IF(I25&lt;30,"不適合","適合")</f>
        <v>#DIV/0!</v>
      </c>
      <c r="J24" s="106"/>
      <c r="K24" s="107"/>
      <c r="L24" s="12"/>
      <c r="M24" s="12"/>
      <c r="N24" s="19"/>
      <c r="O24" s="19"/>
      <c r="P24" s="12"/>
    </row>
    <row r="25" spans="1:15" ht="22.5" customHeight="1" thickBot="1">
      <c r="A25" s="12"/>
      <c r="B25" s="21" t="e">
        <f>C22</f>
        <v>#DIV/0!</v>
      </c>
      <c r="C25" s="17" t="s">
        <v>2</v>
      </c>
      <c r="D25" s="95" t="e">
        <f>C16</f>
        <v>#DIV/0!</v>
      </c>
      <c r="E25" s="96"/>
      <c r="F25" s="17"/>
      <c r="G25" s="17" t="s">
        <v>3</v>
      </c>
      <c r="H25" s="17"/>
      <c r="I25" s="87" t="e">
        <f>ROUNDDOWN(B25/D25,4)*100</f>
        <v>#DIV/0!</v>
      </c>
      <c r="J25" s="88"/>
      <c r="K25" s="27" t="s">
        <v>16</v>
      </c>
      <c r="L25" s="26" t="s">
        <v>24</v>
      </c>
      <c r="M25" s="7"/>
      <c r="N25" s="22"/>
      <c r="O25" s="22"/>
    </row>
    <row r="26" spans="1:16" ht="22.5" customHeight="1">
      <c r="A26" s="1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3"/>
    </row>
    <row r="27" spans="1:16" ht="22.5" customHeight="1">
      <c r="A27" s="12" t="s">
        <v>39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22.5" customHeight="1">
      <c r="A28" s="86" t="s">
        <v>6</v>
      </c>
      <c r="B28" s="86"/>
      <c r="C28" s="43">
        <f>C8</f>
        <v>0</v>
      </c>
      <c r="D28" s="43">
        <f aca="true" t="shared" si="3" ref="D28:M28">D8</f>
        <v>0</v>
      </c>
      <c r="E28" s="43">
        <f t="shared" si="3"/>
        <v>0</v>
      </c>
      <c r="F28" s="43">
        <f t="shared" si="3"/>
        <v>0</v>
      </c>
      <c r="G28" s="43">
        <f t="shared" si="3"/>
        <v>0</v>
      </c>
      <c r="H28" s="43">
        <f t="shared" si="3"/>
        <v>0</v>
      </c>
      <c r="I28" s="43">
        <f t="shared" si="3"/>
        <v>0</v>
      </c>
      <c r="J28" s="43">
        <f t="shared" si="3"/>
        <v>0</v>
      </c>
      <c r="K28" s="43">
        <f t="shared" si="3"/>
        <v>0</v>
      </c>
      <c r="L28" s="43">
        <f t="shared" si="3"/>
        <v>0</v>
      </c>
      <c r="M28" s="43">
        <f t="shared" si="3"/>
        <v>0</v>
      </c>
      <c r="N28" s="80" t="s">
        <v>0</v>
      </c>
      <c r="O28" s="47"/>
      <c r="P28" s="12"/>
    </row>
    <row r="29" spans="1:16" ht="28.5" customHeight="1">
      <c r="A29" s="92" t="s">
        <v>12</v>
      </c>
      <c r="B29" s="92"/>
      <c r="C29" s="16">
        <f aca="true" t="shared" si="4" ref="C29:M29">C20</f>
        <v>0</v>
      </c>
      <c r="D29" s="16">
        <f t="shared" si="4"/>
        <v>0</v>
      </c>
      <c r="E29" s="16">
        <f t="shared" si="4"/>
        <v>0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16">
        <f t="shared" si="4"/>
        <v>0</v>
      </c>
      <c r="M29" s="16">
        <f t="shared" si="4"/>
        <v>0</v>
      </c>
      <c r="N29" s="81"/>
      <c r="O29" s="47"/>
      <c r="P29" s="12"/>
    </row>
    <row r="30" spans="1:16" ht="44.25" customHeight="1">
      <c r="A30" s="93" t="s">
        <v>37</v>
      </c>
      <c r="B30" s="94"/>
      <c r="C30" s="16">
        <f aca="true" t="shared" si="5" ref="C30:M30">C10</f>
        <v>0</v>
      </c>
      <c r="D30" s="16">
        <f t="shared" si="5"/>
        <v>0</v>
      </c>
      <c r="E30" s="16">
        <f t="shared" si="5"/>
        <v>0</v>
      </c>
      <c r="F30" s="16">
        <f t="shared" si="5"/>
        <v>0</v>
      </c>
      <c r="G30" s="16">
        <f t="shared" si="5"/>
        <v>0</v>
      </c>
      <c r="H30" s="16">
        <f t="shared" si="5"/>
        <v>0</v>
      </c>
      <c r="I30" s="16">
        <f t="shared" si="5"/>
        <v>0</v>
      </c>
      <c r="J30" s="16">
        <f t="shared" si="5"/>
        <v>0</v>
      </c>
      <c r="K30" s="16">
        <f t="shared" si="5"/>
        <v>0</v>
      </c>
      <c r="L30" s="16">
        <f t="shared" si="5"/>
        <v>0</v>
      </c>
      <c r="M30" s="16">
        <f t="shared" si="5"/>
        <v>0</v>
      </c>
      <c r="N30" s="82"/>
      <c r="O30" s="55" t="s">
        <v>14</v>
      </c>
      <c r="P30" s="56"/>
    </row>
    <row r="31" spans="1:16" ht="30.75" customHeight="1">
      <c r="A31" s="86" t="s">
        <v>0</v>
      </c>
      <c r="B31" s="86"/>
      <c r="C31" s="16">
        <f>SUM(C29:C30)</f>
        <v>0</v>
      </c>
      <c r="D31" s="16">
        <f aca="true" t="shared" si="6" ref="D31:M31">SUM(D29:D30)</f>
        <v>0</v>
      </c>
      <c r="E31" s="16">
        <f t="shared" si="6"/>
        <v>0</v>
      </c>
      <c r="F31" s="16">
        <f t="shared" si="6"/>
        <v>0</v>
      </c>
      <c r="G31" s="16">
        <f t="shared" si="6"/>
        <v>0</v>
      </c>
      <c r="H31" s="16">
        <f t="shared" si="6"/>
        <v>0</v>
      </c>
      <c r="I31" s="16">
        <f t="shared" si="6"/>
        <v>0</v>
      </c>
      <c r="J31" s="16">
        <f t="shared" si="6"/>
        <v>0</v>
      </c>
      <c r="K31" s="16">
        <f t="shared" si="6"/>
        <v>0</v>
      </c>
      <c r="L31" s="16">
        <f t="shared" si="6"/>
        <v>0</v>
      </c>
      <c r="M31" s="16">
        <f t="shared" si="6"/>
        <v>0</v>
      </c>
      <c r="N31" s="20">
        <f>SUM(C31:M31)</f>
        <v>0</v>
      </c>
      <c r="O31" s="57" t="e">
        <f>N31/P10</f>
        <v>#DIV/0!</v>
      </c>
      <c r="P31" s="58"/>
    </row>
    <row r="32" spans="1:16" ht="22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22.5" customHeight="1">
      <c r="A33" s="86" t="s">
        <v>18</v>
      </c>
      <c r="B33" s="86"/>
      <c r="C33" s="95" t="e">
        <f>TRUNC(O31/O14,2)</f>
        <v>#DIV/0!</v>
      </c>
      <c r="D33" s="98"/>
      <c r="E33" s="98"/>
      <c r="F33" s="98"/>
      <c r="G33" s="98"/>
      <c r="H33" s="98"/>
      <c r="I33" s="96"/>
      <c r="J33" s="99" t="s">
        <v>25</v>
      </c>
      <c r="K33" s="100"/>
      <c r="L33" s="100"/>
      <c r="M33" s="6"/>
      <c r="N33" s="17"/>
      <c r="O33" s="17"/>
      <c r="P33" s="12"/>
    </row>
    <row r="34" spans="1:16" ht="12" customHeight="1" thickBo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22.5" customHeight="1" thickBot="1">
      <c r="A35" s="12"/>
      <c r="B35" s="12"/>
      <c r="C35" s="12"/>
      <c r="D35" s="12"/>
      <c r="E35" s="12"/>
      <c r="F35" s="12"/>
      <c r="G35" s="12"/>
      <c r="H35" s="12"/>
      <c r="I35" s="105" t="e">
        <f>IF(I36&lt;50,"不適合","適合")</f>
        <v>#DIV/0!</v>
      </c>
      <c r="J35" s="106"/>
      <c r="K35" s="107"/>
      <c r="L35" s="12"/>
      <c r="M35" s="12"/>
      <c r="N35" s="19"/>
      <c r="O35" s="19"/>
      <c r="P35" s="12"/>
    </row>
    <row r="36" spans="1:16" ht="22.5" customHeight="1" thickBot="1">
      <c r="A36" s="12"/>
      <c r="B36" s="21" t="e">
        <f>C33</f>
        <v>#DIV/0!</v>
      </c>
      <c r="C36" s="17" t="s">
        <v>1</v>
      </c>
      <c r="D36" s="95" t="e">
        <f>C16</f>
        <v>#DIV/0!</v>
      </c>
      <c r="E36" s="96"/>
      <c r="F36" s="17"/>
      <c r="G36" s="17" t="s">
        <v>3</v>
      </c>
      <c r="H36" s="17"/>
      <c r="I36" s="89" t="e">
        <f>ROUNDDOWN(B36/D36,4)*100</f>
        <v>#DIV/0!</v>
      </c>
      <c r="J36" s="90"/>
      <c r="K36" s="28" t="s">
        <v>16</v>
      </c>
      <c r="L36" s="26" t="s">
        <v>26</v>
      </c>
      <c r="M36" s="7"/>
      <c r="N36" s="22"/>
      <c r="O36" s="22"/>
      <c r="P36" s="12"/>
    </row>
    <row r="37" spans="1:16" ht="22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ht="22.5" customHeight="1" thickBot="1">
      <c r="A38" s="12" t="s">
        <v>48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ht="44.25" customHeight="1" thickBot="1">
      <c r="A39" s="12"/>
      <c r="B39" s="113" t="s">
        <v>17</v>
      </c>
      <c r="C39" s="113"/>
      <c r="D39" s="6"/>
      <c r="E39" s="112" t="s">
        <v>13</v>
      </c>
      <c r="F39" s="112"/>
      <c r="G39" s="112"/>
      <c r="H39" s="6"/>
      <c r="I39" s="105" t="e">
        <f>IF(I40&lt;40,"不適合","適合")</f>
        <v>#DIV/0!</v>
      </c>
      <c r="J39" s="106"/>
      <c r="K39" s="107"/>
      <c r="L39" s="12"/>
      <c r="M39" s="12"/>
      <c r="N39" s="12"/>
      <c r="O39" s="12"/>
      <c r="P39" s="12"/>
    </row>
    <row r="40" spans="2:16" ht="31.5" customHeight="1" thickBot="1">
      <c r="B40" s="83"/>
      <c r="C40" s="84"/>
      <c r="D40" s="13" t="s">
        <v>1</v>
      </c>
      <c r="E40" s="85">
        <f>N12</f>
        <v>0</v>
      </c>
      <c r="F40" s="85"/>
      <c r="G40" s="85"/>
      <c r="H40" s="7" t="s">
        <v>3</v>
      </c>
      <c r="I40" s="89" t="e">
        <f>ROUNDDOWN(B40/E40,4)*100</f>
        <v>#DIV/0!</v>
      </c>
      <c r="J40" s="90"/>
      <c r="K40" s="29" t="s">
        <v>5</v>
      </c>
      <c r="L40" s="26" t="s">
        <v>38</v>
      </c>
      <c r="M40" s="7"/>
      <c r="N40" s="22"/>
      <c r="O40" s="22"/>
      <c r="P40" s="12"/>
    </row>
    <row r="41" spans="2:16" ht="31.5" customHeight="1">
      <c r="B41" s="39" t="s">
        <v>27</v>
      </c>
      <c r="D41" s="12"/>
      <c r="E41" s="12"/>
      <c r="I41" s="12"/>
      <c r="J41" s="12"/>
      <c r="K41" s="12"/>
      <c r="L41" s="12"/>
      <c r="M41" s="12"/>
      <c r="N41" s="12"/>
      <c r="O41" s="12"/>
      <c r="P41" s="12"/>
    </row>
    <row r="42" ht="145.5" customHeight="1"/>
    <row r="43" ht="22.5" customHeight="1">
      <c r="A43" s="44" t="s">
        <v>36</v>
      </c>
    </row>
    <row r="44" ht="14.25" customHeight="1">
      <c r="A44" s="44"/>
    </row>
    <row r="45" spans="1:15" ht="29.25" customHeight="1" thickBot="1">
      <c r="A45" s="75"/>
      <c r="B45" s="75"/>
      <c r="C45" s="43"/>
      <c r="D45" s="46">
        <f>C8</f>
        <v>0</v>
      </c>
      <c r="E45" s="46">
        <f aca="true" t="shared" si="7" ref="E45:N45">D8</f>
        <v>0</v>
      </c>
      <c r="F45" s="46">
        <f t="shared" si="7"/>
        <v>0</v>
      </c>
      <c r="G45" s="46">
        <f t="shared" si="7"/>
        <v>0</v>
      </c>
      <c r="H45" s="46">
        <f t="shared" si="7"/>
        <v>0</v>
      </c>
      <c r="I45" s="46">
        <f t="shared" si="7"/>
        <v>0</v>
      </c>
      <c r="J45" s="46">
        <f t="shared" si="7"/>
        <v>0</v>
      </c>
      <c r="K45" s="46">
        <f t="shared" si="7"/>
        <v>0</v>
      </c>
      <c r="L45" s="46">
        <f t="shared" si="7"/>
        <v>0</v>
      </c>
      <c r="M45" s="46">
        <f t="shared" si="7"/>
        <v>0</v>
      </c>
      <c r="N45" s="43">
        <f t="shared" si="7"/>
        <v>0</v>
      </c>
      <c r="O45" s="48"/>
    </row>
    <row r="46" spans="1:16" ht="29.25" customHeight="1">
      <c r="A46" s="76" t="s">
        <v>29</v>
      </c>
      <c r="B46" s="77"/>
      <c r="C46" s="40" t="s">
        <v>30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45"/>
      <c r="O46" s="62" t="s">
        <v>44</v>
      </c>
      <c r="P46" s="60" t="s">
        <v>31</v>
      </c>
    </row>
    <row r="47" spans="1:18" ht="29.25" customHeight="1" thickBot="1">
      <c r="A47" s="78"/>
      <c r="B47" s="79"/>
      <c r="C47" s="40" t="s">
        <v>28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63"/>
      <c r="P47" s="61"/>
      <c r="Q47" s="51" t="e">
        <f>(SUM($D$48:$N$48)/SUM($D$46:$N$46))</f>
        <v>#DIV/0!</v>
      </c>
      <c r="R47" s="52" t="s">
        <v>32</v>
      </c>
    </row>
    <row r="48" spans="1:18" ht="29.25" customHeight="1" thickBot="1">
      <c r="A48" s="71" t="s">
        <v>41</v>
      </c>
      <c r="B48" s="72"/>
      <c r="C48" s="40" t="s">
        <v>30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45"/>
      <c r="O48" s="64"/>
      <c r="P48" s="41" t="e">
        <f>IF(AND(Q47&gt;=0.3,Q48&gt;=0.3),"適合","不適合")</f>
        <v>#DIV/0!</v>
      </c>
      <c r="Q48" s="51" t="e">
        <f>(SUM($D$49:$N$49)/SUM(D47:N47))</f>
        <v>#DIV/0!</v>
      </c>
      <c r="R48" s="52" t="s">
        <v>33</v>
      </c>
    </row>
    <row r="49" spans="1:16" ht="29.25" customHeight="1" thickBot="1">
      <c r="A49" s="73"/>
      <c r="B49" s="74"/>
      <c r="C49" s="40" t="s">
        <v>28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P49" s="50" t="s">
        <v>46</v>
      </c>
    </row>
    <row r="50" spans="1:16" ht="29.25" customHeight="1">
      <c r="A50" s="71" t="s">
        <v>42</v>
      </c>
      <c r="B50" s="72"/>
      <c r="C50" s="40" t="s">
        <v>30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62" t="s">
        <v>45</v>
      </c>
      <c r="P50" s="60" t="s">
        <v>43</v>
      </c>
    </row>
    <row r="51" spans="1:18" ht="29.25" customHeight="1" thickBot="1">
      <c r="A51" s="73"/>
      <c r="B51" s="74"/>
      <c r="C51" s="40" t="s">
        <v>28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63"/>
      <c r="P51" s="61"/>
      <c r="Q51" s="51" t="e">
        <f>(SUM($D$50:$N$50)/SUM($D$46:$N$46))</f>
        <v>#DIV/0!</v>
      </c>
      <c r="R51" s="52" t="s">
        <v>32</v>
      </c>
    </row>
    <row r="52" spans="15:18" ht="30" customHeight="1" thickBot="1">
      <c r="O52" s="64"/>
      <c r="P52" s="41" t="e">
        <f>IF(AND(Q51&gt;=0.3,Q52&gt;=0.3),"適合","不適合")</f>
        <v>#DIV/0!</v>
      </c>
      <c r="Q52" s="51" t="e">
        <f>(SUM($D$51:$N$51)/SUM($D$47:$N$47))</f>
        <v>#DIV/0!</v>
      </c>
      <c r="R52" s="52" t="s">
        <v>33</v>
      </c>
    </row>
    <row r="53" ht="28.5" customHeight="1">
      <c r="P53" s="50" t="s">
        <v>47</v>
      </c>
    </row>
    <row r="58" ht="22.5" customHeight="1">
      <c r="P58" s="50"/>
    </row>
  </sheetData>
  <sheetProtection password="CC2D" sheet="1" selectLockedCells="1"/>
  <mergeCells count="55">
    <mergeCell ref="A29:B29"/>
    <mergeCell ref="A31:B31"/>
    <mergeCell ref="E39:G39"/>
    <mergeCell ref="C33:I33"/>
    <mergeCell ref="J33:L33"/>
    <mergeCell ref="D36:E36"/>
    <mergeCell ref="B39:C39"/>
    <mergeCell ref="I24:K24"/>
    <mergeCell ref="I35:K35"/>
    <mergeCell ref="I40:J40"/>
    <mergeCell ref="I39:K39"/>
    <mergeCell ref="N8:N11"/>
    <mergeCell ref="A8:B8"/>
    <mergeCell ref="A12:B12"/>
    <mergeCell ref="C22:I22"/>
    <mergeCell ref="J22:L22"/>
    <mergeCell ref="A22:B22"/>
    <mergeCell ref="D7:M7"/>
    <mergeCell ref="C16:I16"/>
    <mergeCell ref="J16:L16"/>
    <mergeCell ref="A9:B9"/>
    <mergeCell ref="A10:B10"/>
    <mergeCell ref="A11:B11"/>
    <mergeCell ref="A14:B14"/>
    <mergeCell ref="A13:M13"/>
    <mergeCell ref="A19:B19"/>
    <mergeCell ref="A16:B16"/>
    <mergeCell ref="I25:J25"/>
    <mergeCell ref="I36:J36"/>
    <mergeCell ref="A21:M21"/>
    <mergeCell ref="A28:B28"/>
    <mergeCell ref="A20:B20"/>
    <mergeCell ref="A30:B30"/>
    <mergeCell ref="D25:E25"/>
    <mergeCell ref="A33:B33"/>
    <mergeCell ref="O19:P19"/>
    <mergeCell ref="A50:B51"/>
    <mergeCell ref="P46:P47"/>
    <mergeCell ref="O46:O48"/>
    <mergeCell ref="A45:B45"/>
    <mergeCell ref="A46:B47"/>
    <mergeCell ref="A48:B49"/>
    <mergeCell ref="N28:N30"/>
    <mergeCell ref="B40:C40"/>
    <mergeCell ref="E40:G40"/>
    <mergeCell ref="O20:P20"/>
    <mergeCell ref="O30:P30"/>
    <mergeCell ref="O31:P31"/>
    <mergeCell ref="A1:Q1"/>
    <mergeCell ref="P50:P51"/>
    <mergeCell ref="O50:O52"/>
    <mergeCell ref="O11:P11"/>
    <mergeCell ref="O12:P12"/>
    <mergeCell ref="O13:P13"/>
    <mergeCell ref="O14:P14"/>
  </mergeCells>
  <printOptions horizontalCentered="1" verticalCentered="1"/>
  <pageMargins left="0.6299212598425197" right="0.2362204724409449" top="0.7086614173228347" bottom="0.3937007874015748" header="0.4330708661417323" footer="0.5118110236220472"/>
  <pageSetup blackAndWhite="1" fitToHeight="1" fitToWidth="1" horizontalDpi="600" verticalDpi="600" orientation="portrait" paperSize="9" scale="56" r:id="rId2"/>
  <headerFooter alignWithMargins="0">
    <oddHeader>&amp;R別紙3-1-2</oddHeader>
  </headerFooter>
  <ignoredErrors>
    <ignoredError sqref="D45:N4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