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計算シート" sheetId="1" r:id="rId1"/>
    <sheet name="計算シート【入力例】" sheetId="2" r:id="rId2"/>
  </sheets>
  <definedNames>
    <definedName name="_xlnm.Print_Area" localSheetId="0">計算シート!$A$1:$G$45</definedName>
    <definedName name="_xlnm.Print_Area" localSheetId="1">計算シート【入力例】!$A$1:$G$45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27" i="2"/>
  <c r="F9" i="2"/>
  <c r="D9" i="2"/>
  <c r="C31" i="2" l="1"/>
  <c r="F9" i="1"/>
  <c r="D9" i="1"/>
  <c r="C33" i="2" l="1"/>
  <c r="C35" i="2" s="1"/>
  <c r="C29" i="1"/>
  <c r="C27" i="1"/>
  <c r="C31" i="1" l="1"/>
  <c r="C33" i="1" l="1"/>
  <c r="C35" i="1" s="1"/>
</calcChain>
</file>

<file path=xl/sharedStrings.xml><?xml version="1.0" encoding="utf-8"?>
<sst xmlns="http://schemas.openxmlformats.org/spreadsheetml/2006/main" count="139" uniqueCount="61">
  <si>
    <t>名古屋市 障害者就労継続支援Ｂ型事業所 工賃支援事業</t>
  </si>
  <si>
    <t>月</t>
    <rPh sb="0" eb="1">
      <t>ガツ</t>
    </rPh>
    <phoneticPr fontId="2"/>
  </si>
  <si>
    <t>月～</t>
    <phoneticPr fontId="2"/>
  </si>
  <si>
    <t>令和2年</t>
    <rPh sb="0" eb="2">
      <t>レイワ</t>
    </rPh>
    <rPh sb="3" eb="4">
      <t>ネン</t>
    </rPh>
    <phoneticPr fontId="2"/>
  </si>
  <si>
    <t>円</t>
    <rPh sb="0" eb="1">
      <t>エン</t>
    </rPh>
    <phoneticPr fontId="2"/>
  </si>
  <si>
    <t>算定結果</t>
    <rPh sb="0" eb="2">
      <t>サンテイ</t>
    </rPh>
    <rPh sb="2" eb="4">
      <t>ケッカ</t>
    </rPh>
    <phoneticPr fontId="2"/>
  </si>
  <si>
    <t>生産活動利益</t>
    <phoneticPr fontId="2"/>
  </si>
  <si>
    <t>確認事項</t>
    <rPh sb="0" eb="2">
      <t>カクニン</t>
    </rPh>
    <rPh sb="2" eb="4">
      <t>ジコウ</t>
    </rPh>
    <phoneticPr fontId="2"/>
  </si>
  <si>
    <t>回答欄</t>
    <rPh sb="0" eb="2">
      <t>カイトウ</t>
    </rPh>
    <rPh sb="2" eb="3">
      <t>ラン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</si>
  <si>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</si>
  <si>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</si>
  <si>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</si>
  <si>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</si>
  <si>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</si>
  <si>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令和2年3月31日時点で就労継続支援B型事業所の指定を受けている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4">
      <t>シュウロウ</t>
    </rPh>
    <rPh sb="14" eb="16">
      <t>ケイゾク</t>
    </rPh>
    <rPh sb="16" eb="18">
      <t>シエン</t>
    </rPh>
    <rPh sb="19" eb="20">
      <t>ガタ</t>
    </rPh>
    <rPh sb="20" eb="23">
      <t>ジギョウショ</t>
    </rPh>
    <rPh sb="24" eb="26">
      <t>シテイ</t>
    </rPh>
    <rPh sb="27" eb="28">
      <t>ウ</t>
    </rPh>
    <phoneticPr fontId="2"/>
  </si>
  <si>
    <t>申請日時点で事業を実施している（廃止・休止していない）</t>
    <rPh sb="0" eb="2">
      <t>シンセイ</t>
    </rPh>
    <rPh sb="2" eb="3">
      <t>ビ</t>
    </rPh>
    <rPh sb="3" eb="5">
      <t>ジテン</t>
    </rPh>
    <rPh sb="6" eb="8">
      <t>ジギョウ</t>
    </rPh>
    <rPh sb="9" eb="11">
      <t>ジッシ</t>
    </rPh>
    <rPh sb="16" eb="18">
      <t>ハイシ</t>
    </rPh>
    <rPh sb="19" eb="21">
      <t>キュウシ</t>
    </rPh>
    <phoneticPr fontId="2"/>
  </si>
  <si>
    <t>新型コロナウイルス感染症の感染拡大に伴い、生産活動収入が減少している</t>
    <phoneticPr fontId="2"/>
  </si>
  <si>
    <t>申請期間を選択</t>
    <rPh sb="0" eb="2">
      <t>シンセイ</t>
    </rPh>
    <rPh sb="2" eb="4">
      <t>キカン</t>
    </rPh>
    <rPh sb="5" eb="7">
      <t>センタク</t>
    </rPh>
    <phoneticPr fontId="2"/>
  </si>
  <si>
    <t>生産活動収入</t>
    <rPh sb="0" eb="2">
      <t>セイサン</t>
    </rPh>
    <rPh sb="2" eb="4">
      <t>カツドウ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</si>
  <si>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</si>
  <si>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補助金額</t>
    <rPh sb="0" eb="2">
      <t>ホジョ</t>
    </rPh>
    <phoneticPr fontId="2"/>
  </si>
  <si>
    <t>補助金額（最終決定）</t>
    <rPh sb="0" eb="2">
      <t>ホジョ</t>
    </rPh>
    <rPh sb="5" eb="7">
      <t>サイシュウ</t>
    </rPh>
    <rPh sb="7" eb="9">
      <t>ケッテイ</t>
    </rPh>
    <phoneticPr fontId="2"/>
  </si>
  <si>
    <t>工賃支払額（利用者全員分）</t>
    <rPh sb="0" eb="2">
      <t>コウチン</t>
    </rPh>
    <rPh sb="2" eb="4">
      <t>シハラ</t>
    </rPh>
    <rPh sb="4" eb="5">
      <t>ガク</t>
    </rPh>
    <rPh sb="6" eb="9">
      <t>リヨウシャ</t>
    </rPh>
    <rPh sb="9" eb="11">
      <t>ゼンイン</t>
    </rPh>
    <rPh sb="11" eb="12">
      <t>ブン</t>
    </rPh>
    <phoneticPr fontId="2"/>
  </si>
  <si>
    <t>結果分析</t>
    <rPh sb="0" eb="2">
      <t>ケッカ</t>
    </rPh>
    <rPh sb="2" eb="4">
      <t>ブンセキ</t>
    </rPh>
    <phoneticPr fontId="2"/>
  </si>
  <si>
    <t>はい</t>
  </si>
  <si>
    <t>令和元年度　年間工賃支払額</t>
    <rPh sb="0" eb="2">
      <t>レイワ</t>
    </rPh>
    <rPh sb="2" eb="4">
      <t>ガンネン</t>
    </rPh>
    <rPh sb="4" eb="5">
      <t>ド</t>
    </rPh>
    <rPh sb="6" eb="8">
      <t>ネンカン</t>
    </rPh>
    <rPh sb="8" eb="10">
      <t>コウチン</t>
    </rPh>
    <rPh sb="10" eb="12">
      <t>シハライ</t>
    </rPh>
    <rPh sb="12" eb="13">
      <t>ガク</t>
    </rPh>
    <phoneticPr fontId="2"/>
  </si>
  <si>
    <t>令和元年度に生産活動を実施した月数</t>
    <rPh sb="0" eb="2">
      <t>レイワ</t>
    </rPh>
    <rPh sb="2" eb="4">
      <t>ガンネン</t>
    </rPh>
    <rPh sb="4" eb="5">
      <t>ド</t>
    </rPh>
    <rPh sb="6" eb="8">
      <t>セイサン</t>
    </rPh>
    <rPh sb="8" eb="10">
      <t>カツドウ</t>
    </rPh>
    <rPh sb="11" eb="13">
      <t>ジッシ</t>
    </rPh>
    <rPh sb="15" eb="17">
      <t>ツキスウ</t>
    </rPh>
    <phoneticPr fontId="2"/>
  </si>
  <si>
    <t>か月</t>
    <phoneticPr fontId="2"/>
  </si>
  <si>
    <t>確認事項１～３がすべて「はい」であればＯＫ</t>
    <rPh sb="0" eb="2">
      <t>カクニン</t>
    </rPh>
    <rPh sb="2" eb="4">
      <t>ジコウ</t>
    </rPh>
    <phoneticPr fontId="2"/>
  </si>
  <si>
    <t>「生産活動収入」－「必要経費」</t>
    <rPh sb="1" eb="3">
      <t>セイサン</t>
    </rPh>
    <rPh sb="3" eb="5">
      <t>カツドウ</t>
    </rPh>
    <rPh sb="5" eb="7">
      <t>シュウニュウ</t>
    </rPh>
    <rPh sb="10" eb="12">
      <t>ヒツヨウ</t>
    </rPh>
    <rPh sb="12" eb="14">
      <t>ケイヒ</t>
    </rPh>
    <phoneticPr fontId="2"/>
  </si>
  <si>
    <t>「工賃支払額」－「生産活動利益」</t>
    <rPh sb="9" eb="11">
      <t>セイサン</t>
    </rPh>
    <rPh sb="11" eb="13">
      <t>カツドウ</t>
    </rPh>
    <rPh sb="13" eb="15">
      <t>リエキ</t>
    </rPh>
    <phoneticPr fontId="2"/>
  </si>
  <si>
    <t>記入要領</t>
    <rPh sb="0" eb="2">
      <t>キニュウ</t>
    </rPh>
    <rPh sb="2" eb="4">
      <t>ヨウリョウ</t>
    </rPh>
    <phoneticPr fontId="2"/>
  </si>
  <si>
    <t>　※補助金を受けるには、すべて「はい」に該当する必要があります。</t>
    <rPh sb="2" eb="5">
      <t>ホジョキン</t>
    </rPh>
    <rPh sb="6" eb="7">
      <t>ウ</t>
    </rPh>
    <rPh sb="20" eb="22">
      <t>ガイトウ</t>
    </rPh>
    <rPh sb="24" eb="26">
      <t>ヒツヨウ</t>
    </rPh>
    <phoneticPr fontId="2"/>
  </si>
  <si>
    <t>・確認事項１～３は、ドロップダウンリストから「はい」「いいえ」で回答を選
　択してください。</t>
    <rPh sb="1" eb="3">
      <t>カクニン</t>
    </rPh>
    <rPh sb="3" eb="5">
      <t>ジコウ</t>
    </rPh>
    <rPh sb="32" eb="34">
      <t>カイトウ</t>
    </rPh>
    <phoneticPr fontId="2"/>
  </si>
  <si>
    <t>事業所要件の確認</t>
    <rPh sb="0" eb="3">
      <t>ジギョウショ</t>
    </rPh>
    <rPh sb="3" eb="5">
      <t>ヨウケン</t>
    </rPh>
    <rPh sb="6" eb="8">
      <t>カクニン</t>
    </rPh>
    <phoneticPr fontId="2"/>
  </si>
  <si>
    <t>○補助金が受けられる場合</t>
    <rPh sb="1" eb="4">
      <t>ホジョキン</t>
    </rPh>
    <rPh sb="5" eb="6">
      <t>ウ</t>
    </rPh>
    <rPh sb="10" eb="12">
      <t>バアイ</t>
    </rPh>
    <phoneticPr fontId="2"/>
  </si>
  <si>
    <t>○補助金が受けられない場合</t>
    <rPh sb="1" eb="4">
      <t>ホジョキン</t>
    </rPh>
    <rPh sb="5" eb="6">
      <t>ウ</t>
    </rPh>
    <rPh sb="11" eb="13">
      <t>バアイ</t>
    </rPh>
    <phoneticPr fontId="2"/>
  </si>
  <si>
    <t>・「５補助金額」に金額が表示された場合は、その額の補助金を受けることがで
　きます。</t>
    <rPh sb="3" eb="5">
      <t>ホジョ</t>
    </rPh>
    <rPh sb="5" eb="7">
      <t>キンガク</t>
    </rPh>
    <rPh sb="9" eb="11">
      <t>キンガク</t>
    </rPh>
    <rPh sb="12" eb="14">
      <t>ヒョウジ</t>
    </rPh>
    <rPh sb="17" eb="19">
      <t>バアイ</t>
    </rPh>
    <rPh sb="23" eb="24">
      <t>ガク</t>
    </rPh>
    <rPh sb="25" eb="27">
      <t>ホジョ</t>
    </rPh>
    <rPh sb="27" eb="28">
      <t>キン</t>
    </rPh>
    <rPh sb="29" eb="30">
      <t>ウ</t>
    </rPh>
    <phoneticPr fontId="2"/>
  </si>
  <si>
    <t>・「５補助金額」が「―」と表示された場合、事業所が補助金の交付要件を満た
　していません。</t>
    <rPh sb="3" eb="5">
      <t>ホジョ</t>
    </rPh>
    <rPh sb="5" eb="7">
      <t>キンガク</t>
    </rPh>
    <rPh sb="13" eb="15">
      <t>ヒョウジ</t>
    </rPh>
    <rPh sb="18" eb="20">
      <t>バアイ</t>
    </rPh>
    <rPh sb="21" eb="24">
      <t>ジギョウショ</t>
    </rPh>
    <rPh sb="25" eb="28">
      <t>ホジョキン</t>
    </rPh>
    <rPh sb="29" eb="31">
      <t>コウフ</t>
    </rPh>
    <rPh sb="31" eb="33">
      <t>ヨウケン</t>
    </rPh>
    <rPh sb="34" eb="35">
      <t>ミ</t>
    </rPh>
    <phoneticPr fontId="2"/>
  </si>
  <si>
    <t>・「５補助金額」が「0円」の場合、利用者に支払った工賃の額が生産活動の利
　益を上回っていないため、現時点では補助金の対象となりません。</t>
    <rPh sb="3" eb="5">
      <t>ホジョ</t>
    </rPh>
    <rPh sb="5" eb="7">
      <t>キンガク</t>
    </rPh>
    <rPh sb="11" eb="12">
      <t>エン</t>
    </rPh>
    <rPh sb="14" eb="16">
      <t>バアイ</t>
    </rPh>
    <phoneticPr fontId="2"/>
  </si>
  <si>
    <t>　⇒今後、利用者に対し工賃の減少分を補填すれば、補助金を受けられる可能性
　　があります。詳細は「手続きに関するＱ＆Ａ」をご覧ください。</t>
    <rPh sb="2" eb="4">
      <t>コンゴ</t>
    </rPh>
    <rPh sb="5" eb="8">
      <t>リヨウシャ</t>
    </rPh>
    <rPh sb="9" eb="10">
      <t>タイ</t>
    </rPh>
    <rPh sb="11" eb="13">
      <t>コウチン</t>
    </rPh>
    <rPh sb="14" eb="16">
      <t>ゲンショウ</t>
    </rPh>
    <rPh sb="16" eb="17">
      <t>ブン</t>
    </rPh>
    <rPh sb="18" eb="20">
      <t>ホテン</t>
    </rPh>
    <rPh sb="33" eb="36">
      <t>カノウセイ</t>
    </rPh>
    <rPh sb="45" eb="47">
      <t>ショウサイ</t>
    </rPh>
    <rPh sb="62" eb="63">
      <t>ラン</t>
    </rPh>
    <phoneticPr fontId="2"/>
  </si>
  <si>
    <t>　⇒今後、利用者に対し工賃の減少分をさらに補填することで、受けられる補助
　　金の額が変わる可能性があります。</t>
    <rPh sb="2" eb="4">
      <t>コンゴ</t>
    </rPh>
    <rPh sb="5" eb="8">
      <t>リヨウシャ</t>
    </rPh>
    <rPh sb="9" eb="10">
      <t>タイ</t>
    </rPh>
    <rPh sb="11" eb="13">
      <t>コウチン</t>
    </rPh>
    <rPh sb="14" eb="16">
      <t>ゲンショウ</t>
    </rPh>
    <rPh sb="16" eb="17">
      <t>ブン</t>
    </rPh>
    <rPh sb="21" eb="23">
      <t>ホテン</t>
    </rPh>
    <rPh sb="43" eb="44">
      <t>カ</t>
    </rPh>
    <rPh sb="46" eb="48">
      <t>カノウ</t>
    </rPh>
    <phoneticPr fontId="2"/>
  </si>
  <si>
    <t>「令和元年度　年間工賃支払額」の申請期間相当分 －「生産活動利益」</t>
    <rPh sb="16" eb="18">
      <t>シンセイ</t>
    </rPh>
    <rPh sb="18" eb="20">
      <t>キカン</t>
    </rPh>
    <rPh sb="20" eb="22">
      <t>ソウトウ</t>
    </rPh>
    <rPh sb="22" eb="23">
      <t>ブン</t>
    </rPh>
    <phoneticPr fontId="2"/>
  </si>
  <si>
    <t>補助金額 計算シート</t>
    <rPh sb="0" eb="2">
      <t>ホジョ</t>
    </rPh>
    <rPh sb="2" eb="4">
      <t>キンガク</t>
    </rPh>
    <rPh sb="5" eb="7">
      <t>ケイサン</t>
    </rPh>
    <phoneticPr fontId="2"/>
  </si>
  <si>
    <t>生産活動にかかる必要経費（工賃支払額を除く）</t>
    <rPh sb="19" eb="20">
      <t>ノゾ</t>
    </rPh>
    <phoneticPr fontId="2"/>
  </si>
  <si>
    <t>４</t>
  </si>
  <si>
    <t>５</t>
  </si>
  <si>
    <t>６</t>
  </si>
  <si>
    <t>７</t>
  </si>
  <si>
    <t>８</t>
  </si>
  <si>
    <t>９</t>
  </si>
  <si>
    <t>10</t>
  </si>
  <si>
    <t>・確認事項６～10は、半角数字で入力してください。</t>
    <phoneticPr fontId="2"/>
  </si>
  <si>
    <t>・確認事項６～８には、申請期間の利用にかかる合計金額を入力してください。</t>
    <phoneticPr fontId="2"/>
  </si>
  <si>
    <t>・確認事項10は、通常「12か月」となりますが、令和元年度中に指定を受けた
　事業所は、該当する月数を入力してください。</t>
    <rPh sb="1" eb="3">
      <t>カクニン</t>
    </rPh>
    <rPh sb="3" eb="5">
      <t>ジコウ</t>
    </rPh>
    <rPh sb="9" eb="11">
      <t>ツウジョウ</t>
    </rPh>
    <rPh sb="15" eb="16">
      <t>ゲツ</t>
    </rPh>
    <rPh sb="27" eb="29">
      <t>ネンド</t>
    </rPh>
    <rPh sb="29" eb="30">
      <t>チュウ</t>
    </rPh>
    <phoneticPr fontId="2"/>
  </si>
  <si>
    <t>パターン①</t>
  </si>
  <si>
    <t>・確認事項10は、通常「12か月」となりますが、令和元年度中に指定を受けた
　事業所は、年度内に生産活動を実施した月数を入力してください。</t>
    <rPh sb="1" eb="3">
      <t>カクニン</t>
    </rPh>
    <rPh sb="3" eb="5">
      <t>ジコウ</t>
    </rPh>
    <rPh sb="9" eb="11">
      <t>ツウジョウ</t>
    </rPh>
    <rPh sb="15" eb="16">
      <t>ゲツ</t>
    </rPh>
    <rPh sb="27" eb="29">
      <t>ネンド</t>
    </rPh>
    <rPh sb="29" eb="30">
      <t>チュウ</t>
    </rPh>
    <rPh sb="46" eb="47">
      <t>ナイ</t>
    </rPh>
    <phoneticPr fontId="2"/>
  </si>
  <si>
    <t>・確認事項９は、原則として本市に提出した「令和元年度工賃実績報告」におけ
　る「年間工賃支払総額」と一致させてください。ただし、月途中の利用開始・
　利用終了にかかる工賃について、「令和元年度工賃実績報告」で除外していた
　場合、今回はその分も除外せずに入力してください。</t>
    <rPh sb="1" eb="3">
      <t>カクニン</t>
    </rPh>
    <rPh sb="3" eb="5">
      <t>ジコウ</t>
    </rPh>
    <rPh sb="8" eb="10">
      <t>ゲンソク</t>
    </rPh>
    <rPh sb="13" eb="15">
      <t>ホンシ</t>
    </rPh>
    <rPh sb="16" eb="18">
      <t>テイシュツ</t>
    </rPh>
    <rPh sb="21" eb="23">
      <t>レイワ</t>
    </rPh>
    <rPh sb="23" eb="25">
      <t>ガンネン</t>
    </rPh>
    <rPh sb="25" eb="26">
      <t>ド</t>
    </rPh>
    <rPh sb="104" eb="106">
      <t>ジョガイ</t>
    </rPh>
    <rPh sb="112" eb="114">
      <t>バアイ</t>
    </rPh>
    <rPh sb="115" eb="117">
      <t>コンカイ</t>
    </rPh>
    <rPh sb="120" eb="121">
      <t>ブン</t>
    </rPh>
    <rPh sb="122" eb="124">
      <t>ジョガイ</t>
    </rPh>
    <rPh sb="127" eb="129">
      <t>ニュウリョク</t>
    </rPh>
    <phoneticPr fontId="2"/>
  </si>
  <si>
    <t>・確認事項４～５には、今回の申請で対象となる期間が自動で入力されています。</t>
    <phoneticPr fontId="2"/>
  </si>
  <si>
    <t>・確認事項５には、今回の申請で対象となる期間が自動で入力されています。</t>
    <phoneticPr fontId="2"/>
  </si>
  <si>
    <t>申請パターンを選択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</si>
</sst>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color theme="1"/>
      <name val="游ゴシック"/>
      <family val="2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5"/>
      <color theme="1"/>
      <name val="HGSｺﾞｼｯｸM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top" wrapText="1"/>
    </xf>
    <xf numFmtId="0" fontId="1" fillId="3" borderId="40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/>
    </xf>
    <xf numFmtId="49" fontId="1" fillId="3" borderId="39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shrinkToFi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2" borderId="30" xfId="0" applyFont="1" applyFill="1" applyBorder="1" applyAlignment="1" applyProtection="1">
      <alignment horizontal="right" vertical="center"/>
      <protection locked="0"/>
    </xf>
    <xf numFmtId="49" fontId="1" fillId="0" borderId="33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176" fontId="1" fillId="3" borderId="40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6" fontId="1" fillId="2" borderId="28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1" fillId="2" borderId="29" xfId="0" applyNumberFormat="1" applyFont="1" applyFill="1" applyBorder="1" applyAlignment="1" applyProtection="1">
      <alignment horizontal="right" vertical="center"/>
      <protection locked="0"/>
    </xf>
    <xf numFmtId="176" fontId="1" fillId="2" borderId="3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6" fontId="5" fillId="2" borderId="29" xfId="0" applyNumberFormat="1" applyFont="1" applyFill="1" applyBorder="1" applyAlignment="1" applyProtection="1">
      <alignment horizontal="right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 shrinkToFit="1"/>
    </xf>
    <xf numFmtId="0" fontId="6" fillId="0" borderId="46" xfId="0" applyFont="1" applyFill="1" applyBorder="1" applyAlignment="1" applyProtection="1">
      <alignment horizontal="center" vertical="center" shrinkToFit="1"/>
    </xf>
    <xf numFmtId="0" fontId="6" fillId="0" borderId="47" xfId="0" applyFont="1" applyFill="1" applyBorder="1" applyAlignment="1" applyProtection="1">
      <alignment horizontal="center" vertical="center" shrinkToFit="1"/>
    </xf>
    <xf numFmtId="0" fontId="1" fillId="0" borderId="48" xfId="0" applyFont="1" applyFill="1" applyBorder="1" applyAlignment="1" applyProtection="1">
      <alignment horizontal="center" vertical="center" shrinkToFit="1"/>
    </xf>
    <xf numFmtId="0" fontId="1" fillId="0" borderId="46" xfId="0" applyFont="1" applyFill="1" applyBorder="1" applyAlignment="1" applyProtection="1">
      <alignment horizontal="center" vertical="center" shrinkToFit="1"/>
    </xf>
    <xf numFmtId="0" fontId="1" fillId="0" borderId="4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514351</xdr:colOff>
      <xdr:row>1</xdr:row>
      <xdr:rowOff>47625</xdr:rowOff>
    </xdr:from>
    <xdr:to>
      <xdr:col>6</xdr:col>
      <xdr:colOff>200025</xdr:colOff>
      <xdr:row>2</xdr:row>
      <xdr:rowOff>123825</xdr:rowOff>
    </xdr:to>
    <xdr:sp macro="" textlink="">
      <xdr:nvSpPr>
        <xdr:cNvPr id="3" name="テキスト ボックス 2"/>
        <xdr:cNvSpPr txBox="1"/>
      </xdr:nvSpPr>
      <xdr:spPr>
        <a:xfrm>
          <a:off x="4229101" y="333375"/>
          <a:ext cx="1323974" cy="361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zoomScaleNormal="100" zoomScaleSheetLayoutView="100" workbookViewId="0">
      <selection activeCell="C5" sqref="C5:G5"/>
    </sheetView>
  </sheetViews>
  <sheetFormatPr defaultRowHeight="14.25" x14ac:dyDescent="0.4"/>
  <cols>
    <col min="1" max="1" width="3.75" style="1" bestFit="1" customWidth="1"/>
    <col min="2" max="2" width="45" style="1" customWidth="1"/>
    <col min="3" max="3" width="9.25" style="1" bestFit="1" customWidth="1"/>
    <col min="4" max="4" width="3.25" style="1" bestFit="1" customWidth="1"/>
    <col min="5" max="5" width="5.75" style="1" bestFit="1" customWidth="1"/>
    <col min="6" max="6" width="3.25" style="1" bestFit="1" customWidth="1"/>
    <col min="7" max="7" width="3.75" style="1" bestFit="1" customWidth="1"/>
    <col min="8" max="16384" width="9" style="1"/>
  </cols>
  <sheetData>
    <row r="1" spans="1:7" ht="22.5" customHeight="1" x14ac:dyDescent="0.4">
      <c r="A1" s="69" t="s">
        <v>0</v>
      </c>
      <c r="B1" s="69"/>
      <c r="C1" s="69"/>
      <c r="D1" s="69"/>
      <c r="E1" s="69"/>
      <c r="F1" s="69"/>
      <c r="G1" s="69"/>
    </row>
    <row r="2" spans="1:7" ht="22.5" customHeight="1" x14ac:dyDescent="0.4">
      <c r="A2" s="69" t="s">
        <v>43</v>
      </c>
      <c r="B2" s="69"/>
      <c r="C2" s="69"/>
      <c r="D2" s="69"/>
      <c r="E2" s="69"/>
      <c r="F2" s="69"/>
      <c r="G2" s="69"/>
    </row>
    <row r="3" spans="1:7" ht="18.75" customHeight="1" x14ac:dyDescent="0.4">
      <c r="A3" s="26"/>
      <c r="B3" s="26"/>
      <c r="C3" s="26"/>
      <c r="D3" s="26"/>
      <c r="E3" s="26"/>
      <c r="F3" s="26"/>
      <c r="G3" s="26"/>
    </row>
    <row r="4" spans="1:7" ht="18.75" customHeight="1" x14ac:dyDescent="0.4">
      <c r="A4" s="70" t="s">
        <v>7</v>
      </c>
      <c r="B4" s="71"/>
      <c r="C4" s="71" t="s">
        <v>8</v>
      </c>
      <c r="D4" s="71"/>
      <c r="E4" s="71"/>
      <c r="F4" s="71"/>
      <c r="G4" s="72"/>
    </row>
    <row r="5" spans="1:7" ht="37.5" customHeight="1" x14ac:dyDescent="0.4">
      <c r="A5" s="5" t="s">
        <v>9</v>
      </c>
      <c r="B5" s="6" t="s">
        <v>14</v>
      </c>
      <c r="C5" s="77"/>
      <c r="D5" s="77"/>
      <c r="E5" s="77"/>
      <c r="F5" s="77"/>
      <c r="G5" s="78"/>
    </row>
    <row r="6" spans="1:7" ht="37.5" customHeight="1" x14ac:dyDescent="0.4">
      <c r="A6" s="7" t="s">
        <v>10</v>
      </c>
      <c r="B6" s="8" t="s">
        <v>15</v>
      </c>
      <c r="C6" s="75"/>
      <c r="D6" s="75"/>
      <c r="E6" s="75"/>
      <c r="F6" s="75"/>
      <c r="G6" s="76"/>
    </row>
    <row r="7" spans="1:7" ht="37.5" customHeight="1" x14ac:dyDescent="0.4">
      <c r="A7" s="9" t="s">
        <v>11</v>
      </c>
      <c r="B7" s="10" t="s">
        <v>16</v>
      </c>
      <c r="C7" s="73"/>
      <c r="D7" s="73"/>
      <c r="E7" s="73"/>
      <c r="F7" s="73"/>
      <c r="G7" s="74"/>
    </row>
    <row r="8" spans="1:7" ht="37.5" customHeight="1" x14ac:dyDescent="0.4">
      <c r="A8" s="5" t="s">
        <v>45</v>
      </c>
      <c r="B8" s="6" t="s">
        <v>60</v>
      </c>
      <c r="C8" s="95" t="s">
        <v>55</v>
      </c>
      <c r="D8" s="96"/>
      <c r="E8" s="96"/>
      <c r="F8" s="96"/>
      <c r="G8" s="97"/>
    </row>
    <row r="9" spans="1:7" ht="37.5" customHeight="1" x14ac:dyDescent="0.4">
      <c r="A9" s="7" t="s">
        <v>46</v>
      </c>
      <c r="B9" s="8" t="s">
        <v>17</v>
      </c>
      <c r="C9" s="22" t="s">
        <v>3</v>
      </c>
      <c r="D9" s="23" t="str">
        <f>IF(C8="","","4")</f>
        <v>4</v>
      </c>
      <c r="E9" s="24" t="s">
        <v>2</v>
      </c>
      <c r="F9" s="23" t="str">
        <f>IF(C8="","",IF(C8="パターン②","7","9"))</f>
        <v>9</v>
      </c>
      <c r="G9" s="25" t="s">
        <v>1</v>
      </c>
    </row>
    <row r="10" spans="1:7" ht="37.5" customHeight="1" x14ac:dyDescent="0.4">
      <c r="A10" s="7" t="s">
        <v>47</v>
      </c>
      <c r="B10" s="8" t="s">
        <v>18</v>
      </c>
      <c r="C10" s="67"/>
      <c r="D10" s="67"/>
      <c r="E10" s="67"/>
      <c r="F10" s="67"/>
      <c r="G10" s="3" t="s">
        <v>4</v>
      </c>
    </row>
    <row r="11" spans="1:7" ht="37.5" customHeight="1" x14ac:dyDescent="0.4">
      <c r="A11" s="7" t="s">
        <v>48</v>
      </c>
      <c r="B11" s="8" t="s">
        <v>44</v>
      </c>
      <c r="C11" s="67"/>
      <c r="D11" s="67"/>
      <c r="E11" s="67"/>
      <c r="F11" s="67"/>
      <c r="G11" s="3" t="s">
        <v>4</v>
      </c>
    </row>
    <row r="12" spans="1:7" ht="37.5" customHeight="1" x14ac:dyDescent="0.4">
      <c r="A12" s="9" t="s">
        <v>49</v>
      </c>
      <c r="B12" s="10" t="s">
        <v>22</v>
      </c>
      <c r="C12" s="68"/>
      <c r="D12" s="68"/>
      <c r="E12" s="68"/>
      <c r="F12" s="68"/>
      <c r="G12" s="4" t="s">
        <v>4</v>
      </c>
    </row>
    <row r="13" spans="1:7" ht="37.5" customHeight="1" x14ac:dyDescent="0.4">
      <c r="A13" s="5" t="s">
        <v>50</v>
      </c>
      <c r="B13" s="6" t="s">
        <v>25</v>
      </c>
      <c r="C13" s="63"/>
      <c r="D13" s="63"/>
      <c r="E13" s="63"/>
      <c r="F13" s="63"/>
      <c r="G13" s="2" t="s">
        <v>4</v>
      </c>
    </row>
    <row r="14" spans="1:7" ht="37.5" customHeight="1" x14ac:dyDescent="0.4">
      <c r="A14" s="9" t="s">
        <v>51</v>
      </c>
      <c r="B14" s="10" t="s">
        <v>26</v>
      </c>
      <c r="C14" s="44"/>
      <c r="D14" s="44"/>
      <c r="E14" s="44"/>
      <c r="F14" s="42" t="s">
        <v>27</v>
      </c>
      <c r="G14" s="43"/>
    </row>
    <row r="15" spans="1:7" ht="18.75" customHeight="1" x14ac:dyDescent="0.4"/>
    <row r="16" spans="1:7" ht="18.75" customHeight="1" x14ac:dyDescent="0.4">
      <c r="A16" s="39" t="s">
        <v>31</v>
      </c>
      <c r="B16" s="40"/>
      <c r="C16" s="40"/>
      <c r="D16" s="40"/>
      <c r="E16" s="40"/>
      <c r="F16" s="40"/>
      <c r="G16" s="41"/>
    </row>
    <row r="17" spans="1:7" ht="30" customHeight="1" x14ac:dyDescent="0.4">
      <c r="A17" s="64" t="s">
        <v>33</v>
      </c>
      <c r="B17" s="65"/>
      <c r="C17" s="65"/>
      <c r="D17" s="65"/>
      <c r="E17" s="65"/>
      <c r="F17" s="65"/>
      <c r="G17" s="66"/>
    </row>
    <row r="18" spans="1:7" ht="18.75" customHeight="1" x14ac:dyDescent="0.4">
      <c r="A18" s="30" t="s">
        <v>32</v>
      </c>
      <c r="B18" s="31"/>
      <c r="C18" s="31"/>
      <c r="D18" s="31"/>
      <c r="E18" s="31"/>
      <c r="F18" s="31"/>
      <c r="G18" s="32"/>
    </row>
    <row r="19" spans="1:7" ht="18.75" customHeight="1" x14ac:dyDescent="0.4">
      <c r="A19" s="38" t="s">
        <v>58</v>
      </c>
      <c r="B19" s="34"/>
      <c r="C19" s="34"/>
      <c r="D19" s="34"/>
      <c r="E19" s="34"/>
      <c r="F19" s="34"/>
      <c r="G19" s="35"/>
    </row>
    <row r="20" spans="1:7" ht="18.75" customHeight="1" x14ac:dyDescent="0.4">
      <c r="A20" s="38" t="s">
        <v>52</v>
      </c>
      <c r="B20" s="34"/>
      <c r="C20" s="34"/>
      <c r="D20" s="34"/>
      <c r="E20" s="34"/>
      <c r="F20" s="34"/>
      <c r="G20" s="35"/>
    </row>
    <row r="21" spans="1:7" ht="18.75" customHeight="1" x14ac:dyDescent="0.4">
      <c r="A21" s="33" t="s">
        <v>53</v>
      </c>
      <c r="B21" s="36"/>
      <c r="C21" s="36"/>
      <c r="D21" s="36"/>
      <c r="E21" s="36"/>
      <c r="F21" s="36"/>
      <c r="G21" s="37"/>
    </row>
    <row r="22" spans="1:7" ht="60" customHeight="1" x14ac:dyDescent="0.4">
      <c r="A22" s="33" t="s">
        <v>57</v>
      </c>
      <c r="B22" s="34"/>
      <c r="C22" s="34"/>
      <c r="D22" s="34"/>
      <c r="E22" s="34"/>
      <c r="F22" s="34"/>
      <c r="G22" s="35"/>
    </row>
    <row r="23" spans="1:7" ht="30" customHeight="1" x14ac:dyDescent="0.4">
      <c r="A23" s="27" t="s">
        <v>56</v>
      </c>
      <c r="B23" s="28"/>
      <c r="C23" s="28"/>
      <c r="D23" s="28"/>
      <c r="E23" s="28"/>
      <c r="F23" s="28"/>
      <c r="G23" s="29"/>
    </row>
    <row r="24" spans="1:7" ht="22.5" customHeight="1" x14ac:dyDescent="0.4"/>
    <row r="25" spans="1:7" ht="22.5" customHeight="1" x14ac:dyDescent="0.4"/>
    <row r="26" spans="1:7" ht="18.75" customHeight="1" x14ac:dyDescent="0.4">
      <c r="A26" s="53" t="s">
        <v>5</v>
      </c>
      <c r="B26" s="54"/>
      <c r="C26" s="54"/>
      <c r="D26" s="54"/>
      <c r="E26" s="54"/>
      <c r="F26" s="54"/>
      <c r="G26" s="55"/>
    </row>
    <row r="27" spans="1:7" ht="30" customHeight="1" x14ac:dyDescent="0.4">
      <c r="A27" s="48" t="s">
        <v>9</v>
      </c>
      <c r="B27" s="11" t="s">
        <v>34</v>
      </c>
      <c r="C27" s="59" t="str">
        <f>IF(COUNTIF(C5:C7,"")=3,"",IF(COUNTIF(C5:C7,"はい")=3,"可","不可"))</f>
        <v/>
      </c>
      <c r="D27" s="59"/>
      <c r="E27" s="59"/>
      <c r="F27" s="59"/>
      <c r="G27" s="60"/>
    </row>
    <row r="28" spans="1:7" ht="15" customHeight="1" x14ac:dyDescent="0.4">
      <c r="A28" s="47"/>
      <c r="B28" s="13" t="s">
        <v>28</v>
      </c>
      <c r="C28" s="61"/>
      <c r="D28" s="61"/>
      <c r="E28" s="61"/>
      <c r="F28" s="61"/>
      <c r="G28" s="62"/>
    </row>
    <row r="29" spans="1:7" ht="30" customHeight="1" x14ac:dyDescent="0.4">
      <c r="A29" s="45" t="s">
        <v>10</v>
      </c>
      <c r="B29" s="12" t="s">
        <v>6</v>
      </c>
      <c r="C29" s="56" t="str">
        <f>IF(COUNTIF(C10:C11,"")&gt;0,"",IF(C10-C11&gt;0,C10-C11,0))</f>
        <v/>
      </c>
      <c r="D29" s="56"/>
      <c r="E29" s="56"/>
      <c r="F29" s="56"/>
      <c r="G29" s="50" t="s">
        <v>4</v>
      </c>
    </row>
    <row r="30" spans="1:7" ht="15" customHeight="1" x14ac:dyDescent="0.4">
      <c r="A30" s="47"/>
      <c r="B30" s="13" t="s">
        <v>29</v>
      </c>
      <c r="C30" s="58"/>
      <c r="D30" s="58"/>
      <c r="E30" s="58"/>
      <c r="F30" s="58"/>
      <c r="G30" s="52"/>
    </row>
    <row r="31" spans="1:7" ht="30" customHeight="1" x14ac:dyDescent="0.4">
      <c r="A31" s="45" t="s">
        <v>11</v>
      </c>
      <c r="B31" s="12" t="s">
        <v>20</v>
      </c>
      <c r="C31" s="56" t="str">
        <f>IF(COUNTIF(C12,"")+COUNTIF(C29,"")&gt;0,"",IF(C12-C29&gt;0,C12-C29,0))</f>
        <v/>
      </c>
      <c r="D31" s="56"/>
      <c r="E31" s="56"/>
      <c r="F31" s="56"/>
      <c r="G31" s="50" t="s">
        <v>4</v>
      </c>
    </row>
    <row r="32" spans="1:7" ht="15" customHeight="1" x14ac:dyDescent="0.4">
      <c r="A32" s="47"/>
      <c r="B32" s="13" t="s">
        <v>30</v>
      </c>
      <c r="C32" s="58"/>
      <c r="D32" s="58"/>
      <c r="E32" s="58"/>
      <c r="F32" s="58"/>
      <c r="G32" s="52"/>
    </row>
    <row r="33" spans="1:7" ht="30" customHeight="1" x14ac:dyDescent="0.4">
      <c r="A33" s="45" t="s">
        <v>12</v>
      </c>
      <c r="B33" s="12" t="s">
        <v>19</v>
      </c>
      <c r="C33" s="56" t="str">
        <f>IF(COUNTIF(D9:F9,"")+COUNTIF(C13:C14,"")+COUNTIF(C29:C29,"")+COUNTIF(C31:C31,"")&gt;0,"",IF(ROUNDDOWN(C13*(F9-D9+1)/C14-C29,0)&gt;0,ROUNDDOWN(C13*(F9-D9+1)/C14-C29,0),0))</f>
        <v/>
      </c>
      <c r="D33" s="56"/>
      <c r="E33" s="56"/>
      <c r="F33" s="56"/>
      <c r="G33" s="50" t="s">
        <v>4</v>
      </c>
    </row>
    <row r="34" spans="1:7" ht="15" customHeight="1" thickBot="1" x14ac:dyDescent="0.45">
      <c r="A34" s="46"/>
      <c r="B34" s="17" t="s">
        <v>42</v>
      </c>
      <c r="C34" s="57"/>
      <c r="D34" s="57"/>
      <c r="E34" s="57"/>
      <c r="F34" s="57"/>
      <c r="G34" s="51"/>
    </row>
    <row r="35" spans="1:7" ht="37.5" customHeight="1" thickBot="1" x14ac:dyDescent="0.45">
      <c r="A35" s="16" t="s">
        <v>13</v>
      </c>
      <c r="B35" s="14" t="s">
        <v>21</v>
      </c>
      <c r="C35" s="49" t="str">
        <f>IF(COUNTIF(C29:C29,"")+COUNTIF(C31:C31,"")+COUNTIF(C33:C33,"")&gt;0,"",IF(C27="可",IF(C31&gt;C33,C33,C31),"―"))</f>
        <v/>
      </c>
      <c r="D35" s="49"/>
      <c r="E35" s="49"/>
      <c r="F35" s="49"/>
      <c r="G35" s="15" t="s">
        <v>4</v>
      </c>
    </row>
    <row r="36" spans="1:7" ht="18.75" customHeight="1" x14ac:dyDescent="0.4"/>
    <row r="37" spans="1:7" ht="18.75" customHeight="1" x14ac:dyDescent="0.4">
      <c r="A37" s="39" t="s">
        <v>23</v>
      </c>
      <c r="B37" s="40"/>
      <c r="C37" s="40"/>
      <c r="D37" s="40"/>
      <c r="E37" s="40"/>
      <c r="F37" s="40"/>
      <c r="G37" s="41"/>
    </row>
    <row r="38" spans="1:7" ht="18.75" customHeight="1" x14ac:dyDescent="0.4">
      <c r="A38" s="79" t="s">
        <v>35</v>
      </c>
      <c r="B38" s="80"/>
      <c r="C38" s="80"/>
      <c r="D38" s="80"/>
      <c r="E38" s="80"/>
      <c r="F38" s="80"/>
      <c r="G38" s="81"/>
    </row>
    <row r="39" spans="1:7" ht="37.5" customHeight="1" x14ac:dyDescent="0.4">
      <c r="A39" s="33" t="s">
        <v>37</v>
      </c>
      <c r="B39" s="36"/>
      <c r="C39" s="36"/>
      <c r="D39" s="36"/>
      <c r="E39" s="36"/>
      <c r="F39" s="36"/>
      <c r="G39" s="37"/>
    </row>
    <row r="40" spans="1:7" ht="37.5" customHeight="1" x14ac:dyDescent="0.4">
      <c r="A40" s="27" t="s">
        <v>41</v>
      </c>
      <c r="B40" s="28"/>
      <c r="C40" s="28"/>
      <c r="D40" s="28"/>
      <c r="E40" s="28"/>
      <c r="F40" s="28"/>
      <c r="G40" s="29"/>
    </row>
    <row r="41" spans="1:7" ht="18.75" customHeight="1" x14ac:dyDescent="0.4">
      <c r="A41" s="18"/>
      <c r="B41" s="19"/>
      <c r="C41" s="19"/>
      <c r="D41" s="19"/>
      <c r="E41" s="19"/>
      <c r="F41" s="19"/>
      <c r="G41" s="20"/>
    </row>
    <row r="42" spans="1:7" ht="18.75" customHeight="1" x14ac:dyDescent="0.4">
      <c r="A42" s="64" t="s">
        <v>36</v>
      </c>
      <c r="B42" s="65"/>
      <c r="C42" s="65"/>
      <c r="D42" s="65"/>
      <c r="E42" s="65"/>
      <c r="F42" s="65"/>
      <c r="G42" s="66"/>
    </row>
    <row r="43" spans="1:7" ht="37.5" customHeight="1" x14ac:dyDescent="0.4">
      <c r="A43" s="33" t="s">
        <v>38</v>
      </c>
      <c r="B43" s="36"/>
      <c r="C43" s="36"/>
      <c r="D43" s="36"/>
      <c r="E43" s="36"/>
      <c r="F43" s="36"/>
      <c r="G43" s="37"/>
    </row>
    <row r="44" spans="1:7" ht="37.5" customHeight="1" x14ac:dyDescent="0.4">
      <c r="A44" s="33" t="s">
        <v>39</v>
      </c>
      <c r="B44" s="36"/>
      <c r="C44" s="36"/>
      <c r="D44" s="36"/>
      <c r="E44" s="36"/>
      <c r="F44" s="36"/>
      <c r="G44" s="37"/>
    </row>
    <row r="45" spans="1:7" ht="37.5" customHeight="1" x14ac:dyDescent="0.4">
      <c r="A45" s="27" t="s">
        <v>40</v>
      </c>
      <c r="B45" s="28"/>
      <c r="C45" s="28"/>
      <c r="D45" s="28"/>
      <c r="E45" s="28"/>
      <c r="F45" s="28"/>
      <c r="G45" s="29"/>
    </row>
  </sheetData>
  <sheetProtection password="82F2" sheet="1" objects="1" scenarios="1" selectLockedCells="1"/>
  <mergeCells count="43">
    <mergeCell ref="A45:G45"/>
    <mergeCell ref="A44:G44"/>
    <mergeCell ref="A39:G39"/>
    <mergeCell ref="A38:G38"/>
    <mergeCell ref="A42:G42"/>
    <mergeCell ref="A43:G43"/>
    <mergeCell ref="A40:G40"/>
    <mergeCell ref="A1:G1"/>
    <mergeCell ref="A2:G2"/>
    <mergeCell ref="A4:B4"/>
    <mergeCell ref="C4:G4"/>
    <mergeCell ref="C7:G7"/>
    <mergeCell ref="C6:G6"/>
    <mergeCell ref="C5:G5"/>
    <mergeCell ref="C13:F13"/>
    <mergeCell ref="A16:G16"/>
    <mergeCell ref="A17:G17"/>
    <mergeCell ref="C8:G8"/>
    <mergeCell ref="C10:F10"/>
    <mergeCell ref="C11:F11"/>
    <mergeCell ref="C12:F12"/>
    <mergeCell ref="A37:G37"/>
    <mergeCell ref="F14:G14"/>
    <mergeCell ref="C14:E14"/>
    <mergeCell ref="A33:A34"/>
    <mergeCell ref="A31:A32"/>
    <mergeCell ref="A29:A30"/>
    <mergeCell ref="A27:A28"/>
    <mergeCell ref="C35:F35"/>
    <mergeCell ref="G33:G34"/>
    <mergeCell ref="G31:G32"/>
    <mergeCell ref="G29:G30"/>
    <mergeCell ref="A26:G26"/>
    <mergeCell ref="C33:F34"/>
    <mergeCell ref="C31:F32"/>
    <mergeCell ref="C29:F30"/>
    <mergeCell ref="C27:G28"/>
    <mergeCell ref="A23:G23"/>
    <mergeCell ref="A18:G18"/>
    <mergeCell ref="A22:G22"/>
    <mergeCell ref="A21:G21"/>
    <mergeCell ref="A19:G19"/>
    <mergeCell ref="A20:G20"/>
  </mergeCells>
  <phoneticPr fontId="2"/>
  <conditionalFormatting sqref="C5:G7 C8">
    <cfRule type="containsText" dxfId="3" priority="2" operator="containsText" text="いいえ">
      <formula>NOT(ISERROR(SEARCH("いいえ",C5)))</formula>
    </cfRule>
  </conditionalFormatting>
  <conditionalFormatting sqref="C27">
    <cfRule type="containsText" dxfId="2" priority="1" operator="containsText" text="不可">
      <formula>NOT(ISERROR(SEARCH("不可",C27)))</formula>
    </cfRule>
  </conditionalFormatting>
  <dataValidations count="2">
    <dataValidation type="list" allowBlank="1" showInputMessage="1" showErrorMessage="1" sqref="C5:G7">
      <formula1>"はい,いいえ"</formula1>
    </dataValidation>
    <dataValidation type="list" allowBlank="1" showInputMessage="1" showErrorMessage="1" sqref="C8:G8">
      <formula1>"パターン①,パターン②"</formula1>
    </dataValidation>
  </dataValidations>
  <pageMargins left="0.98425196850393704" right="0.98425196850393704" top="0.59055118110236227" bottom="0.39370078740157483" header="0" footer="0"/>
  <pageSetup paperSize="9" fitToHeight="0" orientation="portrait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view="pageBreakPreview" zoomScaleNormal="100" zoomScaleSheetLayoutView="100" workbookViewId="0">
      <selection activeCell="C5" sqref="C5:G5"/>
    </sheetView>
  </sheetViews>
  <sheetFormatPr defaultRowHeight="14.25" x14ac:dyDescent="0.4"/>
  <cols>
    <col min="1" max="1" width="3.75" style="1" bestFit="1" customWidth="1"/>
    <col min="2" max="2" width="45" style="1" customWidth="1"/>
    <col min="3" max="3" width="9.25" style="1" bestFit="1" customWidth="1"/>
    <col min="4" max="4" width="3.25" style="1" bestFit="1" customWidth="1"/>
    <col min="5" max="5" width="5.75" style="1" bestFit="1" customWidth="1"/>
    <col min="6" max="6" width="3.25" style="1" bestFit="1" customWidth="1"/>
    <col min="7" max="7" width="3.75" style="1" bestFit="1" customWidth="1"/>
    <col min="8" max="16384" width="9" style="1"/>
  </cols>
  <sheetData>
    <row r="1" spans="1:7" ht="22.5" customHeight="1" x14ac:dyDescent="0.4">
      <c r="A1" s="69" t="s">
        <v>0</v>
      </c>
      <c r="B1" s="69"/>
      <c r="C1" s="69"/>
      <c r="D1" s="69"/>
      <c r="E1" s="69"/>
      <c r="F1" s="69"/>
      <c r="G1" s="69"/>
    </row>
    <row r="2" spans="1:7" ht="22.5" customHeight="1" x14ac:dyDescent="0.4">
      <c r="A2" s="69" t="s">
        <v>43</v>
      </c>
      <c r="B2" s="69"/>
      <c r="C2" s="69"/>
      <c r="D2" s="69"/>
      <c r="E2" s="69"/>
      <c r="F2" s="69"/>
      <c r="G2" s="69"/>
    </row>
    <row r="3" spans="1:7" ht="18.75" customHeight="1" x14ac:dyDescent="0.4"/>
    <row r="4" spans="1:7" ht="18.75" customHeight="1" x14ac:dyDescent="0.4">
      <c r="A4" s="70" t="s">
        <v>7</v>
      </c>
      <c r="B4" s="71"/>
      <c r="C4" s="71" t="s">
        <v>8</v>
      </c>
      <c r="D4" s="71"/>
      <c r="E4" s="71"/>
      <c r="F4" s="71"/>
      <c r="G4" s="72"/>
    </row>
    <row r="5" spans="1:7" ht="37.5" customHeight="1" x14ac:dyDescent="0.4">
      <c r="A5" s="5" t="s">
        <v>9</v>
      </c>
      <c r="B5" s="6" t="s">
        <v>14</v>
      </c>
      <c r="C5" s="90" t="s">
        <v>24</v>
      </c>
      <c r="D5" s="90"/>
      <c r="E5" s="90"/>
      <c r="F5" s="90"/>
      <c r="G5" s="91"/>
    </row>
    <row r="6" spans="1:7" ht="37.5" customHeight="1" x14ac:dyDescent="0.4">
      <c r="A6" s="7" t="s">
        <v>10</v>
      </c>
      <c r="B6" s="8" t="s">
        <v>15</v>
      </c>
      <c r="C6" s="88" t="s">
        <v>24</v>
      </c>
      <c r="D6" s="88"/>
      <c r="E6" s="88"/>
      <c r="F6" s="88"/>
      <c r="G6" s="89"/>
    </row>
    <row r="7" spans="1:7" ht="37.5" customHeight="1" x14ac:dyDescent="0.4">
      <c r="A7" s="9" t="s">
        <v>11</v>
      </c>
      <c r="B7" s="10" t="s">
        <v>16</v>
      </c>
      <c r="C7" s="82" t="s">
        <v>24</v>
      </c>
      <c r="D7" s="82"/>
      <c r="E7" s="82"/>
      <c r="F7" s="82"/>
      <c r="G7" s="83"/>
    </row>
    <row r="8" spans="1:7" ht="37.5" customHeight="1" x14ac:dyDescent="0.4">
      <c r="A8" s="5" t="s">
        <v>45</v>
      </c>
      <c r="B8" s="6" t="s">
        <v>60</v>
      </c>
      <c r="C8" s="92" t="s">
        <v>55</v>
      </c>
      <c r="D8" s="93"/>
      <c r="E8" s="93"/>
      <c r="F8" s="93"/>
      <c r="G8" s="94"/>
    </row>
    <row r="9" spans="1:7" ht="37.5" customHeight="1" x14ac:dyDescent="0.4">
      <c r="A9" s="7" t="s">
        <v>46</v>
      </c>
      <c r="B9" s="8" t="s">
        <v>17</v>
      </c>
      <c r="C9" s="22" t="s">
        <v>3</v>
      </c>
      <c r="D9" s="23" t="str">
        <f>IF(C8="","","4")</f>
        <v>4</v>
      </c>
      <c r="E9" s="24" t="s">
        <v>2</v>
      </c>
      <c r="F9" s="23" t="str">
        <f>IF(C8="","",IF(C8="パターン②","7","9"))</f>
        <v>9</v>
      </c>
      <c r="G9" s="25" t="s">
        <v>1</v>
      </c>
    </row>
    <row r="10" spans="1:7" ht="37.5" customHeight="1" x14ac:dyDescent="0.4">
      <c r="A10" s="7" t="s">
        <v>47</v>
      </c>
      <c r="B10" s="8" t="s">
        <v>18</v>
      </c>
      <c r="C10" s="84">
        <v>1500000</v>
      </c>
      <c r="D10" s="84"/>
      <c r="E10" s="84"/>
      <c r="F10" s="84"/>
      <c r="G10" s="3" t="s">
        <v>4</v>
      </c>
    </row>
    <row r="11" spans="1:7" ht="37.5" customHeight="1" x14ac:dyDescent="0.4">
      <c r="A11" s="7" t="s">
        <v>48</v>
      </c>
      <c r="B11" s="8" t="s">
        <v>44</v>
      </c>
      <c r="C11" s="84">
        <v>800000</v>
      </c>
      <c r="D11" s="84"/>
      <c r="E11" s="84"/>
      <c r="F11" s="84"/>
      <c r="G11" s="3" t="s">
        <v>4</v>
      </c>
    </row>
    <row r="12" spans="1:7" ht="37.5" customHeight="1" x14ac:dyDescent="0.4">
      <c r="A12" s="9" t="s">
        <v>49</v>
      </c>
      <c r="B12" s="10" t="s">
        <v>22</v>
      </c>
      <c r="C12" s="85">
        <v>1000000</v>
      </c>
      <c r="D12" s="85"/>
      <c r="E12" s="85"/>
      <c r="F12" s="85"/>
      <c r="G12" s="21" t="s">
        <v>4</v>
      </c>
    </row>
    <row r="13" spans="1:7" ht="37.5" customHeight="1" x14ac:dyDescent="0.4">
      <c r="A13" s="5" t="s">
        <v>50</v>
      </c>
      <c r="B13" s="6" t="s">
        <v>25</v>
      </c>
      <c r="C13" s="86">
        <v>2000000</v>
      </c>
      <c r="D13" s="86"/>
      <c r="E13" s="86"/>
      <c r="F13" s="86"/>
      <c r="G13" s="2" t="s">
        <v>4</v>
      </c>
    </row>
    <row r="14" spans="1:7" ht="37.5" customHeight="1" x14ac:dyDescent="0.4">
      <c r="A14" s="9" t="s">
        <v>51</v>
      </c>
      <c r="B14" s="10" t="s">
        <v>26</v>
      </c>
      <c r="C14" s="87">
        <v>12</v>
      </c>
      <c r="D14" s="87"/>
      <c r="E14" s="87"/>
      <c r="F14" s="42" t="s">
        <v>27</v>
      </c>
      <c r="G14" s="43"/>
    </row>
    <row r="15" spans="1:7" ht="18.75" customHeight="1" x14ac:dyDescent="0.4"/>
    <row r="16" spans="1:7" ht="18.75" customHeight="1" x14ac:dyDescent="0.4">
      <c r="A16" s="39" t="s">
        <v>31</v>
      </c>
      <c r="B16" s="40"/>
      <c r="C16" s="40"/>
      <c r="D16" s="40"/>
      <c r="E16" s="40"/>
      <c r="F16" s="40"/>
      <c r="G16" s="41"/>
    </row>
    <row r="17" spans="1:7" ht="30" customHeight="1" x14ac:dyDescent="0.4">
      <c r="A17" s="64" t="s">
        <v>33</v>
      </c>
      <c r="B17" s="65"/>
      <c r="C17" s="65"/>
      <c r="D17" s="65"/>
      <c r="E17" s="65"/>
      <c r="F17" s="65"/>
      <c r="G17" s="66"/>
    </row>
    <row r="18" spans="1:7" ht="18.75" customHeight="1" x14ac:dyDescent="0.4">
      <c r="A18" s="30" t="s">
        <v>32</v>
      </c>
      <c r="B18" s="31"/>
      <c r="C18" s="31"/>
      <c r="D18" s="31"/>
      <c r="E18" s="31"/>
      <c r="F18" s="31"/>
      <c r="G18" s="32"/>
    </row>
    <row r="19" spans="1:7" ht="18.75" customHeight="1" x14ac:dyDescent="0.4">
      <c r="A19" s="38" t="s">
        <v>59</v>
      </c>
      <c r="B19" s="34"/>
      <c r="C19" s="34"/>
      <c r="D19" s="34"/>
      <c r="E19" s="34"/>
      <c r="F19" s="34"/>
      <c r="G19" s="35"/>
    </row>
    <row r="20" spans="1:7" ht="18.75" customHeight="1" x14ac:dyDescent="0.4">
      <c r="A20" s="38" t="s">
        <v>52</v>
      </c>
      <c r="B20" s="34"/>
      <c r="C20" s="34"/>
      <c r="D20" s="34"/>
      <c r="E20" s="34"/>
      <c r="F20" s="34"/>
      <c r="G20" s="35"/>
    </row>
    <row r="21" spans="1:7" ht="18.75" customHeight="1" x14ac:dyDescent="0.4">
      <c r="A21" s="33" t="s">
        <v>53</v>
      </c>
      <c r="B21" s="36"/>
      <c r="C21" s="36"/>
      <c r="D21" s="36"/>
      <c r="E21" s="36"/>
      <c r="F21" s="36"/>
      <c r="G21" s="37"/>
    </row>
    <row r="22" spans="1:7" ht="60" customHeight="1" x14ac:dyDescent="0.4">
      <c r="A22" s="33" t="s">
        <v>57</v>
      </c>
      <c r="B22" s="34"/>
      <c r="C22" s="34"/>
      <c r="D22" s="34"/>
      <c r="E22" s="34"/>
      <c r="F22" s="34"/>
      <c r="G22" s="35"/>
    </row>
    <row r="23" spans="1:7" ht="30" customHeight="1" x14ac:dyDescent="0.4">
      <c r="A23" s="27" t="s">
        <v>54</v>
      </c>
      <c r="B23" s="28"/>
      <c r="C23" s="28"/>
      <c r="D23" s="28"/>
      <c r="E23" s="28"/>
      <c r="F23" s="28"/>
      <c r="G23" s="29"/>
    </row>
    <row r="24" spans="1:7" ht="22.5" customHeight="1" x14ac:dyDescent="0.4"/>
    <row r="25" spans="1:7" ht="22.5" customHeight="1" x14ac:dyDescent="0.4"/>
    <row r="26" spans="1:7" ht="18.75" customHeight="1" x14ac:dyDescent="0.4">
      <c r="A26" s="53" t="s">
        <v>5</v>
      </c>
      <c r="B26" s="54"/>
      <c r="C26" s="54"/>
      <c r="D26" s="54"/>
      <c r="E26" s="54"/>
      <c r="F26" s="54"/>
      <c r="G26" s="55"/>
    </row>
    <row r="27" spans="1:7" ht="30" customHeight="1" x14ac:dyDescent="0.4">
      <c r="A27" s="48" t="s">
        <v>9</v>
      </c>
      <c r="B27" s="11" t="s">
        <v>34</v>
      </c>
      <c r="C27" s="59" t="str">
        <f>IF(COUNTIF(C5:C7,"")=3,"",IF(COUNTIF(C5:C7,"はい")=3,"可","不可"))</f>
        <v>可</v>
      </c>
      <c r="D27" s="59"/>
      <c r="E27" s="59"/>
      <c r="F27" s="59"/>
      <c r="G27" s="60"/>
    </row>
    <row r="28" spans="1:7" ht="15" customHeight="1" x14ac:dyDescent="0.4">
      <c r="A28" s="47"/>
      <c r="B28" s="13" t="s">
        <v>28</v>
      </c>
      <c r="C28" s="61"/>
      <c r="D28" s="61"/>
      <c r="E28" s="61"/>
      <c r="F28" s="61"/>
      <c r="G28" s="62"/>
    </row>
    <row r="29" spans="1:7" ht="30" customHeight="1" x14ac:dyDescent="0.4">
      <c r="A29" s="45" t="s">
        <v>10</v>
      </c>
      <c r="B29" s="12" t="s">
        <v>6</v>
      </c>
      <c r="C29" s="56">
        <f>IF(COUNTIF(C10:C11,"")&gt;0,"",IF(C10-C11&gt;0,C10-C11,0))</f>
        <v>700000</v>
      </c>
      <c r="D29" s="56"/>
      <c r="E29" s="56"/>
      <c r="F29" s="56"/>
      <c r="G29" s="50" t="s">
        <v>4</v>
      </c>
    </row>
    <row r="30" spans="1:7" ht="15" customHeight="1" x14ac:dyDescent="0.4">
      <c r="A30" s="47"/>
      <c r="B30" s="13" t="s">
        <v>29</v>
      </c>
      <c r="C30" s="58"/>
      <c r="D30" s="58"/>
      <c r="E30" s="58"/>
      <c r="F30" s="58"/>
      <c r="G30" s="52"/>
    </row>
    <row r="31" spans="1:7" ht="30" customHeight="1" x14ac:dyDescent="0.4">
      <c r="A31" s="45" t="s">
        <v>11</v>
      </c>
      <c r="B31" s="12" t="s">
        <v>20</v>
      </c>
      <c r="C31" s="56">
        <f>IF(COUNTIF(C12,"")+COUNTIF(C29,"")&gt;0,"",IF(C12-C29&gt;0,C12-C29,0))</f>
        <v>300000</v>
      </c>
      <c r="D31" s="56"/>
      <c r="E31" s="56"/>
      <c r="F31" s="56"/>
      <c r="G31" s="50" t="s">
        <v>4</v>
      </c>
    </row>
    <row r="32" spans="1:7" ht="15" customHeight="1" x14ac:dyDescent="0.4">
      <c r="A32" s="47"/>
      <c r="B32" s="13" t="s">
        <v>30</v>
      </c>
      <c r="C32" s="58"/>
      <c r="D32" s="58"/>
      <c r="E32" s="58"/>
      <c r="F32" s="58"/>
      <c r="G32" s="52"/>
    </row>
    <row r="33" spans="1:7" ht="30" customHeight="1" x14ac:dyDescent="0.4">
      <c r="A33" s="45" t="s">
        <v>12</v>
      </c>
      <c r="B33" s="12" t="s">
        <v>19</v>
      </c>
      <c r="C33" s="56">
        <f>IF(COUNTIF(D9:F9,"")+COUNTIF(C13:C14,"")+COUNTIF(C29:C29,"")+COUNTIF(C31:C31,"")&gt;0,"",IF(ROUNDDOWN(C13*(F9-D9+1)/C14-C29,0)&gt;0,ROUNDDOWN(C13*(F9-D9+1)/C14-C29,0),0))</f>
        <v>300000</v>
      </c>
      <c r="D33" s="56"/>
      <c r="E33" s="56"/>
      <c r="F33" s="56"/>
      <c r="G33" s="50" t="s">
        <v>4</v>
      </c>
    </row>
    <row r="34" spans="1:7" ht="15" customHeight="1" thickBot="1" x14ac:dyDescent="0.45">
      <c r="A34" s="46"/>
      <c r="B34" s="17" t="s">
        <v>42</v>
      </c>
      <c r="C34" s="57"/>
      <c r="D34" s="57"/>
      <c r="E34" s="57"/>
      <c r="F34" s="57"/>
      <c r="G34" s="51"/>
    </row>
    <row r="35" spans="1:7" ht="37.5" customHeight="1" thickBot="1" x14ac:dyDescent="0.45">
      <c r="A35" s="16" t="s">
        <v>13</v>
      </c>
      <c r="B35" s="14" t="s">
        <v>21</v>
      </c>
      <c r="C35" s="49">
        <f>IF(COUNTIF(C29:C29,"")+COUNTIF(C31:C31,"")+COUNTIF(C33:C33,"")&gt;0,"",IF(C27="可",IF(C31&gt;C33,C33,C31),"―"))</f>
        <v>300000</v>
      </c>
      <c r="D35" s="49"/>
      <c r="E35" s="49"/>
      <c r="F35" s="49"/>
      <c r="G35" s="15" t="s">
        <v>4</v>
      </c>
    </row>
    <row r="36" spans="1:7" ht="18.75" customHeight="1" x14ac:dyDescent="0.4"/>
    <row r="37" spans="1:7" ht="18.75" customHeight="1" x14ac:dyDescent="0.4">
      <c r="A37" s="39" t="s">
        <v>23</v>
      </c>
      <c r="B37" s="40"/>
      <c r="C37" s="40"/>
      <c r="D37" s="40"/>
      <c r="E37" s="40"/>
      <c r="F37" s="40"/>
      <c r="G37" s="41"/>
    </row>
    <row r="38" spans="1:7" ht="18.75" customHeight="1" x14ac:dyDescent="0.4">
      <c r="A38" s="79" t="s">
        <v>35</v>
      </c>
      <c r="B38" s="80"/>
      <c r="C38" s="80"/>
      <c r="D38" s="80"/>
      <c r="E38" s="80"/>
      <c r="F38" s="80"/>
      <c r="G38" s="81"/>
    </row>
    <row r="39" spans="1:7" ht="37.5" customHeight="1" x14ac:dyDescent="0.4">
      <c r="A39" s="33" t="s">
        <v>37</v>
      </c>
      <c r="B39" s="36"/>
      <c r="C39" s="36"/>
      <c r="D39" s="36"/>
      <c r="E39" s="36"/>
      <c r="F39" s="36"/>
      <c r="G39" s="37"/>
    </row>
    <row r="40" spans="1:7" ht="37.5" customHeight="1" x14ac:dyDescent="0.4">
      <c r="A40" s="27" t="s">
        <v>41</v>
      </c>
      <c r="B40" s="28"/>
      <c r="C40" s="28"/>
      <c r="D40" s="28"/>
      <c r="E40" s="28"/>
      <c r="F40" s="28"/>
      <c r="G40" s="29"/>
    </row>
    <row r="41" spans="1:7" ht="18.75" customHeight="1" x14ac:dyDescent="0.4">
      <c r="A41" s="18"/>
      <c r="B41" s="19"/>
      <c r="C41" s="19"/>
      <c r="D41" s="19"/>
      <c r="E41" s="19"/>
      <c r="F41" s="19"/>
      <c r="G41" s="20"/>
    </row>
    <row r="42" spans="1:7" ht="18.75" customHeight="1" x14ac:dyDescent="0.4">
      <c r="A42" s="64" t="s">
        <v>36</v>
      </c>
      <c r="B42" s="65"/>
      <c r="C42" s="65"/>
      <c r="D42" s="65"/>
      <c r="E42" s="65"/>
      <c r="F42" s="65"/>
      <c r="G42" s="66"/>
    </row>
    <row r="43" spans="1:7" ht="37.5" customHeight="1" x14ac:dyDescent="0.4">
      <c r="A43" s="33" t="s">
        <v>38</v>
      </c>
      <c r="B43" s="36"/>
      <c r="C43" s="36"/>
      <c r="D43" s="36"/>
      <c r="E43" s="36"/>
      <c r="F43" s="36"/>
      <c r="G43" s="37"/>
    </row>
    <row r="44" spans="1:7" ht="37.5" customHeight="1" x14ac:dyDescent="0.4">
      <c r="A44" s="33" t="s">
        <v>39</v>
      </c>
      <c r="B44" s="36"/>
      <c r="C44" s="36"/>
      <c r="D44" s="36"/>
      <c r="E44" s="36"/>
      <c r="F44" s="36"/>
      <c r="G44" s="37"/>
    </row>
    <row r="45" spans="1:7" ht="37.5" customHeight="1" x14ac:dyDescent="0.4">
      <c r="A45" s="27" t="s">
        <v>40</v>
      </c>
      <c r="B45" s="28"/>
      <c r="C45" s="28"/>
      <c r="D45" s="28"/>
      <c r="E45" s="28"/>
      <c r="F45" s="28"/>
      <c r="G45" s="29"/>
    </row>
  </sheetData>
  <sheetProtection password="82F2" sheet="1" objects="1" scenarios="1" selectLockedCells="1"/>
  <mergeCells count="43">
    <mergeCell ref="A18:G18"/>
    <mergeCell ref="C6:G6"/>
    <mergeCell ref="A1:G1"/>
    <mergeCell ref="A2:G2"/>
    <mergeCell ref="A4:B4"/>
    <mergeCell ref="C4:G4"/>
    <mergeCell ref="C5:G5"/>
    <mergeCell ref="C13:F13"/>
    <mergeCell ref="C14:E14"/>
    <mergeCell ref="F14:G14"/>
    <mergeCell ref="A16:G16"/>
    <mergeCell ref="A17:G17"/>
    <mergeCell ref="C7:G7"/>
    <mergeCell ref="C8:G8"/>
    <mergeCell ref="C10:F10"/>
    <mergeCell ref="C11:F11"/>
    <mergeCell ref="C12:F12"/>
    <mergeCell ref="A27:A28"/>
    <mergeCell ref="C27:G28"/>
    <mergeCell ref="A19:G19"/>
    <mergeCell ref="A20:G20"/>
    <mergeCell ref="A21:G21"/>
    <mergeCell ref="A22:G22"/>
    <mergeCell ref="A23:G23"/>
    <mergeCell ref="A26:G26"/>
    <mergeCell ref="A29:A30"/>
    <mergeCell ref="C29:F30"/>
    <mergeCell ref="G29:G30"/>
    <mergeCell ref="A31:A32"/>
    <mergeCell ref="C31:F32"/>
    <mergeCell ref="G31:G32"/>
    <mergeCell ref="A45:G45"/>
    <mergeCell ref="A33:A34"/>
    <mergeCell ref="C33:F34"/>
    <mergeCell ref="G33:G34"/>
    <mergeCell ref="C35:F35"/>
    <mergeCell ref="A37:G37"/>
    <mergeCell ref="A38:G38"/>
    <mergeCell ref="A39:G39"/>
    <mergeCell ref="A40:G40"/>
    <mergeCell ref="A42:G42"/>
    <mergeCell ref="A43:G43"/>
    <mergeCell ref="A44:G44"/>
  </mergeCells>
  <phoneticPr fontId="2"/>
  <conditionalFormatting sqref="C5:G7 C8">
    <cfRule type="containsText" dxfId="1" priority="2" operator="containsText" text="いいえ">
      <formula>NOT(ISERROR(SEARCH("いいえ",C5)))</formula>
    </cfRule>
  </conditionalFormatting>
  <conditionalFormatting sqref="C27">
    <cfRule type="containsText" dxfId="0" priority="1" operator="containsText" text="不可">
      <formula>NOT(ISERROR(SEARCH("不可",C27)))</formula>
    </cfRule>
  </conditionalFormatting>
  <dataValidations count="2">
    <dataValidation type="list" allowBlank="1" showInputMessage="1" showErrorMessage="1" sqref="C8:G8">
      <formula1>"パターン①,パターン②"</formula1>
    </dataValidation>
    <dataValidation type="list" allowBlank="1" showInputMessage="1" showErrorMessage="1" sqref="C5:G7">
      <formula1>"はい,いいえ"</formula1>
    </dataValidation>
  </dataValidations>
  <pageMargins left="0.98425196850393704" right="0.98425196850393704" top="0.59055118110236227" bottom="0.39370078740157483" header="0" footer="0"/>
  <pageSetup paperSize="9" fitToHeight="0" orientation="portrait" r:id="rId1"/>
  <rowBreaks count="1" manualBreakCount="1">
    <brk id="23" max="16383" man="1"/>
  </rowBreaks>
  <drawing r:id="rId2"/>
</worksheet>
</file>