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hogaifukushi\指定指導係\34 感染症\コロナウィルス\13  かかり増し経費補助\02.R3年度\01.要綱（R3～）\02.R3支援課\"/>
    </mc:Choice>
  </mc:AlternateContent>
  <bookViews>
    <workbookView xWindow="6150" yWindow="720" windowWidth="20970" windowHeight="13665"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Print_Area" localSheetId="4">基準単価!$A$1:$H$27</definedName>
    <definedName name="_xlnm.Print_Area" localSheetId="0">個票1!$A$1:$AM$138</definedName>
    <definedName name="_xlnm.Print_Area" localSheetId="2">個票1記載例!$A$1:$AM$138</definedName>
    <definedName name="_xlnm.Print_Area" localSheetId="1">'申請額一覧 '!$A$1:$O$15</definedName>
    <definedName name="_xlnm.Print_Area" localSheetId="3">申請額一覧記載例!$A$1:$O$15</definedName>
  </definedNames>
  <calcPr calcId="152511"/>
</workbook>
</file>

<file path=xl/calcChain.xml><?xml version="1.0" encoding="utf-8"?>
<calcChain xmlns="http://schemas.openxmlformats.org/spreadsheetml/2006/main">
  <c r="AI21" i="30" l="1"/>
  <c r="AI30" i="30"/>
  <c r="O73" i="30"/>
  <c r="O74" i="30"/>
  <c r="O75" i="30"/>
  <c r="O76" i="30"/>
  <c r="O77" i="30"/>
  <c r="O78" i="30"/>
  <c r="O79" i="30"/>
  <c r="O80" i="30"/>
  <c r="O81" i="30"/>
  <c r="O82" i="30"/>
  <c r="O72" i="30"/>
  <c r="O71" i="30"/>
  <c r="O78" i="19"/>
  <c r="O79" i="19"/>
  <c r="O80" i="19"/>
  <c r="O81" i="19"/>
  <c r="O82" i="19"/>
  <c r="O74" i="19"/>
  <c r="O75" i="19"/>
  <c r="O76" i="19"/>
  <c r="O77" i="19"/>
  <c r="O73" i="19"/>
  <c r="O72" i="19"/>
  <c r="O71" i="19"/>
  <c r="J110" i="30" l="1"/>
  <c r="AI37" i="30" s="1"/>
  <c r="J99" i="30"/>
  <c r="J83" i="30"/>
  <c r="AI27" i="30" s="1"/>
  <c r="AI13" i="30" s="1"/>
  <c r="O83" i="30"/>
  <c r="AI28" i="30" s="1"/>
  <c r="AO13" i="30" s="1"/>
  <c r="J67" i="30"/>
  <c r="AA37" i="30"/>
  <c r="AA13" i="30"/>
  <c r="D6" i="31"/>
  <c r="K6" i="31"/>
  <c r="E6" i="31"/>
  <c r="C6" i="31"/>
  <c r="J67" i="19" l="1"/>
  <c r="AI21" i="19" s="1"/>
  <c r="J6" i="31"/>
  <c r="G6" i="31"/>
  <c r="L6" i="31" l="1"/>
  <c r="L7" i="31" s="1"/>
  <c r="O83" i="19" l="1"/>
  <c r="AI28" i="19" s="1"/>
  <c r="AO13" i="19" s="1"/>
  <c r="J99" i="19"/>
  <c r="AI30" i="19" s="1"/>
  <c r="J83" i="19" l="1"/>
  <c r="AI27" i="19" s="1"/>
  <c r="AI13" i="19" s="1"/>
  <c r="J110" i="19" l="1"/>
  <c r="AI37" i="19" s="1"/>
  <c r="E6" i="28"/>
  <c r="K6" i="28"/>
  <c r="AA37" i="19" l="1"/>
  <c r="G6" i="28"/>
  <c r="C6" i="28"/>
  <c r="D6" i="28"/>
  <c r="AA13" i="19" l="1"/>
  <c r="F6" i="28"/>
  <c r="F6" i="31"/>
  <c r="H6" i="31" l="1"/>
  <c r="H7" i="31" s="1"/>
  <c r="N7" i="31" s="1"/>
  <c r="H6" i="28"/>
  <c r="H7" i="28" s="1"/>
  <c r="J6" i="28" l="1"/>
  <c r="L6" i="28" l="1"/>
  <c r="L7" i="28" l="1"/>
  <c r="N7" i="28" s="1"/>
</calcChain>
</file>

<file path=xl/comments1.xml><?xml version="1.0" encoding="utf-8"?>
<comments xmlns="http://schemas.openxmlformats.org/spreadsheetml/2006/main">
  <authors>
    <author>中村加代子</author>
    <author>名古屋市総務局</author>
    <author>障害者支援課</author>
  </authors>
  <commentList>
    <comment ref="AD10" authorId="0" shapeId="0">
      <text>
        <r>
          <rPr>
            <b/>
            <sz val="9"/>
            <color indexed="81"/>
            <rFont val="MS P ゴシック"/>
            <family val="3"/>
            <charset val="128"/>
          </rPr>
          <t>今年度、上記事業所等及びサービス種別での申請回数を記入すること。初めての場合は、1回目と記載。</t>
        </r>
      </text>
    </comment>
    <comment ref="AI13" authorId="1" shapeId="0">
      <text>
        <r>
          <rPr>
            <b/>
            <sz val="9"/>
            <color indexed="81"/>
            <rFont val="MS P ゴシック"/>
            <family val="3"/>
            <charset val="128"/>
          </rPr>
          <t>入力しない。下段（別紙）積算内訳欄に入力願います。→自動で数値が入ります。</t>
        </r>
      </text>
    </comment>
    <comment ref="AI21" authorId="1" shapeId="0">
      <text>
        <r>
          <rPr>
            <b/>
            <sz val="9"/>
            <color indexed="81"/>
            <rFont val="MS P ゴシック"/>
            <family val="3"/>
            <charset val="128"/>
          </rPr>
          <t>入力しない。下段（別紙）積算内訳欄　アに入力願います。→自動で数値が入ります。合計①</t>
        </r>
      </text>
    </comment>
    <comment ref="AI27" authorId="1" shapeId="0">
      <text>
        <r>
          <rPr>
            <b/>
            <sz val="9"/>
            <color indexed="81"/>
            <rFont val="MS P ゴシック"/>
            <family val="3"/>
            <charset val="128"/>
          </rPr>
          <t>入力しない。下段（別紙）積算内訳欄　イに入力願います。→自動で数値が入ります。合計②</t>
        </r>
      </text>
    </comment>
    <comment ref="AI28" authorId="0" shapeId="0">
      <text>
        <r>
          <rPr>
            <b/>
            <sz val="9"/>
            <color indexed="81"/>
            <rFont val="MS P ゴシック"/>
            <family val="3"/>
            <charset val="128"/>
          </rPr>
          <t>入力しない。下段（別紙）積算欄に検査対象対象者、所要額等入力願います。</t>
        </r>
      </text>
    </comment>
    <comment ref="AI30" authorId="1" shapeId="0">
      <text>
        <r>
          <rPr>
            <b/>
            <sz val="9"/>
            <color indexed="81"/>
            <rFont val="MS P ゴシック"/>
            <family val="3"/>
            <charset val="128"/>
          </rPr>
          <t>入力しない。下段（別紙）積算内訳欄　ウに入力願います。→自動で数値が入ります。合計③</t>
        </r>
      </text>
    </comment>
    <comment ref="AI37" authorId="1" shapeId="0">
      <text>
        <r>
          <rPr>
            <b/>
            <sz val="9"/>
            <color indexed="81"/>
            <rFont val="MS P ゴシック"/>
            <family val="3"/>
            <charset val="128"/>
          </rPr>
          <t>入力しない。下段（別紙）積算内訳欄に入力願います。→自動で数値が入ります。</t>
        </r>
      </text>
    </comment>
    <comment ref="O71" authorId="2" shapeId="0">
      <text>
        <r>
          <rPr>
            <b/>
            <sz val="9"/>
            <color indexed="81"/>
            <rFont val="ＭＳ Ｐゴシック"/>
            <family val="3"/>
            <charset val="128"/>
          </rPr>
          <t>対象者の検査所要額を入力すると、所要額と上限2万円とを比較し、いずれか低い金額を自動表示</t>
        </r>
      </text>
    </comment>
  </commentList>
</comments>
</file>

<file path=xl/comments2.xml><?xml version="1.0" encoding="utf-8"?>
<comments xmlns="http://schemas.openxmlformats.org/spreadsheetml/2006/main">
  <authors>
    <author>名古屋市総務局</author>
  </authors>
  <commentList>
    <comment ref="N7" authorId="0" shapeId="0">
      <text>
        <r>
          <rPr>
            <b/>
            <sz val="9"/>
            <color indexed="81"/>
            <rFont val="MS P ゴシック"/>
            <family val="3"/>
            <charset val="128"/>
          </rPr>
          <t xml:space="preserve">この金額を交付申請書に記載願います。
</t>
        </r>
      </text>
    </comment>
  </commentList>
</comments>
</file>

<file path=xl/comments3.xml><?xml version="1.0" encoding="utf-8"?>
<comments xmlns="http://schemas.openxmlformats.org/spreadsheetml/2006/main">
  <authors>
    <author>中村加代子</author>
    <author>名古屋市総務局</author>
    <author>障害者支援課</author>
  </authors>
  <commentList>
    <comment ref="AD10" authorId="0" shapeId="0">
      <text>
        <r>
          <rPr>
            <b/>
            <sz val="9"/>
            <color indexed="81"/>
            <rFont val="MS P ゴシック"/>
            <family val="3"/>
            <charset val="128"/>
          </rPr>
          <t>今年度、上記事業所等及びサービス種別での申請回数を記入すること。初めての場合は、1回目と記載。</t>
        </r>
      </text>
    </comment>
    <comment ref="AI13" authorId="1" shapeId="0">
      <text>
        <r>
          <rPr>
            <b/>
            <sz val="9"/>
            <color indexed="81"/>
            <rFont val="MS P ゴシック"/>
            <family val="3"/>
            <charset val="128"/>
          </rPr>
          <t>入力しない。下段（別紙）積算内訳欄に入力願います。→自動で数値が入ります。</t>
        </r>
      </text>
    </comment>
    <comment ref="AI21" authorId="1" shapeId="0">
      <text>
        <r>
          <rPr>
            <b/>
            <sz val="9"/>
            <color indexed="81"/>
            <rFont val="MS P ゴシック"/>
            <family val="3"/>
            <charset val="128"/>
          </rPr>
          <t>入力しない。下段（別紙）積算内訳欄　アに入力願います。→自動で数値が入ります。合計①</t>
        </r>
      </text>
    </comment>
    <comment ref="AI27" authorId="1" shapeId="0">
      <text>
        <r>
          <rPr>
            <b/>
            <sz val="9"/>
            <color indexed="81"/>
            <rFont val="MS P ゴシック"/>
            <family val="3"/>
            <charset val="128"/>
          </rPr>
          <t>入力しない。下段（別紙）積算内訳欄　イに入力願います。→自動で数値が入ります。合計②</t>
        </r>
      </text>
    </comment>
    <comment ref="AI28" authorId="0" shapeId="0">
      <text>
        <r>
          <rPr>
            <b/>
            <sz val="9"/>
            <color indexed="81"/>
            <rFont val="MS P ゴシック"/>
            <family val="3"/>
            <charset val="128"/>
          </rPr>
          <t>入力しない。下段（別紙）積算欄に検査対象対象者、所要額等入力願います。</t>
        </r>
      </text>
    </comment>
    <comment ref="AI30" authorId="1" shapeId="0">
      <text>
        <r>
          <rPr>
            <b/>
            <sz val="9"/>
            <color indexed="81"/>
            <rFont val="MS P ゴシック"/>
            <family val="3"/>
            <charset val="128"/>
          </rPr>
          <t>入力しない。下段（別紙）積算内訳欄　ウに入力願います。→自動で数値が入ります。合計③</t>
        </r>
      </text>
    </comment>
    <comment ref="AI37" authorId="1" shapeId="0">
      <text>
        <r>
          <rPr>
            <b/>
            <sz val="9"/>
            <color indexed="81"/>
            <rFont val="MS P ゴシック"/>
            <family val="3"/>
            <charset val="128"/>
          </rPr>
          <t>入力しない。下段（別紙）積算内訳欄に入力願います。→自動で数値が入ります。</t>
        </r>
      </text>
    </comment>
    <comment ref="J67" authorId="2" shapeId="0">
      <text>
        <r>
          <rPr>
            <b/>
            <sz val="9"/>
            <color indexed="81"/>
            <rFont val="ＭＳ Ｐゴシック"/>
            <family val="3"/>
            <charset val="128"/>
          </rPr>
          <t>上記所要額欄に自動表示されます。</t>
        </r>
      </text>
    </comment>
    <comment ref="O71" authorId="2" shapeId="0">
      <text>
        <r>
          <rPr>
            <b/>
            <sz val="9"/>
            <color indexed="81"/>
            <rFont val="ＭＳ Ｐゴシック"/>
            <family val="3"/>
            <charset val="128"/>
          </rPr>
          <t xml:space="preserve">対象者の検査所要額を入力すると、所要額と上限2万円とを比較し、いずれか低い金額を自動表示
</t>
        </r>
      </text>
    </comment>
    <comment ref="J83" authorId="2" shapeId="0">
      <text>
        <r>
          <rPr>
            <b/>
            <sz val="9"/>
            <color indexed="81"/>
            <rFont val="ＭＳ Ｐゴシック"/>
            <family val="3"/>
            <charset val="128"/>
          </rPr>
          <t>上記所要額欄に自動表示されます。</t>
        </r>
      </text>
    </comment>
    <comment ref="O83" authorId="2" shapeId="0">
      <text>
        <r>
          <rPr>
            <b/>
            <sz val="9"/>
            <color indexed="81"/>
            <rFont val="ＭＳ Ｐゴシック"/>
            <family val="3"/>
            <charset val="128"/>
          </rPr>
          <t>上記うち申請可能額欄に自動表示されます。</t>
        </r>
      </text>
    </comment>
    <comment ref="J99" authorId="2" shapeId="0">
      <text>
        <r>
          <rPr>
            <b/>
            <sz val="9"/>
            <color indexed="81"/>
            <rFont val="ＭＳ Ｐゴシック"/>
            <family val="3"/>
            <charset val="128"/>
          </rPr>
          <t xml:space="preserve">上記所要額欄に自動表示されます。
</t>
        </r>
      </text>
    </comment>
    <comment ref="J110" authorId="2" shapeId="0">
      <text>
        <r>
          <rPr>
            <b/>
            <sz val="9"/>
            <color indexed="81"/>
            <rFont val="ＭＳ Ｐゴシック"/>
            <family val="3"/>
            <charset val="128"/>
          </rPr>
          <t>上記所要額欄に自動表示されます。</t>
        </r>
      </text>
    </comment>
  </commentList>
</comments>
</file>

<file path=xl/comments4.xml><?xml version="1.0" encoding="utf-8"?>
<comments xmlns="http://schemas.openxmlformats.org/spreadsheetml/2006/main">
  <authors>
    <author>障害者支援課</author>
    <author>名古屋市総務局</author>
  </authors>
  <commentList>
    <comment ref="C6" authorId="0" shapeId="0">
      <text>
        <r>
          <rPr>
            <b/>
            <sz val="9"/>
            <color indexed="81"/>
            <rFont val="ＭＳ Ｐゴシック"/>
            <family val="3"/>
            <charset val="128"/>
          </rPr>
          <t>個票１シートに入力すると申請額一覧に自動反映します。</t>
        </r>
      </text>
    </comment>
    <comment ref="H6" authorId="0" shapeId="0">
      <text>
        <r>
          <rPr>
            <b/>
            <sz val="9"/>
            <color indexed="81"/>
            <rFont val="ＭＳ Ｐゴシック"/>
            <family val="3"/>
            <charset val="128"/>
          </rPr>
          <t>個票1シートの所要額のうち、申請可能な額を自動表示します。</t>
        </r>
      </text>
    </comment>
    <comment ref="I6" authorId="0" shapeId="0">
      <text>
        <r>
          <rPr>
            <b/>
            <sz val="9"/>
            <color indexed="81"/>
            <rFont val="ＭＳ Ｐゴシック"/>
            <family val="3"/>
            <charset val="128"/>
          </rPr>
          <t>2回目以降の申請の場合、既交付決定額の合計を記入してください。</t>
        </r>
      </text>
    </comment>
    <comment ref="N7" authorId="1" shapeId="0">
      <text>
        <r>
          <rPr>
            <b/>
            <sz val="9"/>
            <color indexed="81"/>
            <rFont val="MS P ゴシック"/>
            <family val="3"/>
            <charset val="128"/>
          </rPr>
          <t xml:space="preserve">この金額を交付申請書に記載願います。
</t>
        </r>
      </text>
    </comment>
  </commentList>
</comments>
</file>

<file path=xl/sharedStrings.xml><?xml version="1.0" encoding="utf-8"?>
<sst xmlns="http://schemas.openxmlformats.org/spreadsheetml/2006/main" count="468" uniqueCount="212">
  <si>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</si>
  <si>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</si>
  <si>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</si>
  <si>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</si>
  <si>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</si>
  <si>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</si>
  <si>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</si>
  <si>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</si>
  <si>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</si>
  <si>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</si>
  <si>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</si>
  <si>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</si>
  <si>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</si>
  <si>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</si>
  <si>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</si>
  <si>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</si>
  <si>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</si>
  <si>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</si>
  <si>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</si>
  <si>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</si>
  <si>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</si>
  <si>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</si>
  <si>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</si>
  <si>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</si>
  <si>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</si>
  <si>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</si>
  <si>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</si>
  <si>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</si>
  <si>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</si>
  <si>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</si>
  <si>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</si>
  <si>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</si>
  <si>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</si>
  <si>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</si>
  <si>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</si>
  <si>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</si>
  <si>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</si>
  <si>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3"/>
  </si>
  <si>
    <t>合計（①）</t>
    <rPh sb="0" eb="2">
      <t>ゴウケイ</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</si>
  <si>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</si>
  <si>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２．障害福祉サービス等事業所との連携支援</t>
    <phoneticPr fontId="3"/>
  </si>
  <si>
    <t>２．障害福祉サービス等事業所との連携支援</t>
    <phoneticPr fontId="3"/>
  </si>
  <si>
    <t>別添</t>
    <rPh sb="0" eb="2">
      <t>ベッテン</t>
    </rPh>
    <phoneticPr fontId="18"/>
  </si>
  <si>
    <t>基準単価</t>
    <rPh sb="0" eb="2">
      <t>キジュン</t>
    </rPh>
    <rPh sb="2" eb="4">
      <t>タンカ</t>
    </rPh>
    <phoneticPr fontId="18"/>
  </si>
  <si>
    <t>事業区分</t>
    <rPh sb="0" eb="2">
      <t>ジギョウ</t>
    </rPh>
    <rPh sb="2" eb="4">
      <t>クブン</t>
    </rPh>
    <phoneticPr fontId="18"/>
  </si>
  <si>
    <t>サービス種別</t>
    <rPh sb="4" eb="6">
      <t>シュベツ</t>
    </rPh>
    <phoneticPr fontId="18"/>
  </si>
  <si>
    <t>各サービス共通</t>
    <rPh sb="0" eb="1">
      <t>カク</t>
    </rPh>
    <rPh sb="5" eb="7">
      <t>キョウツウ</t>
    </rPh>
    <phoneticPr fontId="18"/>
  </si>
  <si>
    <t>通所系</t>
    <rPh sb="0" eb="2">
      <t>ツウショ</t>
    </rPh>
    <rPh sb="2" eb="3">
      <t>ケイ</t>
    </rPh>
    <phoneticPr fontId="18"/>
  </si>
  <si>
    <t>療養介護</t>
    <rPh sb="0" eb="2">
      <t>リョウヨウ</t>
    </rPh>
    <rPh sb="2" eb="4">
      <t>カイゴ</t>
    </rPh>
    <phoneticPr fontId="18"/>
  </si>
  <si>
    <t>生活介護</t>
    <rPh sb="0" eb="2">
      <t>セイカツ</t>
    </rPh>
    <rPh sb="2" eb="4">
      <t>カイゴ</t>
    </rPh>
    <phoneticPr fontId="18"/>
  </si>
  <si>
    <t>自立訓練（機能訓練）</t>
    <rPh sb="0" eb="2">
      <t>ジリツ</t>
    </rPh>
    <rPh sb="2" eb="4">
      <t>クンレン</t>
    </rPh>
    <rPh sb="5" eb="7">
      <t>キノウ</t>
    </rPh>
    <rPh sb="7" eb="9">
      <t>クンレン</t>
    </rPh>
    <phoneticPr fontId="18"/>
  </si>
  <si>
    <t>自立訓練（生活訓練）</t>
    <rPh sb="0" eb="4">
      <t>ジリツクンレン</t>
    </rPh>
    <rPh sb="5" eb="7">
      <t>セイカツ</t>
    </rPh>
    <rPh sb="7" eb="9">
      <t>クンレン</t>
    </rPh>
    <phoneticPr fontId="18"/>
  </si>
  <si>
    <t>就労移行支援</t>
    <rPh sb="0" eb="2">
      <t>シュウロウ</t>
    </rPh>
    <rPh sb="2" eb="4">
      <t>イコウ</t>
    </rPh>
    <rPh sb="4" eb="6">
      <t>シエン</t>
    </rPh>
    <phoneticPr fontId="18"/>
  </si>
  <si>
    <t>就労継続支援Ａ型</t>
    <rPh sb="0" eb="2">
      <t>シュウロウ</t>
    </rPh>
    <rPh sb="2" eb="4">
      <t>ケイゾク</t>
    </rPh>
    <rPh sb="4" eb="6">
      <t>シエン</t>
    </rPh>
    <rPh sb="7" eb="8">
      <t>カタ</t>
    </rPh>
    <phoneticPr fontId="18"/>
  </si>
  <si>
    <t>就労継続支援Ｂ型</t>
    <rPh sb="0" eb="2">
      <t>シュウロウ</t>
    </rPh>
    <rPh sb="2" eb="4">
      <t>ケイゾク</t>
    </rPh>
    <rPh sb="4" eb="6">
      <t>シエン</t>
    </rPh>
    <rPh sb="7" eb="8">
      <t>カタ</t>
    </rPh>
    <phoneticPr fontId="18"/>
  </si>
  <si>
    <t>就労定着支援</t>
    <rPh sb="0" eb="2">
      <t>シュウロウ</t>
    </rPh>
    <rPh sb="2" eb="4">
      <t>テイチャク</t>
    </rPh>
    <rPh sb="4" eb="6">
      <t>シエン</t>
    </rPh>
    <phoneticPr fontId="18"/>
  </si>
  <si>
    <t>自立生活援助</t>
    <rPh sb="0" eb="2">
      <t>ジリツ</t>
    </rPh>
    <rPh sb="2" eb="4">
      <t>セイカツ</t>
    </rPh>
    <rPh sb="4" eb="6">
      <t>エンジョ</t>
    </rPh>
    <phoneticPr fontId="18"/>
  </si>
  <si>
    <t>短期入所</t>
    <rPh sb="0" eb="2">
      <t>タンキ</t>
    </rPh>
    <rPh sb="2" eb="4">
      <t>ニュウショ</t>
    </rPh>
    <phoneticPr fontId="18"/>
  </si>
  <si>
    <t>入所・居住系</t>
    <rPh sb="0" eb="2">
      <t>ニュウショ</t>
    </rPh>
    <rPh sb="3" eb="5">
      <t>キョジュウ</t>
    </rPh>
    <rPh sb="5" eb="6">
      <t>ケイ</t>
    </rPh>
    <phoneticPr fontId="18"/>
  </si>
  <si>
    <t>施設入所支援</t>
    <rPh sb="0" eb="2">
      <t>シセツ</t>
    </rPh>
    <rPh sb="2" eb="4">
      <t>ニュウショ</t>
    </rPh>
    <rPh sb="4" eb="6">
      <t>シエン</t>
    </rPh>
    <phoneticPr fontId="18"/>
  </si>
  <si>
    <t>共同生活援助（介護サービス包括型）</t>
    <rPh sb="0" eb="2">
      <t>キョウドウ</t>
    </rPh>
    <rPh sb="2" eb="4">
      <t>セイカツ</t>
    </rPh>
    <rPh sb="4" eb="6">
      <t>エンジョ</t>
    </rPh>
    <rPh sb="7" eb="9">
      <t>カイゴ</t>
    </rPh>
    <rPh sb="13" eb="15">
      <t>ホウカツ</t>
    </rPh>
    <rPh sb="15" eb="16">
      <t>ガタ</t>
    </rPh>
    <phoneticPr fontId="18"/>
  </si>
  <si>
    <t>共同生活援助（日中サービス支援型）</t>
    <rPh sb="0" eb="2">
      <t>キョウドウ</t>
    </rPh>
    <rPh sb="2" eb="4">
      <t>セイカツ</t>
    </rPh>
    <rPh sb="4" eb="6">
      <t>エンジョ</t>
    </rPh>
    <rPh sb="7" eb="9">
      <t>ニッチュウ</t>
    </rPh>
    <rPh sb="13" eb="15">
      <t>シエン</t>
    </rPh>
    <rPh sb="15" eb="16">
      <t>ガタ</t>
    </rPh>
    <phoneticPr fontId="18"/>
  </si>
  <si>
    <t>共同生活援助（外部サービス利用型）</t>
    <rPh sb="0" eb="2">
      <t>キョウドウ</t>
    </rPh>
    <rPh sb="2" eb="4">
      <t>セイカツ</t>
    </rPh>
    <rPh sb="4" eb="6">
      <t>エンジョ</t>
    </rPh>
    <rPh sb="7" eb="9">
      <t>ガイブ</t>
    </rPh>
    <rPh sb="13" eb="15">
      <t>リヨウ</t>
    </rPh>
    <rPh sb="15" eb="16">
      <t>ガタ</t>
    </rPh>
    <phoneticPr fontId="18"/>
  </si>
  <si>
    <t>訪問系</t>
    <rPh sb="0" eb="2">
      <t>ホウモン</t>
    </rPh>
    <rPh sb="2" eb="3">
      <t>ケイ</t>
    </rPh>
    <phoneticPr fontId="18"/>
  </si>
  <si>
    <t>居宅介護</t>
    <rPh sb="0" eb="2">
      <t>キョタク</t>
    </rPh>
    <rPh sb="2" eb="4">
      <t>カイゴ</t>
    </rPh>
    <phoneticPr fontId="18"/>
  </si>
  <si>
    <t>－</t>
    <phoneticPr fontId="18"/>
  </si>
  <si>
    <t>重度訪問介護</t>
    <rPh sb="0" eb="2">
      <t>ジュウド</t>
    </rPh>
    <rPh sb="2" eb="4">
      <t>ホウモン</t>
    </rPh>
    <rPh sb="4" eb="6">
      <t>カイゴ</t>
    </rPh>
    <phoneticPr fontId="18"/>
  </si>
  <si>
    <t>－</t>
    <phoneticPr fontId="18"/>
  </si>
  <si>
    <t>同行援護</t>
    <rPh sb="0" eb="2">
      <t>ドウコウ</t>
    </rPh>
    <rPh sb="2" eb="4">
      <t>エンゴ</t>
    </rPh>
    <phoneticPr fontId="18"/>
  </si>
  <si>
    <t>－</t>
    <phoneticPr fontId="18"/>
  </si>
  <si>
    <t>行動援護</t>
    <rPh sb="0" eb="2">
      <t>コウドウ</t>
    </rPh>
    <rPh sb="2" eb="4">
      <t>エンゴ</t>
    </rPh>
    <phoneticPr fontId="18"/>
  </si>
  <si>
    <t>－</t>
    <phoneticPr fontId="18"/>
  </si>
  <si>
    <t>相談系</t>
    <rPh sb="0" eb="2">
      <t>ソウダン</t>
    </rPh>
    <rPh sb="2" eb="3">
      <t>ケイ</t>
    </rPh>
    <phoneticPr fontId="18"/>
  </si>
  <si>
    <t>計画相談支援</t>
    <rPh sb="0" eb="2">
      <t>ケイカク</t>
    </rPh>
    <rPh sb="2" eb="4">
      <t>ソウダン</t>
    </rPh>
    <rPh sb="4" eb="6">
      <t>シエン</t>
    </rPh>
    <phoneticPr fontId="18"/>
  </si>
  <si>
    <t>地域移行支援</t>
    <rPh sb="0" eb="2">
      <t>チイキ</t>
    </rPh>
    <rPh sb="2" eb="4">
      <t>イコウ</t>
    </rPh>
    <rPh sb="4" eb="6">
      <t>シエン</t>
    </rPh>
    <phoneticPr fontId="18"/>
  </si>
  <si>
    <t>地域定着支援</t>
    <rPh sb="0" eb="2">
      <t>チイキ</t>
    </rPh>
    <rPh sb="2" eb="4">
      <t>テイチャク</t>
    </rPh>
    <rPh sb="4" eb="6">
      <t>シエン</t>
    </rPh>
    <phoneticPr fontId="18"/>
  </si>
  <si>
    <t>（１）障害福祉サービス等事業者等のサービス継続支援</t>
    <phoneticPr fontId="18"/>
  </si>
  <si>
    <t>(添付）個票</t>
    <rPh sb="1" eb="3">
      <t>テンプ</t>
    </rPh>
    <rPh sb="4" eb="6">
      <t>コヒョウ</t>
    </rPh>
    <phoneticPr fontId="3"/>
  </si>
  <si>
    <t>担当者氏名</t>
    <rPh sb="0" eb="3">
      <t>タントウシャ</t>
    </rPh>
    <rPh sb="3" eb="5">
      <t>シメイ</t>
    </rPh>
    <phoneticPr fontId="3"/>
  </si>
  <si>
    <t>１．障害福祉サービス等事業所等のサービス継続支援</t>
    <rPh sb="14" eb="15">
      <t>ナド</t>
    </rPh>
    <phoneticPr fontId="3"/>
  </si>
  <si>
    <t>需用費</t>
    <rPh sb="0" eb="3">
      <t>ジュヨウヒ</t>
    </rPh>
    <phoneticPr fontId="3"/>
  </si>
  <si>
    <t>＊所要額は障害福祉サービス等の報酬及び他の制度等による経費助成（補助）で措置されているものを除いて記入すること。</t>
    <rPh sb="1" eb="4">
      <t>ショヨウガク</t>
    </rPh>
    <rPh sb="5" eb="13">
      <t>シ</t>
    </rPh>
    <rPh sb="13" eb="14">
      <t>ナド</t>
    </rPh>
    <rPh sb="15" eb="17">
      <t>ホウシュウ</t>
    </rPh>
    <rPh sb="17" eb="18">
      <t>オヨ</t>
    </rPh>
    <rPh sb="19" eb="20">
      <t>ホカ</t>
    </rPh>
    <rPh sb="21" eb="23">
      <t>セイド</t>
    </rPh>
    <rPh sb="23" eb="24">
      <t>ナド</t>
    </rPh>
    <rPh sb="27" eb="29">
      <t>ケイヒ</t>
    </rPh>
    <rPh sb="29" eb="31">
      <t>ジョセイ</t>
    </rPh>
    <rPh sb="32" eb="34">
      <t>ホジョ</t>
    </rPh>
    <rPh sb="36" eb="38">
      <t>ソチ</t>
    </rPh>
    <rPh sb="46" eb="47">
      <t>ノゾ</t>
    </rPh>
    <rPh sb="49" eb="51">
      <t>キニュウ</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</si>
  <si>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</si>
  <si>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</si>
  <si>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</si>
  <si>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</si>
  <si>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</si>
  <si>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</si>
  <si>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</si>
  <si>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</si>
  <si>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</si>
  <si>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</si>
  <si>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</si>
  <si>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</si>
  <si>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</si>
  <si>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</si>
  <si>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</si>
  <si>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</si>
  <si>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</si>
  <si>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</si>
  <si>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</si>
  <si>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</si>
  <si>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</si>
  <si>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</si>
  <si>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</si>
  <si>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一定の要件のもと、自費で検査を実施した障害者支援施設等
⑤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99" eb="101">
      <t>イッテイ</t>
    </rPh>
    <rPh sb="102" eb="104">
      <t>ヨウケン</t>
    </rPh>
    <rPh sb="108" eb="110">
      <t>ジヒ</t>
    </rPh>
    <rPh sb="111" eb="113">
      <t>ケンサ</t>
    </rPh>
    <rPh sb="114" eb="116">
      <t>ジッシ</t>
    </rPh>
    <rPh sb="138" eb="139">
      <t>トウ</t>
    </rPh>
    <rPh sb="156" eb="158">
      <t>セイカツ</t>
    </rPh>
    <rPh sb="162" eb="165">
      <t>リヨウシャ</t>
    </rPh>
    <rPh sb="166" eb="167">
      <t>タイ</t>
    </rPh>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</si>
  <si>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</si>
  <si>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</si>
  <si>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</si>
  <si>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</si>
  <si>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</si>
  <si>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</si>
  <si>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④　①,③以外の事業所・施設等であって、当該事業所の職員により、利用者の居宅においてできる限りのサービスを提供した事業所</t>
    <rPh sb="5" eb="7">
      <t>イガイ</t>
    </rPh>
    <rPh sb="8" eb="11">
      <t>ジギョウショ</t>
    </rPh>
    <rPh sb="12" eb="14">
      <t>シセツ</t>
    </rPh>
    <rPh sb="14" eb="15">
      <t>トウ</t>
    </rPh>
    <rPh sb="20" eb="22">
      <t>トウガイ</t>
    </rPh>
    <rPh sb="22" eb="25">
      <t>ジギョウショ</t>
    </rPh>
    <rPh sb="26" eb="28">
      <t>ショクイン</t>
    </rPh>
    <rPh sb="32" eb="35">
      <t>リヨウシャ</t>
    </rPh>
    <rPh sb="36" eb="38">
      <t>キョタク</t>
    </rPh>
    <rPh sb="45" eb="46">
      <t>カギ</t>
    </rPh>
    <rPh sb="53" eb="55">
      <t>テイキョウ</t>
    </rPh>
    <rPh sb="57" eb="60">
      <t>ジギョウショ</t>
    </rPh>
    <phoneticPr fontId="18"/>
  </si>
  <si>
    <t>（２）障害福祉サービス等事業者との協力支援</t>
    <rPh sb="17" eb="19">
      <t>キョウリョク</t>
    </rPh>
    <phoneticPr fontId="18"/>
  </si>
  <si>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8"/>
  </si>
  <si>
    <t>①</t>
  </si>
  <si>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都道府県、保健所を設置する市又は特別区から休業要請を受けた事業所等
④　一定の要件のもと、自費で検査を実施した施設またはGH</t>
    <rPh sb="0" eb="2">
      <t>イカ</t>
    </rPh>
    <rPh sb="8" eb="10">
      <t>ガイトウ</t>
    </rPh>
    <rPh sb="18" eb="19">
      <t>トウ</t>
    </rPh>
    <rPh sb="46" eb="47">
      <t>トウ</t>
    </rPh>
    <rPh sb="50" eb="51">
      <t>トウ</t>
    </rPh>
    <rPh sb="97" eb="98">
      <t>トウ</t>
    </rPh>
    <rPh sb="130" eb="133">
      <t>ジギョウショ</t>
    </rPh>
    <rPh sb="133" eb="134">
      <t>トウ</t>
    </rPh>
    <rPh sb="137" eb="139">
      <t>イッテイ</t>
    </rPh>
    <rPh sb="140" eb="142">
      <t>ヨウケン</t>
    </rPh>
    <phoneticPr fontId="18"/>
  </si>
  <si>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</si>
  <si>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</si>
  <si>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</si>
  <si>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</si>
  <si>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</si>
  <si>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</si>
  <si>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</si>
  <si>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</si>
  <si>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</si>
  <si>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①　上記事業の対象区分①又は③の事業所等に対し、協力する事業所等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9" eb="20">
      <t>ナド</t>
    </rPh>
    <rPh sb="21" eb="22">
      <t>タイ</t>
    </rPh>
    <rPh sb="24" eb="26">
      <t>キョウリョク</t>
    </rPh>
    <rPh sb="28" eb="31">
      <t>ジギョウショ</t>
    </rPh>
    <rPh sb="31" eb="32">
      <t>トウ</t>
    </rPh>
    <rPh sb="62" eb="65">
      <t>ジギョウショ</t>
    </rPh>
    <rPh sb="65" eb="66">
      <t>トウ</t>
    </rPh>
    <rPh sb="67" eb="68">
      <t>タイ</t>
    </rPh>
    <rPh sb="70" eb="72">
      <t>キョウリョク</t>
    </rPh>
    <rPh sb="74" eb="77">
      <t>ジギョウショ</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</si>
  <si>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</si>
  <si>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</si>
  <si>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</si>
  <si>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</si>
  <si>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ア　事業所等のサービス継続に必要な取組【①～③共通】</t>
    <rPh sb="2" eb="5">
      <t>ジギョウショ</t>
    </rPh>
    <rPh sb="5" eb="6">
      <t>トウ</t>
    </rPh>
    <phoneticPr fontId="3"/>
  </si>
  <si>
    <t>ウ　代替サービス実施に係る取組（実施期間分に限る）【①～③、⑤（訪問サービスを実施する場合）】</t>
    <rPh sb="2" eb="4">
      <t>ダイガエ</t>
    </rPh>
    <rPh sb="8" eb="10">
      <t>ジッシ</t>
    </rPh>
    <rPh sb="11" eb="12">
      <t>カカ</t>
    </rPh>
    <rPh sb="13" eb="15">
      <t>トリクミ</t>
    </rPh>
    <rPh sb="16" eb="20">
      <t>ジッシキカン</t>
    </rPh>
    <rPh sb="20" eb="21">
      <t>ブン</t>
    </rPh>
    <rPh sb="22" eb="23">
      <t>カギ</t>
    </rPh>
    <rPh sb="32" eb="34">
      <t>ホウモン</t>
    </rPh>
    <rPh sb="39" eb="41">
      <t>ジッシ</t>
    </rPh>
    <rPh sb="43" eb="45">
      <t>バアイ</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</si>
  <si>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</si>
  <si>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</si>
  <si>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</si>
  <si>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居宅介護職員による同行指導</t>
    <rPh sb="0" eb="2">
      <t>キョタク</t>
    </rPh>
    <rPh sb="2" eb="4">
      <t>カイゴ</t>
    </rPh>
    <rPh sb="4" eb="6">
      <t>ショクイン</t>
    </rPh>
    <rPh sb="9" eb="11">
      <t>ドウコウ</t>
    </rPh>
    <rPh sb="11" eb="13">
      <t>シドウ</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</si>
  <si>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</si>
  <si>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</si>
  <si>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</si>
  <si>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r>
      <t>エ　その他　</t>
    </r>
    <r>
      <rPr>
        <sz val="8"/>
        <rFont val="ＭＳ Ｐ明朝"/>
        <family val="1"/>
        <charset val="128"/>
      </rPr>
      <t>※ア～ウの他、サービス継続支援に資する取組がある場合には記載すること。</t>
    </r>
    <rPh sb="4" eb="5">
      <t>タ</t>
    </rPh>
    <rPh sb="17" eb="19">
      <t>ケイゾク</t>
    </rPh>
    <rPh sb="19" eb="21">
      <t>シエン</t>
    </rPh>
    <rPh sb="22" eb="23">
      <t>シ</t>
    </rPh>
    <phoneticPr fontId="3"/>
  </si>
  <si>
    <t>イ　一定の要件に該当する自費検査（障害者支援施設又は共同生活援助）【③、④】</t>
    <rPh sb="2" eb="4">
      <t>イッテイ</t>
    </rPh>
    <rPh sb="5" eb="7">
      <t>ヨウケン</t>
    </rPh>
    <rPh sb="8" eb="10">
      <t>ガイトウ</t>
    </rPh>
    <rPh sb="12" eb="14">
      <t>ジヒ</t>
    </rPh>
    <rPh sb="14" eb="16">
      <t>ケンサ</t>
    </rPh>
    <rPh sb="17" eb="20">
      <t>ショウガイシャ</t>
    </rPh>
    <rPh sb="20" eb="22">
      <t>シエン</t>
    </rPh>
    <rPh sb="22" eb="24">
      <t>シセツ</t>
    </rPh>
    <rPh sb="24" eb="25">
      <t>マタ</t>
    </rPh>
    <rPh sb="26" eb="28">
      <t>キョウドウ</t>
    </rPh>
    <rPh sb="28" eb="30">
      <t>セイカツ</t>
    </rPh>
    <rPh sb="30" eb="32">
      <t>エンジョ</t>
    </rPh>
    <phoneticPr fontId="3"/>
  </si>
  <si>
    <t>ア、サービス継続に必要な取組</t>
    <rPh sb="6" eb="8">
      <t>ケイゾク</t>
    </rPh>
    <rPh sb="9" eb="11">
      <t>ヒツヨウ</t>
    </rPh>
    <rPh sb="12" eb="14">
      <t>トリクミ</t>
    </rPh>
    <phoneticPr fontId="3"/>
  </si>
  <si>
    <t>イ、一定の要件に該当する自費検査</t>
    <rPh sb="2" eb="4">
      <t>イッテイ</t>
    </rPh>
    <rPh sb="5" eb="7">
      <t>ヨウケン</t>
    </rPh>
    <rPh sb="8" eb="10">
      <t>ガイトウ</t>
    </rPh>
    <rPh sb="12" eb="14">
      <t>ジヒ</t>
    </rPh>
    <rPh sb="14" eb="16">
      <t>ケンサ</t>
    </rPh>
    <phoneticPr fontId="3"/>
  </si>
  <si>
    <t>ウ、代替サービス実施による取組</t>
    <rPh sb="2" eb="4">
      <t>ダイガエ</t>
    </rPh>
    <rPh sb="8" eb="10">
      <t>ジッシ</t>
    </rPh>
    <rPh sb="13" eb="15">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</si>
  <si>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</si>
  <si>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</si>
  <si>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</si>
  <si>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</si>
  <si>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</si>
  <si>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</si>
  <si>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</si>
  <si>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</si>
  <si>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</si>
  <si>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</si>
  <si>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</si>
  <si>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</si>
  <si>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</si>
  <si>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</si>
  <si>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</si>
  <si>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</si>
  <si>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</si>
  <si>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c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</si>
  <si>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ｄ　訪問サービス実施を行うため緊急かつ一時的に必要となる車等のリース等の費用</t>
    <rPh sb="29" eb="30">
      <t>トウ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</si>
  <si>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</si>
  <si>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e　ＩＣＴを活用して、健康管理等を行うための費用</t>
    <rPh sb="6" eb="8">
      <t>カツヨウ</t>
    </rPh>
    <rPh sb="11" eb="13">
      <t>ケンコウ</t>
    </rPh>
    <rPh sb="13" eb="15">
      <t>カンリ</t>
    </rPh>
    <rPh sb="15" eb="16">
      <t>トウ</t>
    </rPh>
    <rPh sb="17" eb="18">
      <t>オコナ</t>
    </rPh>
    <rPh sb="22" eb="24">
      <t>ヒヨウ</t>
    </rPh>
    <phoneticPr fontId="3"/>
  </si>
  <si>
    <t>イ　一定の要件のもと実施する自費検査</t>
    <rPh sb="2" eb="4">
      <t>イッテイ</t>
    </rPh>
    <rPh sb="5" eb="7">
      <t>ヨウケン</t>
    </rPh>
    <rPh sb="10" eb="12">
      <t>ジッシ</t>
    </rPh>
    <rPh sb="14" eb="16">
      <t>ジヒ</t>
    </rPh>
    <rPh sb="16" eb="18">
      <t>ケンサ</t>
    </rPh>
    <phoneticPr fontId="3"/>
  </si>
  <si>
    <t>a　自費によるPCR検査費用</t>
    <rPh sb="2" eb="4">
      <t>ジヒ</t>
    </rPh>
    <rPh sb="10" eb="12">
      <t>ケンサ</t>
    </rPh>
    <rPh sb="12" eb="14">
      <t>ヒヨウ</t>
    </rPh>
    <phoneticPr fontId="3"/>
  </si>
  <si>
    <t>医療機関等での検査費用【検査料】、検査キットの購入【需用費】</t>
    <rPh sb="0" eb="4">
      <t>イリョウキカン</t>
    </rPh>
    <rPh sb="4" eb="5">
      <t>トウ</t>
    </rPh>
    <rPh sb="7" eb="9">
      <t>ケンサ</t>
    </rPh>
    <rPh sb="9" eb="11">
      <t>ヒヨウ</t>
    </rPh>
    <rPh sb="12" eb="14">
      <t>ケンサ</t>
    </rPh>
    <rPh sb="14" eb="15">
      <t>リョウ</t>
    </rPh>
    <rPh sb="17" eb="19">
      <t>ケンサ</t>
    </rPh>
    <rPh sb="23" eb="25">
      <t>コウニュウ</t>
    </rPh>
    <rPh sb="26" eb="29">
      <t>ジュヨウヒ</t>
    </rPh>
    <phoneticPr fontId="3"/>
  </si>
  <si>
    <t>費目(検査対象者氏名）</t>
    <rPh sb="0" eb="2">
      <t>ヒモク</t>
    </rPh>
    <rPh sb="3" eb="5">
      <t>ケンサ</t>
    </rPh>
    <rPh sb="5" eb="7">
      <t>タイショウ</t>
    </rPh>
    <rPh sb="7" eb="8">
      <t>シャ</t>
    </rPh>
    <rPh sb="8" eb="10">
      <t>シメイ</t>
    </rPh>
    <phoneticPr fontId="3"/>
  </si>
  <si>
    <t>申請額（円）</t>
    <rPh sb="0" eb="3">
      <t>シンセイガク</t>
    </rPh>
    <rPh sb="4" eb="5">
      <t>エン</t>
    </rPh>
    <phoneticPr fontId="3"/>
  </si>
  <si>
    <t>感染が疑われる理由及び検査の種類（実施日等可能な限り詳細に記載願います）</t>
    <rPh sb="0" eb="2">
      <t>カンセン</t>
    </rPh>
    <rPh sb="3" eb="4">
      <t>ウタガ</t>
    </rPh>
    <rPh sb="7" eb="9">
      <t>リユウ</t>
    </rPh>
    <rPh sb="9" eb="10">
      <t>オヨ</t>
    </rPh>
    <rPh sb="11" eb="13">
      <t>ケンサ</t>
    </rPh>
    <rPh sb="14" eb="16">
      <t>シュルイ</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</si>
  <si>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</si>
  <si>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</si>
  <si>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</si>
  <si>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</si>
  <si>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</si>
  <si>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自費で検査を実施</t>
    <rPh sb="0" eb="2">
      <t>ジヒ</t>
    </rPh>
    <rPh sb="3" eb="5">
      <t>ケンサ</t>
    </rPh>
    <rPh sb="6" eb="8">
      <t>ジッシ</t>
    </rPh>
    <phoneticPr fontId="3"/>
  </si>
  <si>
    <t>(検査実施人数</t>
    <rPh sb="1" eb="3">
      <t>ケンサ</t>
    </rPh>
    <rPh sb="3" eb="5">
      <t>ジッシ</t>
    </rPh>
    <rPh sb="5" eb="7">
      <t>ニンズウ</t>
    </rPh>
    <phoneticPr fontId="3"/>
  </si>
  <si>
    <t>人</t>
    <rPh sb="0" eb="1">
      <t>ニン</t>
    </rPh>
    <phoneticPr fontId="3"/>
  </si>
  <si>
    <t>※自費検査を実施するに至る経緯及び理由書を添付してください。</t>
    <rPh sb="1" eb="3">
      <t>ジヒ</t>
    </rPh>
    <rPh sb="3" eb="5">
      <t>ケンサ</t>
    </rPh>
    <rPh sb="6" eb="8">
      <t>ジッシ</t>
    </rPh>
    <rPh sb="11" eb="12">
      <t>イタ</t>
    </rPh>
    <rPh sb="13" eb="15">
      <t>ケイイ</t>
    </rPh>
    <rPh sb="15" eb="16">
      <t>オヨ</t>
    </rPh>
    <rPh sb="17" eb="20">
      <t>リユウショ</t>
    </rPh>
    <rPh sb="21" eb="23">
      <t>テンプ</t>
    </rPh>
    <phoneticPr fontId="3"/>
  </si>
  <si>
    <t>）</t>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</si>
  <si>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</si>
  <si>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</si>
  <si>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</si>
  <si>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</si>
  <si>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うち
申請可能額</t>
    <rPh sb="3" eb="5">
      <t>シンセイ</t>
    </rPh>
    <rPh sb="5" eb="8">
      <t>カノウガク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</si>
  <si>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</si>
  <si>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</si>
  <si>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※一人1回あたりの申請上限額は20,000円</t>
    <rPh sb="1" eb="3">
      <t>ヒトリ</t>
    </rPh>
    <rPh sb="4" eb="5">
      <t>カイ</t>
    </rPh>
    <rPh sb="9" eb="11">
      <t>シンセイ</t>
    </rPh>
    <rPh sb="11" eb="14">
      <t>ジョウゲンガク</t>
    </rPh>
    <rPh sb="21" eb="22">
      <t>エン</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</si>
  <si>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</si>
  <si>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</si>
  <si>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</si>
  <si>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</si>
  <si>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</si>
  <si>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</si>
  <si>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</si>
  <si>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</si>
  <si>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</si>
  <si>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</si>
  <si>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</si>
  <si>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</si>
  <si>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</si>
  <si>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消毒液、モップ、マスク、手袋</t>
    <rPh sb="0" eb="2">
      <t>ショウドク</t>
    </rPh>
    <rPh sb="2" eb="3">
      <t>エキ</t>
    </rPh>
    <rPh sb="12" eb="14">
      <t>テブクロ</t>
    </rPh>
    <phoneticPr fontId="3"/>
  </si>
  <si>
    <t>賃借料</t>
    <rPh sb="0" eb="3">
      <t>チンシャクリョウ</t>
    </rPh>
    <phoneticPr fontId="3"/>
  </si>
  <si>
    <t>5月10日～17日車両1台レンタル</t>
    <rPh sb="1" eb="2">
      <t>ガツ</t>
    </rPh>
    <rPh sb="4" eb="5">
      <t>ニチ</t>
    </rPh>
    <rPh sb="8" eb="9">
      <t>ニチ</t>
    </rPh>
    <rPh sb="9" eb="11">
      <t>シャリョウ</t>
    </rPh>
    <rPh sb="12" eb="13">
      <t>ダイ</t>
    </rPh>
    <phoneticPr fontId="3"/>
  </si>
  <si>
    <t>備品購入費</t>
    <rPh sb="0" eb="2">
      <t>ビヒン</t>
    </rPh>
    <rPh sb="2" eb="5">
      <t>コウニュウヒ</t>
    </rPh>
    <phoneticPr fontId="3"/>
  </si>
  <si>
    <t>5月10日タブレットPC1台購入</t>
    <rPh sb="1" eb="2">
      <t>ガツ</t>
    </rPh>
    <rPh sb="4" eb="5">
      <t>ニチ</t>
    </rPh>
    <rPh sb="13" eb="14">
      <t>ダイ</t>
    </rPh>
    <rPh sb="14" eb="16">
      <t>コウニュウ</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</si>
  <si>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</si>
  <si>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</si>
  <si>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</si>
  <si>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円</t>
    <rPh sb="0" eb="1">
      <t>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</si>
</sst>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9"/>
      <color theme="1"/>
      <name val="ＭＳ Ｐ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dashed">
        <color indexed="64"/>
      </top>
      <bottom style="dashed">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9" fillId="0" borderId="0">
      <alignment vertical="center"/>
    </xf>
    <xf numFmtId="0" fontId="24" fillId="0" borderId="0" applyNumberFormat="0" applyFill="0" applyBorder="0" applyAlignment="0" applyProtection="0">
      <alignment vertical="center"/>
    </xf>
  </cellStyleXfs>
  <cellXfs count="502">
    <xf numFmtId="0" fontId="0" fillId="0" borderId="0" xfId="0">
      <alignment vertical="center"/>
    </xf>
    <xf numFmtId="0" fontId="17" fillId="0" borderId="0" xfId="5" applyFont="1">
      <alignment vertical="center"/>
    </xf>
    <xf numFmtId="0" fontId="17"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7" fillId="0" borderId="9" xfId="5" applyFont="1" applyBorder="1">
      <alignment vertical="center"/>
    </xf>
    <xf numFmtId="0" fontId="20" fillId="0" borderId="20" xfId="5" applyFont="1" applyBorder="1" applyAlignment="1">
      <alignment horizontal="center" vertical="center"/>
    </xf>
    <xf numFmtId="3" fontId="20" fillId="0" borderId="20" xfId="6" applyNumberFormat="1" applyFont="1" applyBorder="1">
      <alignment vertical="center"/>
    </xf>
    <xf numFmtId="179" fontId="20" fillId="0" borderId="24" xfId="5" applyNumberFormat="1" applyFont="1" applyBorder="1">
      <alignment vertical="center"/>
    </xf>
    <xf numFmtId="179" fontId="20" fillId="0" borderId="1" xfId="5" applyNumberFormat="1" applyFont="1" applyBorder="1">
      <alignment vertical="center"/>
    </xf>
    <xf numFmtId="3" fontId="20" fillId="0" borderId="24" xfId="6" applyNumberFormat="1" applyFont="1" applyBorder="1">
      <alignment vertical="center"/>
    </xf>
    <xf numFmtId="0" fontId="20" fillId="2" borderId="24" xfId="6" applyFont="1" applyFill="1" applyBorder="1">
      <alignment vertical="center"/>
    </xf>
    <xf numFmtId="179" fontId="21" fillId="0" borderId="24" xfId="5" applyNumberFormat="1" applyFont="1" applyBorder="1">
      <alignment vertical="center"/>
    </xf>
    <xf numFmtId="0" fontId="20" fillId="0" borderId="24" xfId="5" applyFont="1" applyBorder="1">
      <alignment vertical="center"/>
    </xf>
    <xf numFmtId="181" fontId="20" fillId="0" borderId="24" xfId="5" applyNumberFormat="1" applyFont="1" applyBorder="1">
      <alignment vertical="center"/>
    </xf>
    <xf numFmtId="3" fontId="20" fillId="2" borderId="24" xfId="6" applyNumberFormat="1" applyFont="1" applyFill="1" applyBorder="1">
      <alignment vertical="center"/>
    </xf>
    <xf numFmtId="180" fontId="20" fillId="0" borderId="1" xfId="5" quotePrefix="1" applyNumberFormat="1" applyFont="1" applyBorder="1" applyAlignment="1">
      <alignment horizontal="right" vertical="center"/>
    </xf>
    <xf numFmtId="0" fontId="17" fillId="0" borderId="9" xfId="0" applyFont="1" applyBorder="1">
      <alignment vertical="center"/>
    </xf>
    <xf numFmtId="0" fontId="20" fillId="0" borderId="24" xfId="0" applyFont="1" applyBorder="1" applyAlignment="1">
      <alignment vertical="center" wrapText="1"/>
    </xf>
    <xf numFmtId="0" fontId="17" fillId="0" borderId="0" xfId="0" applyFont="1">
      <alignment vertical="center"/>
    </xf>
    <xf numFmtId="0" fontId="20" fillId="0" borderId="3" xfId="0" applyFont="1" applyBorder="1" applyAlignment="1">
      <alignment horizontal="center" vertical="center" wrapText="1"/>
    </xf>
    <xf numFmtId="0" fontId="20" fillId="0" borderId="24" xfId="0" applyFont="1" applyBorder="1" applyAlignment="1">
      <alignment horizontal="center" vertical="center"/>
    </xf>
    <xf numFmtId="0" fontId="20" fillId="0" borderId="2" xfId="0" applyFont="1" applyBorder="1" applyAlignment="1">
      <alignment vertical="center" wrapText="1"/>
    </xf>
    <xf numFmtId="0" fontId="17" fillId="0" borderId="4" xfId="0" applyFont="1" applyBorder="1">
      <alignment vertical="center"/>
    </xf>
    <xf numFmtId="0" fontId="17" fillId="0" borderId="5" xfId="0" applyFont="1" applyBorder="1">
      <alignment vertical="center"/>
    </xf>
    <xf numFmtId="0" fontId="17" fillId="0" borderId="5" xfId="0" applyFont="1" applyBorder="1" applyAlignment="1">
      <alignment horizontal="center" vertical="center"/>
    </xf>
    <xf numFmtId="0" fontId="17"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3" borderId="5"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3" borderId="8" xfId="0" applyFont="1" applyFill="1" applyBorder="1" applyAlignment="1" applyProtection="1">
      <alignment horizontal="left"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center" vertical="center"/>
      <protection hidden="1"/>
    </xf>
    <xf numFmtId="0" fontId="8" fillId="0" borderId="25" xfId="0" applyFont="1" applyFill="1" applyBorder="1" applyProtection="1">
      <alignmen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2" fillId="2" borderId="15" xfId="0" applyFont="1" applyFill="1" applyBorder="1" applyAlignment="1" applyProtection="1">
      <alignment vertical="center"/>
      <protection hidden="1"/>
    </xf>
    <xf numFmtId="0" fontId="22" fillId="0" borderId="4" xfId="0" applyFont="1" applyFill="1" applyBorder="1" applyAlignment="1" applyProtection="1">
      <alignment vertical="center"/>
      <protection hidden="1"/>
    </xf>
    <xf numFmtId="0" fontId="22" fillId="2" borderId="21" xfId="0" applyFont="1" applyFill="1" applyBorder="1" applyAlignment="1" applyProtection="1">
      <alignment vertical="center"/>
      <protection hidden="1"/>
    </xf>
    <xf numFmtId="0" fontId="11" fillId="0" borderId="25" xfId="0" applyFont="1" applyFill="1" applyBorder="1" applyAlignment="1" applyProtection="1">
      <alignment horizontal="lef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9"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50" xfId="4" applyNumberFormat="1" applyFont="1" applyBorder="1" applyAlignment="1" applyProtection="1">
      <alignment horizontal="right" vertical="center" shrinkToFit="1"/>
      <protection hidden="1"/>
    </xf>
    <xf numFmtId="178" fontId="8" fillId="3" borderId="50" xfId="4" applyNumberFormat="1" applyFont="1" applyFill="1" applyBorder="1" applyAlignment="1" applyProtection="1">
      <alignment horizontal="right" vertical="center" shrinkToFit="1"/>
      <protection hidden="1"/>
    </xf>
    <xf numFmtId="178" fontId="8" fillId="0" borderId="52" xfId="4" applyNumberFormat="1" applyFont="1" applyBorder="1" applyAlignment="1" applyProtection="1">
      <alignment horizontal="right" vertical="center" shrinkToFit="1"/>
      <protection hidden="1"/>
    </xf>
    <xf numFmtId="178" fontId="8" fillId="0" borderId="53"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5" xfId="0" applyFont="1" applyFill="1" applyBorder="1" applyAlignment="1" applyProtection="1">
      <alignment vertical="center"/>
      <protection hidden="1"/>
    </xf>
    <xf numFmtId="0" fontId="16"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left" vertical="center"/>
      <protection hidden="1"/>
    </xf>
    <xf numFmtId="0" fontId="16" fillId="0" borderId="5" xfId="0" applyFont="1" applyFill="1" applyBorder="1" applyAlignment="1" applyProtection="1">
      <alignment horizontal="left" vertical="center"/>
      <protection hidden="1"/>
    </xf>
    <xf numFmtId="0" fontId="10" fillId="0" borderId="5" xfId="0" applyFont="1" applyFill="1" applyBorder="1" applyAlignment="1" applyProtection="1">
      <alignment horizontal="left" vertical="center"/>
      <protection hidden="1"/>
    </xf>
    <xf numFmtId="0" fontId="11" fillId="0" borderId="5" xfId="0" applyFont="1" applyFill="1" applyBorder="1" applyAlignment="1" applyProtection="1">
      <alignment vertical="center" textRotation="255"/>
      <protection hidden="1"/>
    </xf>
    <xf numFmtId="179" fontId="20" fillId="0" borderId="57" xfId="5" applyNumberFormat="1" applyFont="1" applyBorder="1">
      <alignment vertical="center"/>
    </xf>
    <xf numFmtId="179" fontId="20" fillId="0" borderId="44" xfId="5" applyNumberFormat="1" applyFont="1" applyBorder="1">
      <alignment vertical="center"/>
    </xf>
    <xf numFmtId="181" fontId="20" fillId="0" borderId="44" xfId="5" applyNumberFormat="1" applyFont="1" applyBorder="1">
      <alignment vertical="center"/>
    </xf>
    <xf numFmtId="180" fontId="20" fillId="0" borderId="44" xfId="5" quotePrefix="1" applyNumberFormat="1" applyFont="1" applyBorder="1" applyAlignment="1">
      <alignment horizontal="right" vertical="center"/>
    </xf>
    <xf numFmtId="180" fontId="20" fillId="0" borderId="57"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11"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center" vertical="center"/>
      <protection hidden="1"/>
    </xf>
    <xf numFmtId="0" fontId="9" fillId="4" borderId="51" xfId="0" applyFont="1" applyFill="1" applyBorder="1" applyAlignment="1">
      <alignment horizontal="center" vertical="center" wrapText="1"/>
    </xf>
    <xf numFmtId="0" fontId="9" fillId="0" borderId="4" xfId="0" applyFont="1" applyFill="1" applyBorder="1" applyAlignment="1" applyProtection="1">
      <alignment vertical="center"/>
      <protection hidden="1"/>
    </xf>
    <xf numFmtId="178" fontId="8" fillId="0" borderId="59" xfId="4" applyNumberFormat="1" applyFont="1" applyBorder="1" applyAlignment="1" applyProtection="1">
      <alignment horizontal="right" vertical="center" shrinkToFit="1"/>
      <protection hidden="1"/>
    </xf>
    <xf numFmtId="0" fontId="10" fillId="0" borderId="0" xfId="0" applyFont="1" applyFill="1" applyBorder="1" applyAlignment="1" applyProtection="1">
      <alignment vertical="center" wrapText="1"/>
      <protection hidden="1"/>
    </xf>
    <xf numFmtId="0" fontId="9" fillId="0" borderId="8"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7" xfId="0" applyFont="1" applyFill="1" applyBorder="1" applyAlignment="1" applyProtection="1">
      <alignment vertical="center"/>
      <protection hidden="1"/>
    </xf>
    <xf numFmtId="0" fontId="14" fillId="0" borderId="68" xfId="0" applyFont="1" applyFill="1" applyBorder="1" applyAlignment="1" applyProtection="1">
      <alignment horizontal="center" vertical="center"/>
      <protection hidden="1"/>
    </xf>
    <xf numFmtId="0" fontId="14" fillId="0" borderId="69" xfId="0" applyFont="1" applyFill="1" applyBorder="1" applyAlignment="1" applyProtection="1">
      <alignment horizontal="center" vertical="center"/>
      <protection hidden="1"/>
    </xf>
    <xf numFmtId="0" fontId="14" fillId="0" borderId="70" xfId="0" applyFont="1" applyFill="1" applyBorder="1" applyAlignment="1" applyProtection="1">
      <alignment vertical="center"/>
      <protection hidden="1"/>
    </xf>
    <xf numFmtId="0" fontId="14" fillId="0" borderId="71" xfId="0" applyFont="1" applyFill="1" applyBorder="1" applyAlignment="1" applyProtection="1">
      <alignment horizontal="center" vertical="center"/>
      <protection hidden="1"/>
    </xf>
    <xf numFmtId="0" fontId="14" fillId="0" borderId="72"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177" fontId="8" fillId="0" borderId="0" xfId="0" applyNumberFormat="1" applyFont="1" applyFill="1" applyProtection="1">
      <alignment vertical="center"/>
      <protection hidden="1"/>
    </xf>
    <xf numFmtId="0" fontId="11" fillId="0" borderId="0" xfId="0" applyFont="1" applyFill="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0" fontId="11" fillId="3" borderId="4" xfId="0" applyFont="1" applyFill="1" applyBorder="1" applyAlignment="1" applyProtection="1">
      <alignment vertical="center"/>
      <protection hidden="1"/>
    </xf>
    <xf numFmtId="0" fontId="11" fillId="0" borderId="8" xfId="0" applyFont="1" applyFill="1" applyBorder="1" applyAlignment="1" applyProtection="1">
      <alignment vertical="center"/>
      <protection locked="0" hidden="1"/>
    </xf>
    <xf numFmtId="0" fontId="11" fillId="0" borderId="8" xfId="0" applyFont="1" applyFill="1" applyBorder="1" applyAlignment="1" applyProtection="1">
      <alignment vertical="center" textRotation="255"/>
      <protection hidden="1"/>
    </xf>
    <xf numFmtId="0" fontId="16" fillId="0" borderId="8" xfId="0" applyFont="1" applyFill="1" applyBorder="1" applyProtection="1">
      <alignment vertical="center"/>
      <protection hidden="1"/>
    </xf>
    <xf numFmtId="0" fontId="11" fillId="0" borderId="8" xfId="0" applyFont="1" applyFill="1" applyBorder="1" applyAlignment="1" applyProtection="1">
      <alignment vertical="center" shrinkToFit="1"/>
      <protection locked="0" hidden="1"/>
    </xf>
    <xf numFmtId="0" fontId="11" fillId="0" borderId="8" xfId="0" applyFont="1" applyFill="1" applyBorder="1" applyAlignment="1" applyProtection="1">
      <alignment horizontal="center" vertical="center"/>
      <protection hidden="1"/>
    </xf>
    <xf numFmtId="0" fontId="11" fillId="0" borderId="12" xfId="0" applyFont="1" applyFill="1" applyBorder="1" applyAlignment="1" applyProtection="1">
      <alignment vertical="center"/>
      <protection locked="0" hidden="1"/>
    </xf>
    <xf numFmtId="38" fontId="0" fillId="0" borderId="0" xfId="0" applyNumberFormat="1">
      <alignment vertical="center"/>
    </xf>
    <xf numFmtId="176" fontId="8" fillId="3" borderId="59"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9" xfId="0"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6" fillId="0" borderId="1"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27" fillId="0" borderId="1" xfId="0" applyFont="1" applyFill="1" applyBorder="1" applyAlignment="1" applyProtection="1">
      <alignment horizontal="center" vertical="center" wrapText="1" shrinkToFit="1"/>
      <protection hidden="1"/>
    </xf>
    <xf numFmtId="0" fontId="27" fillId="0" borderId="2" xfId="0" applyFont="1" applyFill="1" applyBorder="1" applyAlignment="1" applyProtection="1">
      <alignment horizontal="center" vertical="center" shrinkToFit="1"/>
      <protection hidden="1"/>
    </xf>
    <xf numFmtId="0" fontId="27" fillId="0" borderId="3" xfId="0" applyFont="1" applyFill="1" applyBorder="1" applyAlignment="1" applyProtection="1">
      <alignment horizontal="center" vertical="center" shrinkToFit="1"/>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0" fontId="8" fillId="0" borderId="24" xfId="0" applyFont="1" applyFill="1" applyBorder="1" applyAlignment="1" applyProtection="1">
      <alignment horizontal="center" vertical="center"/>
      <protection hidden="1"/>
    </xf>
    <xf numFmtId="0" fontId="14" fillId="0" borderId="67" xfId="0" applyFont="1" applyFill="1" applyBorder="1" applyAlignment="1" applyProtection="1">
      <alignment vertical="center" shrinkToFit="1"/>
      <protection hidden="1"/>
    </xf>
    <xf numFmtId="0" fontId="14" fillId="0" borderId="68" xfId="0" applyFont="1" applyFill="1" applyBorder="1" applyAlignment="1" applyProtection="1">
      <alignment vertical="center" shrinkToFit="1"/>
      <protection hidden="1"/>
    </xf>
    <xf numFmtId="0" fontId="14" fillId="0" borderId="69" xfId="0" applyFont="1" applyFill="1" applyBorder="1" applyAlignment="1" applyProtection="1">
      <alignment vertical="center" shrinkToFit="1"/>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177" fontId="10" fillId="3" borderId="30" xfId="4" applyNumberFormat="1" applyFont="1" applyFill="1" applyBorder="1" applyAlignment="1" applyProtection="1">
      <alignment vertical="center" shrinkToFit="1"/>
      <protection hidden="1"/>
    </xf>
    <xf numFmtId="177" fontId="10" fillId="3" borderId="31" xfId="4" applyNumberFormat="1" applyFont="1" applyFill="1" applyBorder="1" applyAlignment="1" applyProtection="1">
      <alignment vertical="center" shrinkToFit="1"/>
      <protection hidden="1"/>
    </xf>
    <xf numFmtId="0" fontId="8" fillId="0" borderId="44" xfId="0" applyFont="1" applyFill="1" applyBorder="1" applyAlignment="1" applyProtection="1">
      <alignment vertical="center"/>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49" fontId="11" fillId="3" borderId="32" xfId="0" applyNumberFormat="1" applyFont="1" applyFill="1" applyBorder="1" applyAlignment="1" applyProtection="1">
      <alignment horizontal="center" vertical="center" wrapText="1"/>
      <protection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177" fontId="10" fillId="3" borderId="38" xfId="4" applyNumberFormat="1" applyFont="1" applyFill="1" applyBorder="1" applyAlignment="1" applyProtection="1">
      <alignment vertical="center" shrinkToFit="1"/>
      <protection hidden="1"/>
    </xf>
    <xf numFmtId="177" fontId="10" fillId="3" borderId="39" xfId="4" applyNumberFormat="1" applyFont="1" applyFill="1" applyBorder="1" applyAlignment="1" applyProtection="1">
      <alignment vertical="center" shrinkToFit="1"/>
      <protection hidden="1"/>
    </xf>
    <xf numFmtId="0" fontId="10" fillId="3" borderId="33" xfId="0" applyFont="1" applyFill="1" applyBorder="1" applyAlignment="1" applyProtection="1">
      <alignment vertical="center" shrinkToFit="1"/>
      <protection hidden="1"/>
    </xf>
    <xf numFmtId="0" fontId="14" fillId="0" borderId="70" xfId="0" applyFont="1" applyFill="1" applyBorder="1" applyAlignment="1" applyProtection="1">
      <alignment vertical="center" shrinkToFit="1"/>
      <protection hidden="1"/>
    </xf>
    <xf numFmtId="0" fontId="14" fillId="0" borderId="71" xfId="0" applyFont="1" applyFill="1" applyBorder="1" applyAlignment="1" applyProtection="1">
      <alignment vertical="center" shrinkToFit="1"/>
      <protection hidden="1"/>
    </xf>
    <xf numFmtId="0" fontId="14" fillId="0" borderId="72" xfId="0" applyFont="1" applyFill="1" applyBorder="1" applyAlignment="1" applyProtection="1">
      <alignment vertical="center" shrinkToFit="1"/>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177" fontId="10" fillId="3" borderId="26" xfId="4" applyNumberFormat="1" applyFont="1" applyFill="1" applyBorder="1" applyAlignment="1" applyProtection="1">
      <alignment vertical="center" shrinkToFit="1"/>
      <protection hidden="1"/>
    </xf>
    <xf numFmtId="177" fontId="10" fillId="3" borderId="27" xfId="4" applyNumberFormat="1" applyFont="1" applyFill="1" applyBorder="1" applyAlignment="1" applyProtection="1">
      <alignment vertical="center" shrinkToFit="1"/>
      <protection hidden="1"/>
    </xf>
    <xf numFmtId="177" fontId="10" fillId="3" borderId="45" xfId="4" applyNumberFormat="1" applyFont="1" applyFill="1" applyBorder="1" applyAlignment="1" applyProtection="1">
      <alignment vertical="center" shrinkToFit="1"/>
      <protection hidden="1"/>
    </xf>
    <xf numFmtId="177" fontId="10" fillId="3" borderId="46" xfId="4" applyNumberFormat="1" applyFont="1" applyFill="1" applyBorder="1" applyAlignment="1" applyProtection="1">
      <alignment vertical="center" shrinkToFit="1"/>
      <protection hidden="1"/>
    </xf>
    <xf numFmtId="0" fontId="9" fillId="3" borderId="8"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16" fillId="3" borderId="5"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10" fillId="3" borderId="29" xfId="0" applyFont="1" applyFill="1" applyBorder="1" applyAlignment="1" applyProtection="1">
      <alignment vertical="center" shrinkToFit="1"/>
      <protection hidden="1"/>
    </xf>
    <xf numFmtId="0" fontId="10" fillId="3" borderId="40" xfId="0" applyFont="1" applyFill="1" applyBorder="1" applyAlignment="1" applyProtection="1">
      <alignment vertical="center" shrinkToFit="1"/>
      <protection hidden="1"/>
    </xf>
    <xf numFmtId="177" fontId="10" fillId="3" borderId="34" xfId="4" applyNumberFormat="1" applyFont="1" applyFill="1" applyBorder="1" applyAlignment="1" applyProtection="1">
      <alignment vertical="center" shrinkToFit="1"/>
      <protection hidden="1"/>
    </xf>
    <xf numFmtId="177" fontId="10" fillId="3" borderId="35" xfId="4" applyNumberFormat="1" applyFont="1" applyFill="1" applyBorder="1" applyAlignment="1" applyProtection="1">
      <alignment vertical="center" shrinkToFit="1"/>
      <protection hidden="1"/>
    </xf>
    <xf numFmtId="0" fontId="10" fillId="3" borderId="37" xfId="0" applyFont="1" applyFill="1" applyBorder="1" applyAlignment="1" applyProtection="1">
      <alignment vertical="center" shrinkToFit="1"/>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6" xfId="0" applyFont="1" applyFill="1" applyBorder="1" applyAlignment="1" applyProtection="1">
      <alignment vertical="center"/>
      <protection hidden="1"/>
    </xf>
    <xf numFmtId="0" fontId="9" fillId="0" borderId="11"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9" fillId="0" borderId="12" xfId="0" applyFont="1" applyFill="1" applyBorder="1" applyAlignment="1" applyProtection="1">
      <alignment vertical="center"/>
      <protection hidden="1"/>
    </xf>
    <xf numFmtId="49" fontId="5" fillId="3" borderId="5" xfId="0" applyNumberFormat="1" applyFont="1" applyFill="1" applyBorder="1" applyAlignment="1" applyProtection="1">
      <alignment horizontal="center" vertical="center" shrinkToFit="1"/>
      <protection hidden="1"/>
    </xf>
    <xf numFmtId="0" fontId="9" fillId="3" borderId="2" xfId="0" applyFont="1" applyFill="1" applyBorder="1" applyAlignment="1" applyProtection="1">
      <alignment vertical="center" shrinkToFit="1"/>
      <protection locked="0"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0" fontId="9" fillId="0" borderId="3" xfId="0" applyFont="1" applyFill="1" applyBorder="1" applyAlignment="1" applyProtection="1">
      <alignment horizontal="center" vertical="center"/>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4" xfId="0" applyFont="1" applyFill="1" applyBorder="1" applyAlignment="1" applyProtection="1">
      <alignment vertical="center" shrinkToFit="1"/>
      <protection hidden="1"/>
    </xf>
    <xf numFmtId="0" fontId="14" fillId="0" borderId="16"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9"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14" fillId="0" borderId="10"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23" fillId="5" borderId="1" xfId="0" applyFont="1" applyFill="1" applyBorder="1" applyAlignment="1" applyProtection="1">
      <alignment horizontal="center" vertical="center" shrinkToFit="1"/>
      <protection hidden="1"/>
    </xf>
    <xf numFmtId="0" fontId="23" fillId="5" borderId="2" xfId="0" applyFont="1" applyFill="1" applyBorder="1" applyAlignment="1" applyProtection="1">
      <alignment horizontal="center" vertical="center" shrinkToFit="1"/>
      <protection hidden="1"/>
    </xf>
    <xf numFmtId="0" fontId="23" fillId="5" borderId="3" xfId="0" applyFont="1" applyFill="1" applyBorder="1" applyAlignment="1" applyProtection="1">
      <alignment horizontal="center" vertical="center" shrinkToFit="1"/>
      <protection hidden="1"/>
    </xf>
    <xf numFmtId="0" fontId="10" fillId="3" borderId="0" xfId="0" applyFont="1" applyFill="1" applyBorder="1" applyAlignment="1" applyProtection="1">
      <alignment vertical="center" wrapText="1"/>
      <protection hidden="1"/>
    </xf>
    <xf numFmtId="0" fontId="10" fillId="3" borderId="48" xfId="0" applyFont="1" applyFill="1" applyBorder="1" applyAlignment="1" applyProtection="1">
      <alignment vertical="center" shrinkToFi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49" fontId="11" fillId="0" borderId="54" xfId="0" applyNumberFormat="1" applyFont="1" applyFill="1" applyBorder="1" applyAlignment="1" applyProtection="1">
      <alignment horizontal="center" vertical="center" wrapText="1"/>
      <protection hidden="1"/>
    </xf>
    <xf numFmtId="49" fontId="11" fillId="0" borderId="55" xfId="0" applyNumberFormat="1" applyFont="1" applyFill="1" applyBorder="1" applyAlignment="1" applyProtection="1">
      <alignment horizontal="center" vertical="center" wrapText="1"/>
      <protection hidden="1"/>
    </xf>
    <xf numFmtId="49" fontId="11" fillId="0" borderId="66" xfId="0" applyNumberFormat="1" applyFont="1" applyFill="1" applyBorder="1" applyAlignment="1" applyProtection="1">
      <alignment horizontal="center" vertical="center" wrapText="1"/>
      <protection hidden="1"/>
    </xf>
    <xf numFmtId="49" fontId="11" fillId="3" borderId="73" xfId="0" applyNumberFormat="1" applyFont="1" applyFill="1" applyBorder="1" applyAlignment="1" applyProtection="1">
      <alignment horizontal="center" vertical="center" wrapText="1"/>
      <protection hidden="1"/>
    </xf>
    <xf numFmtId="49" fontId="11" fillId="3" borderId="76" xfId="0" applyNumberFormat="1" applyFont="1" applyFill="1" applyBorder="1" applyAlignment="1" applyProtection="1">
      <alignment horizontal="center" vertical="center" wrapText="1"/>
      <protection hidden="1"/>
    </xf>
    <xf numFmtId="49" fontId="11" fillId="3" borderId="34" xfId="0" applyNumberFormat="1" applyFont="1" applyFill="1" applyBorder="1" applyAlignment="1" applyProtection="1">
      <alignment horizontal="center" vertical="center" wrapText="1"/>
      <protection hidden="1"/>
    </xf>
    <xf numFmtId="49" fontId="11" fillId="3" borderId="35" xfId="0" applyNumberFormat="1" applyFont="1" applyFill="1" applyBorder="1" applyAlignment="1" applyProtection="1">
      <alignment horizontal="center" vertical="center" wrapText="1"/>
      <protection hidden="1"/>
    </xf>
    <xf numFmtId="49" fontId="11" fillId="3" borderId="78" xfId="0" applyNumberFormat="1" applyFont="1" applyFill="1" applyBorder="1" applyAlignment="1" applyProtection="1">
      <alignment horizontal="center" vertical="center" wrapText="1"/>
      <protection hidden="1"/>
    </xf>
    <xf numFmtId="49" fontId="11" fillId="3" borderId="77" xfId="0" applyNumberFormat="1" applyFont="1" applyFill="1" applyBorder="1" applyAlignment="1" applyProtection="1">
      <alignment horizontal="center" vertical="center" wrapText="1"/>
      <protection hidden="1"/>
    </xf>
    <xf numFmtId="49" fontId="11" fillId="3" borderId="36" xfId="0" applyNumberFormat="1" applyFont="1" applyFill="1" applyBorder="1" applyAlignment="1" applyProtection="1">
      <alignment horizontal="center" vertical="center" wrapText="1"/>
      <protection hidden="1"/>
    </xf>
    <xf numFmtId="49" fontId="11" fillId="3" borderId="45" xfId="0" applyNumberFormat="1" applyFont="1" applyFill="1" applyBorder="1" applyAlignment="1" applyProtection="1">
      <alignment horizontal="center" vertical="center" wrapText="1"/>
      <protection hidden="1"/>
    </xf>
    <xf numFmtId="49" fontId="11" fillId="3" borderId="46" xfId="0" applyNumberFormat="1" applyFont="1" applyFill="1" applyBorder="1" applyAlignment="1" applyProtection="1">
      <alignment horizontal="center" vertical="center" wrapText="1"/>
      <protection hidden="1"/>
    </xf>
    <xf numFmtId="49" fontId="11" fillId="3" borderId="47" xfId="0" applyNumberFormat="1" applyFont="1" applyFill="1" applyBorder="1" applyAlignment="1" applyProtection="1">
      <alignment horizontal="center" vertical="center" wrapText="1"/>
      <protection hidden="1"/>
    </xf>
    <xf numFmtId="49" fontId="11" fillId="3" borderId="26" xfId="0" applyNumberFormat="1" applyFont="1" applyFill="1" applyBorder="1" applyAlignment="1" applyProtection="1">
      <alignment horizontal="center" vertical="center" wrapText="1"/>
      <protection hidden="1"/>
    </xf>
    <xf numFmtId="49" fontId="11" fillId="3" borderId="27" xfId="0" applyNumberFormat="1" applyFont="1" applyFill="1" applyBorder="1" applyAlignment="1" applyProtection="1">
      <alignment horizontal="center" vertical="center" wrapText="1"/>
      <protection hidden="1"/>
    </xf>
    <xf numFmtId="49" fontId="11" fillId="3" borderId="74" xfId="0" applyNumberFormat="1" applyFont="1" applyFill="1" applyBorder="1" applyAlignment="1" applyProtection="1">
      <alignment horizontal="center" vertical="center" wrapText="1"/>
      <protection hidden="1"/>
    </xf>
    <xf numFmtId="49" fontId="11" fillId="3" borderId="75" xfId="0" applyNumberFormat="1" applyFont="1" applyFill="1" applyBorder="1" applyAlignment="1" applyProtection="1">
      <alignment horizontal="center" vertical="center" wrapText="1"/>
      <protection hidden="1"/>
    </xf>
    <xf numFmtId="49" fontId="11" fillId="3" borderId="28" xfId="0" applyNumberFormat="1" applyFont="1" applyFill="1" applyBorder="1" applyAlignment="1" applyProtection="1">
      <alignment horizontal="center" vertical="center" wrapText="1"/>
      <protection hidden="1"/>
    </xf>
    <xf numFmtId="38" fontId="10" fillId="0" borderId="41" xfId="4" applyFont="1" applyFill="1" applyBorder="1" applyAlignment="1" applyProtection="1">
      <alignment horizontal="right" vertical="center" shrinkToFit="1"/>
      <protection hidden="1"/>
    </xf>
    <xf numFmtId="38" fontId="10" fillId="0" borderId="42" xfId="4" applyFont="1" applyFill="1" applyBorder="1" applyAlignment="1" applyProtection="1">
      <alignment horizontal="right" vertical="center" shrinkToFit="1"/>
      <protection hidden="1"/>
    </xf>
    <xf numFmtId="38" fontId="10" fillId="0" borderId="43" xfId="4" applyFont="1" applyFill="1" applyBorder="1" applyAlignment="1" applyProtection="1">
      <alignment horizontal="right" vertical="center" shrinkToFit="1"/>
      <protection hidden="1"/>
    </xf>
    <xf numFmtId="38" fontId="10" fillId="0" borderId="30" xfId="4" applyFont="1" applyFill="1" applyBorder="1" applyAlignment="1" applyProtection="1">
      <alignment horizontal="right" vertical="center" shrinkToFit="1"/>
      <protection hidden="1"/>
    </xf>
    <xf numFmtId="38" fontId="10" fillId="0" borderId="31" xfId="4" applyFont="1" applyFill="1" applyBorder="1" applyAlignment="1" applyProtection="1">
      <alignment horizontal="right" vertical="center" shrinkToFit="1"/>
      <protection hidden="1"/>
    </xf>
    <xf numFmtId="38" fontId="10" fillId="0" borderId="32" xfId="4" applyFont="1" applyFill="1" applyBorder="1" applyAlignment="1" applyProtection="1">
      <alignment horizontal="right" vertical="center" shrinkToFit="1"/>
      <protection hidden="1"/>
    </xf>
    <xf numFmtId="38" fontId="10" fillId="0" borderId="34" xfId="4" applyFont="1" applyFill="1" applyBorder="1" applyAlignment="1" applyProtection="1">
      <alignment horizontal="right" vertical="center" shrinkToFit="1"/>
      <protection hidden="1"/>
    </xf>
    <xf numFmtId="38" fontId="10" fillId="0" borderId="35" xfId="4" applyFont="1" applyFill="1" applyBorder="1" applyAlignment="1" applyProtection="1">
      <alignment horizontal="right" vertical="center" shrinkToFit="1"/>
      <protection hidden="1"/>
    </xf>
    <xf numFmtId="38" fontId="10" fillId="0" borderId="36" xfId="4" applyFont="1" applyFill="1" applyBorder="1" applyAlignment="1" applyProtection="1">
      <alignment horizontal="right" vertical="center" shrinkToFit="1"/>
      <protection hidden="1"/>
    </xf>
    <xf numFmtId="38" fontId="8" fillId="0" borderId="54" xfId="0" applyNumberFormat="1" applyFont="1" applyFill="1" applyBorder="1" applyAlignment="1" applyProtection="1">
      <alignment horizontal="right" vertical="center"/>
      <protection hidden="1"/>
    </xf>
    <xf numFmtId="0" fontId="8" fillId="0" borderId="55" xfId="0" applyFont="1" applyFill="1" applyBorder="1" applyAlignment="1" applyProtection="1">
      <alignment horizontal="right" vertical="center"/>
      <protection hidden="1"/>
    </xf>
    <xf numFmtId="0" fontId="8" fillId="0" borderId="66" xfId="0" applyFont="1" applyFill="1" applyBorder="1" applyAlignment="1" applyProtection="1">
      <alignment horizontal="right" vertical="center"/>
      <protection hidden="1"/>
    </xf>
    <xf numFmtId="0" fontId="8" fillId="0" borderId="79" xfId="0" applyFont="1" applyFill="1" applyBorder="1" applyAlignment="1" applyProtection="1">
      <alignment horizontal="center" vertical="center"/>
      <protection hidden="1"/>
    </xf>
    <xf numFmtId="0" fontId="8" fillId="0" borderId="80" xfId="0" applyFont="1" applyFill="1" applyBorder="1" applyAlignment="1" applyProtection="1">
      <alignment horizontal="center" vertical="center"/>
      <protection hidden="1"/>
    </xf>
    <xf numFmtId="0" fontId="8" fillId="0" borderId="56" xfId="0" applyFont="1" applyFill="1" applyBorder="1" applyAlignment="1" applyProtection="1">
      <alignment horizontal="center" vertical="center"/>
      <protection hidden="1"/>
    </xf>
    <xf numFmtId="0" fontId="9" fillId="0" borderId="1" xfId="0" applyFont="1" applyFill="1" applyBorder="1" applyAlignment="1" applyProtection="1">
      <alignment horizontal="left" vertical="center" shrinkToFit="1"/>
      <protection hidden="1"/>
    </xf>
    <xf numFmtId="0" fontId="9" fillId="0" borderId="2" xfId="0" applyFont="1" applyFill="1" applyBorder="1" applyAlignment="1" applyProtection="1">
      <alignment horizontal="left" vertical="center" shrinkToFit="1"/>
      <protection hidden="1"/>
    </xf>
    <xf numFmtId="0" fontId="9" fillId="0" borderId="3" xfId="0" applyFont="1" applyFill="1" applyBorder="1" applyAlignment="1" applyProtection="1">
      <alignment horizontal="left" vertical="center" shrinkToFit="1"/>
      <protection hidden="1"/>
    </xf>
    <xf numFmtId="0" fontId="10" fillId="3" borderId="26" xfId="0" applyFont="1" applyFill="1" applyBorder="1" applyAlignment="1" applyProtection="1">
      <alignment horizontal="center" vertical="center" shrinkToFit="1"/>
      <protection hidden="1"/>
    </xf>
    <xf numFmtId="0" fontId="10" fillId="3" borderId="27" xfId="0" applyFont="1" applyFill="1" applyBorder="1" applyAlignment="1" applyProtection="1">
      <alignment horizontal="center" vertical="center" shrinkToFit="1"/>
      <protection hidden="1"/>
    </xf>
    <xf numFmtId="0" fontId="10" fillId="3" borderId="28" xfId="0" applyFont="1" applyFill="1" applyBorder="1" applyAlignment="1" applyProtection="1">
      <alignment horizontal="center" vertical="center" shrinkToFit="1"/>
      <protection hidden="1"/>
    </xf>
    <xf numFmtId="0" fontId="10" fillId="3" borderId="30" xfId="0" applyFont="1" applyFill="1" applyBorder="1" applyAlignment="1" applyProtection="1">
      <alignment horizontal="center" vertical="center" shrinkToFit="1"/>
      <protection hidden="1"/>
    </xf>
    <xf numFmtId="0" fontId="10" fillId="3" borderId="31" xfId="0" applyFont="1" applyFill="1" applyBorder="1" applyAlignment="1" applyProtection="1">
      <alignment horizontal="center" vertical="center" shrinkToFit="1"/>
      <protection hidden="1"/>
    </xf>
    <xf numFmtId="0" fontId="10" fillId="3" borderId="32" xfId="0" applyFont="1" applyFill="1" applyBorder="1" applyAlignment="1" applyProtection="1">
      <alignment horizontal="center" vertical="center" shrinkToFit="1"/>
      <protection hidden="1"/>
    </xf>
    <xf numFmtId="0" fontId="10" fillId="3" borderId="34" xfId="0" applyFont="1" applyFill="1" applyBorder="1" applyAlignment="1" applyProtection="1">
      <alignment horizontal="center" vertical="center" shrinkToFit="1"/>
      <protection hidden="1"/>
    </xf>
    <xf numFmtId="0" fontId="10" fillId="3" borderId="35" xfId="0" applyFont="1" applyFill="1" applyBorder="1" applyAlignment="1" applyProtection="1">
      <alignment horizontal="center" vertical="center" shrinkToFit="1"/>
      <protection hidden="1"/>
    </xf>
    <xf numFmtId="0" fontId="10" fillId="3" borderId="36" xfId="0" applyFont="1" applyFill="1" applyBorder="1" applyAlignment="1" applyProtection="1">
      <alignment horizontal="center" vertical="center" shrinkToFit="1"/>
      <protection hidden="1"/>
    </xf>
    <xf numFmtId="0" fontId="10" fillId="3" borderId="45" xfId="0" applyFont="1" applyFill="1" applyBorder="1" applyAlignment="1" applyProtection="1">
      <alignment horizontal="center" vertical="center" shrinkToFit="1"/>
      <protection hidden="1"/>
    </xf>
    <xf numFmtId="0" fontId="10" fillId="3" borderId="46" xfId="0" applyFont="1" applyFill="1" applyBorder="1" applyAlignment="1" applyProtection="1">
      <alignment horizontal="center" vertical="center" shrinkToFit="1"/>
      <protection hidden="1"/>
    </xf>
    <xf numFmtId="0" fontId="10" fillId="3" borderId="47" xfId="0" applyFont="1" applyFill="1" applyBorder="1" applyAlignment="1" applyProtection="1">
      <alignment horizontal="center" vertical="center" shrinkToFit="1"/>
      <protection hidden="1"/>
    </xf>
    <xf numFmtId="38" fontId="10" fillId="0" borderId="4" xfId="4" applyFont="1" applyFill="1" applyBorder="1" applyAlignment="1" applyProtection="1">
      <alignment horizontal="right" vertical="center" shrinkToFit="1"/>
      <protection hidden="1"/>
    </xf>
    <xf numFmtId="38" fontId="10" fillId="0" borderId="5" xfId="4" applyFont="1" applyFill="1" applyBorder="1" applyAlignment="1" applyProtection="1">
      <alignment horizontal="right" vertical="center" shrinkToFit="1"/>
      <protection hidden="1"/>
    </xf>
    <xf numFmtId="38" fontId="10" fillId="0" borderId="6" xfId="4" applyFont="1" applyFill="1" applyBorder="1" applyAlignment="1" applyProtection="1">
      <alignment horizontal="right" vertical="center" shrinkToFit="1"/>
      <protection hidden="1"/>
    </xf>
    <xf numFmtId="0" fontId="9" fillId="4" borderId="50" xfId="0" applyFont="1" applyFill="1" applyBorder="1" applyAlignment="1">
      <alignment horizontal="center" vertical="center"/>
    </xf>
    <xf numFmtId="178" fontId="8" fillId="0" borderId="5" xfId="0" applyNumberFormat="1" applyFont="1" applyBorder="1" applyAlignment="1" applyProtection="1">
      <alignment horizontal="center" vertical="center" shrinkToFit="1"/>
      <protection hidden="1"/>
    </xf>
    <xf numFmtId="178" fontId="8" fillId="0" borderId="6" xfId="0" applyNumberFormat="1" applyFont="1" applyBorder="1" applyAlignment="1" applyProtection="1">
      <alignment horizontal="center" vertical="center"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8" xfId="0" applyFont="1" applyFill="1" applyBorder="1" applyAlignment="1">
      <alignment horizontal="center" vertical="center" shrinkToFit="1"/>
    </xf>
    <xf numFmtId="178" fontId="8" fillId="0" borderId="60" xfId="4" applyNumberFormat="1" applyFont="1" applyBorder="1" applyAlignment="1" applyProtection="1">
      <alignment horizontal="center" vertical="center" shrinkToFit="1"/>
      <protection hidden="1"/>
    </xf>
    <xf numFmtId="178" fontId="8" fillId="0" borderId="61"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62" xfId="4" applyNumberFormat="1" applyFont="1" applyFill="1" applyBorder="1" applyAlignment="1" applyProtection="1">
      <alignment horizontal="center" vertical="center" shrinkToFit="1"/>
      <protection hidden="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177" fontId="10" fillId="3" borderId="47" xfId="4" applyNumberFormat="1" applyFont="1" applyFill="1" applyBorder="1" applyAlignment="1" applyProtection="1">
      <alignment vertical="center" shrinkToFit="1"/>
      <protection hidden="1"/>
    </xf>
    <xf numFmtId="177" fontId="10" fillId="3" borderId="41" xfId="4" applyNumberFormat="1" applyFont="1" applyFill="1" applyBorder="1" applyAlignment="1" applyProtection="1">
      <alignment vertical="center" shrinkToFit="1"/>
      <protection hidden="1"/>
    </xf>
    <xf numFmtId="177" fontId="10" fillId="3" borderId="42" xfId="4" applyNumberFormat="1" applyFont="1" applyFill="1" applyBorder="1" applyAlignment="1" applyProtection="1">
      <alignment vertical="center" shrinkToFit="1"/>
      <protection hidden="1"/>
    </xf>
    <xf numFmtId="0" fontId="24" fillId="3" borderId="2" xfId="7" applyFill="1" applyBorder="1" applyAlignment="1" applyProtection="1">
      <alignment horizontal="center" vertical="center" shrinkToFit="1"/>
      <protection hidden="1"/>
    </xf>
    <xf numFmtId="49" fontId="6" fillId="3" borderId="5" xfId="0" applyNumberFormat="1" applyFont="1" applyFill="1" applyBorder="1" applyAlignment="1" applyProtection="1">
      <alignment horizontal="center" vertical="center" shrinkToFit="1"/>
      <protection hidden="1"/>
    </xf>
    <xf numFmtId="0" fontId="20" fillId="0" borderId="18" xfId="5" applyFont="1" applyBorder="1">
      <alignment vertical="center"/>
    </xf>
    <xf numFmtId="0" fontId="20" fillId="0" borderId="19" xfId="5" applyFont="1" applyBorder="1">
      <alignment vertical="center"/>
    </xf>
    <xf numFmtId="0" fontId="20" fillId="0" borderId="4" xfId="0" applyFont="1" applyBorder="1" applyAlignment="1">
      <alignment horizontal="right" vertical="center"/>
    </xf>
    <xf numFmtId="0" fontId="20" fillId="0" borderId="5" xfId="0" applyFont="1" applyBorder="1" applyAlignment="1">
      <alignment horizontal="right" vertical="center"/>
    </xf>
    <xf numFmtId="0" fontId="20" fillId="0" borderId="6" xfId="0" applyFont="1" applyBorder="1" applyAlignment="1">
      <alignment horizontal="right" vertical="center"/>
    </xf>
    <xf numFmtId="0" fontId="20" fillId="0" borderId="9" xfId="0" applyFont="1" applyBorder="1" applyAlignment="1">
      <alignment horizontal="right" vertical="center"/>
    </xf>
    <xf numFmtId="0" fontId="20" fillId="0" borderId="0" xfId="0" applyFont="1" applyBorder="1" applyAlignment="1">
      <alignment horizontal="right" vertical="center"/>
    </xf>
    <xf numFmtId="0" fontId="20" fillId="0" borderId="10" xfId="0" applyFont="1" applyBorder="1" applyAlignment="1">
      <alignment horizontal="right" vertical="center"/>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8" xfId="0" applyFont="1" applyBorder="1" applyAlignment="1">
      <alignment vertical="top" wrapText="1"/>
    </xf>
    <xf numFmtId="0" fontId="20" fillId="0" borderId="20" xfId="0" applyFont="1" applyBorder="1" applyAlignment="1">
      <alignment vertical="top" wrapText="1"/>
    </xf>
    <xf numFmtId="0" fontId="20" fillId="0" borderId="11" xfId="0" applyFont="1" applyBorder="1">
      <alignment vertical="center"/>
    </xf>
    <xf numFmtId="0" fontId="20" fillId="0" borderId="8" xfId="0" applyFont="1" applyBorder="1">
      <alignment vertical="center"/>
    </xf>
    <xf numFmtId="0" fontId="20" fillId="0" borderId="12"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5" applyFont="1" applyBorder="1" applyAlignment="1">
      <alignment horizontal="left" vertical="center"/>
    </xf>
    <xf numFmtId="0" fontId="20" fillId="0" borderId="19" xfId="5" applyFont="1" applyBorder="1" applyAlignment="1">
      <alignment horizontal="left" vertical="center"/>
    </xf>
    <xf numFmtId="0" fontId="20" fillId="0" borderId="20" xfId="5" applyFont="1" applyBorder="1" applyAlignment="1">
      <alignment horizontal="left" vertical="center"/>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24634" name="Check Box 58" hidden="1">
              <a:extLst>
                <a:ext uri="{63B3BB69-23CF-44E3-9099-C40C66FF867C}">
                  <a14:compatExt spid="_x0000_s24634"/>
                </a:ext>
                <a:ext uri="{FF2B5EF4-FFF2-40B4-BE49-F238E27FC236}">
                  <a16:creationId xmlns=""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24635" name="Check Box 59" hidden="1">
              <a:extLst>
                <a:ext uri="{63B3BB69-23CF-44E3-9099-C40C66FF867C}">
                  <a14:compatExt spid="_x0000_s24635"/>
                </a:ext>
                <a:ext uri="{FF2B5EF4-FFF2-40B4-BE49-F238E27FC236}">
                  <a16:creationId xmlns=""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24641" name="Check Box 65" hidden="1">
              <a:extLst>
                <a:ext uri="{63B3BB69-23CF-44E3-9099-C40C66FF867C}">
                  <a14:compatExt spid="_x0000_s24641"/>
                </a:ext>
                <a:ext uri="{FF2B5EF4-FFF2-40B4-BE49-F238E27FC236}">
                  <a16:creationId xmlns=""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24643" name="Check Box 67" hidden="1">
              <a:extLst>
                <a:ext uri="{63B3BB69-23CF-44E3-9099-C40C66FF867C}">
                  <a14:compatExt spid="_x0000_s24643"/>
                </a:ext>
                <a:ext uri="{FF2B5EF4-FFF2-40B4-BE49-F238E27FC236}">
                  <a16:creationId xmlns=""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24644" name="Check Box 68" hidden="1">
              <a:extLst>
                <a:ext uri="{63B3BB69-23CF-44E3-9099-C40C66FF867C}">
                  <a14:compatExt spid="_x0000_s24644"/>
                </a:ext>
                <a:ext uri="{FF2B5EF4-FFF2-40B4-BE49-F238E27FC236}">
                  <a16:creationId xmlns=""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24645" name="Check Box 69" hidden="1">
              <a:extLst>
                <a:ext uri="{63B3BB69-23CF-44E3-9099-C40C66FF867C}">
                  <a14:compatExt spid="_x0000_s24645"/>
                </a:ext>
                <a:ext uri="{FF2B5EF4-FFF2-40B4-BE49-F238E27FC236}">
                  <a16:creationId xmlns=""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24646" name="Check Box 70" hidden="1">
              <a:extLst>
                <a:ext uri="{63B3BB69-23CF-44E3-9099-C40C66FF867C}">
                  <a14:compatExt spid="_x0000_s24646"/>
                </a:ext>
                <a:ext uri="{FF2B5EF4-FFF2-40B4-BE49-F238E27FC236}">
                  <a16:creationId xmlns=""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24650" name="Check Box 74" hidden="1">
              <a:extLst>
                <a:ext uri="{63B3BB69-23CF-44E3-9099-C40C66FF867C}">
                  <a14:compatExt spid="_x0000_s24650"/>
                </a:ext>
                <a:ext uri="{FF2B5EF4-FFF2-40B4-BE49-F238E27FC236}">
                  <a16:creationId xmlns=""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24</xdr:row>
          <xdr:rowOff>238125</xdr:rowOff>
        </xdr:to>
        <xdr:sp macro="" textlink="">
          <xdr:nvSpPr>
            <xdr:cNvPr id="24651" name="Check Box 75" hidden="1">
              <a:extLst>
                <a:ext uri="{63B3BB69-23CF-44E3-9099-C40C66FF867C}">
                  <a14:compatExt spid="_x0000_s24651"/>
                </a:ext>
                <a:ext uri="{FF2B5EF4-FFF2-40B4-BE49-F238E27FC236}">
                  <a16:creationId xmlns=""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24652" name="Check Box 76" hidden="1">
              <a:extLst>
                <a:ext uri="{63B3BB69-23CF-44E3-9099-C40C66FF867C}">
                  <a14:compatExt spid="_x0000_s24652"/>
                </a:ext>
                <a:ext uri="{FF2B5EF4-FFF2-40B4-BE49-F238E27FC236}">
                  <a16:creationId xmlns=""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24653" name="Check Box 77" hidden="1">
              <a:extLst>
                <a:ext uri="{63B3BB69-23CF-44E3-9099-C40C66FF867C}">
                  <a14:compatExt spid="_x0000_s24653"/>
                </a:ext>
                <a:ext uri="{FF2B5EF4-FFF2-40B4-BE49-F238E27FC236}">
                  <a16:creationId xmlns=""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24654" name="Check Box 78" hidden="1">
              <a:extLst>
                <a:ext uri="{63B3BB69-23CF-44E3-9099-C40C66FF867C}">
                  <a14:compatExt spid="_x0000_s24654"/>
                </a:ext>
                <a:ext uri="{FF2B5EF4-FFF2-40B4-BE49-F238E27FC236}">
                  <a16:creationId xmlns=""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24655" name="Check Box 79" hidden="1">
              <a:extLst>
                <a:ext uri="{63B3BB69-23CF-44E3-9099-C40C66FF867C}">
                  <a14:compatExt spid="_x0000_s24655"/>
                </a:ext>
                <a:ext uri="{FF2B5EF4-FFF2-40B4-BE49-F238E27FC236}">
                  <a16:creationId xmlns=""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24656" name="Check Box 80" hidden="1">
              <a:extLst>
                <a:ext uri="{63B3BB69-23CF-44E3-9099-C40C66FF867C}">
                  <a14:compatExt spid="_x0000_s24656"/>
                </a:ext>
                <a:ext uri="{FF2B5EF4-FFF2-40B4-BE49-F238E27FC236}">
                  <a16:creationId xmlns=""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24672" name="Check Box 96" hidden="1">
              <a:extLst>
                <a:ext uri="{63B3BB69-23CF-44E3-9099-C40C66FF867C}">
                  <a14:compatExt spid="_x0000_s24672"/>
                </a:ext>
                <a:ext uri="{FF2B5EF4-FFF2-40B4-BE49-F238E27FC236}">
                  <a16:creationId xmlns=""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24673" name="Check Box 97" hidden="1">
              <a:extLst>
                <a:ext uri="{63B3BB69-23CF-44E3-9099-C40C66FF867C}">
                  <a14:compatExt spid="_x0000_s24673"/>
                </a:ext>
                <a:ext uri="{FF2B5EF4-FFF2-40B4-BE49-F238E27FC236}">
                  <a16:creationId xmlns=""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24674" name="Check Box 98" hidden="1">
              <a:extLst>
                <a:ext uri="{63B3BB69-23CF-44E3-9099-C40C66FF867C}">
                  <a14:compatExt spid="_x0000_s24674"/>
                </a:ext>
                <a:ext uri="{FF2B5EF4-FFF2-40B4-BE49-F238E27FC236}">
                  <a16:creationId xmlns=""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24675" name="Check Box 99" hidden="1">
              <a:extLst>
                <a:ext uri="{63B3BB69-23CF-44E3-9099-C40C66FF867C}">
                  <a14:compatExt spid="_x0000_s24675"/>
                </a:ext>
                <a:ext uri="{FF2B5EF4-FFF2-40B4-BE49-F238E27FC236}">
                  <a16:creationId xmlns=""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24677" name="Check Box 101" hidden="1">
              <a:extLst>
                <a:ext uri="{63B3BB69-23CF-44E3-9099-C40C66FF867C}">
                  <a14:compatExt spid="_x0000_s24677"/>
                </a:ext>
                <a:ext uri="{FF2B5EF4-FFF2-40B4-BE49-F238E27FC236}">
                  <a16:creationId xmlns=""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macro="" textlink="">
          <xdr:nvSpPr>
            <xdr:cNvPr id="24699" name="Check Box 123" hidden="1">
              <a:extLst>
                <a:ext uri="{63B3BB69-23CF-44E3-9099-C40C66FF867C}">
                  <a14:compatExt spid="_x0000_s24699"/>
                </a:ext>
                <a:ext uri="{FF2B5EF4-FFF2-40B4-BE49-F238E27FC236}">
                  <a16:creationId xmlns=""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24700" name="Check Box 124" hidden="1">
              <a:extLst>
                <a:ext uri="{63B3BB69-23CF-44E3-9099-C40C66FF867C}">
                  <a14:compatExt spid="_x0000_s24700"/>
                </a:ext>
                <a:ext uri="{FF2B5EF4-FFF2-40B4-BE49-F238E27FC236}">
                  <a16:creationId xmlns=""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24702" name="Check Box 126" hidden="1">
              <a:extLst>
                <a:ext uri="{63B3BB69-23CF-44E3-9099-C40C66FF867C}">
                  <a14:compatExt spid="_x0000_s24702"/>
                </a:ext>
                <a:ext uri="{FF2B5EF4-FFF2-40B4-BE49-F238E27FC236}">
                  <a16:creationId xmlns=""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24703" name="Check Box 127" hidden="1">
              <a:extLst>
                <a:ext uri="{63B3BB69-23CF-44E3-9099-C40C66FF867C}">
                  <a14:compatExt spid="_x0000_s24703"/>
                </a:ext>
                <a:ext uri="{FF2B5EF4-FFF2-40B4-BE49-F238E27FC236}">
                  <a16:creationId xmlns=""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24704" name="Check Box 128" hidden="1">
              <a:extLst>
                <a:ext uri="{63B3BB69-23CF-44E3-9099-C40C66FF867C}">
                  <a14:compatExt spid="_x0000_s24704"/>
                </a:ext>
                <a:ext uri="{FF2B5EF4-FFF2-40B4-BE49-F238E27FC236}">
                  <a16:creationId xmlns=""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24705" name="Check Box 129" hidden="1">
              <a:extLst>
                <a:ext uri="{63B3BB69-23CF-44E3-9099-C40C66FF867C}">
                  <a14:compatExt spid="_x0000_s24705"/>
                </a:ext>
                <a:ext uri="{FF2B5EF4-FFF2-40B4-BE49-F238E27FC236}">
                  <a16:creationId xmlns=""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24706" name="Check Box 130" hidden="1">
              <a:extLst>
                <a:ext uri="{63B3BB69-23CF-44E3-9099-C40C66FF867C}">
                  <a14:compatExt spid="_x0000_s24706"/>
                </a:ext>
                <a:ext uri="{FF2B5EF4-FFF2-40B4-BE49-F238E27FC236}">
                  <a16:creationId xmlns=""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24707" name="Check Box 131" hidden="1">
              <a:extLst>
                <a:ext uri="{63B3BB69-23CF-44E3-9099-C40C66FF867C}">
                  <a14:compatExt spid="_x0000_s24707"/>
                </a:ext>
                <a:ext uri="{FF2B5EF4-FFF2-40B4-BE49-F238E27FC236}">
                  <a16:creationId xmlns=""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24708" name="Check Box 132" hidden="1">
              <a:extLst>
                <a:ext uri="{63B3BB69-23CF-44E3-9099-C40C66FF867C}">
                  <a14:compatExt spid="_x0000_s24708"/>
                </a:ext>
                <a:ext uri="{FF2B5EF4-FFF2-40B4-BE49-F238E27FC236}">
                  <a16:creationId xmlns=""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24709" name="Check Box 133" hidden="1">
              <a:extLst>
                <a:ext uri="{63B3BB69-23CF-44E3-9099-C40C66FF867C}">
                  <a14:compatExt spid="_x0000_s24709"/>
                </a:ext>
                <a:ext uri="{FF2B5EF4-FFF2-40B4-BE49-F238E27FC236}">
                  <a16:creationId xmlns=""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24711" name="Check Box 135" hidden="1">
              <a:extLst>
                <a:ext uri="{63B3BB69-23CF-44E3-9099-C40C66FF867C}">
                  <a14:compatExt spid="_x0000_s24711"/>
                </a:ext>
                <a:ext uri="{FF2B5EF4-FFF2-40B4-BE49-F238E27FC236}">
                  <a16:creationId xmlns=""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2769" name="Check Box 1" hidden="1">
              <a:extLst>
                <a:ext uri="{63B3BB69-23CF-44E3-9099-C40C66FF867C}">
                  <a14:compatExt spid="_x0000_s32769"/>
                </a:ext>
                <a:ext uri="{FF2B5EF4-FFF2-40B4-BE49-F238E27FC236}">
                  <a16:creationId xmlns=""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2770" name="Check Box 2" hidden="1">
              <a:extLst>
                <a:ext uri="{63B3BB69-23CF-44E3-9099-C40C66FF867C}">
                  <a14:compatExt spid="_x0000_s32770"/>
                </a:ext>
                <a:ext uri="{FF2B5EF4-FFF2-40B4-BE49-F238E27FC236}">
                  <a16:creationId xmlns=""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32771" name="Check Box 3" hidden="1">
              <a:extLst>
                <a:ext uri="{63B3BB69-23CF-44E3-9099-C40C66FF867C}">
                  <a14:compatExt spid="_x0000_s32771"/>
                </a:ext>
                <a:ext uri="{FF2B5EF4-FFF2-40B4-BE49-F238E27FC236}">
                  <a16:creationId xmlns=""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32772" name="Check Box 4" hidden="1">
              <a:extLst>
                <a:ext uri="{63B3BB69-23CF-44E3-9099-C40C66FF867C}">
                  <a14:compatExt spid="_x0000_s32772"/>
                </a:ext>
                <a:ext uri="{FF2B5EF4-FFF2-40B4-BE49-F238E27FC236}">
                  <a16:creationId xmlns=""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32773" name="Check Box 5" hidden="1">
              <a:extLst>
                <a:ext uri="{63B3BB69-23CF-44E3-9099-C40C66FF867C}">
                  <a14:compatExt spid="_x0000_s32773"/>
                </a:ext>
                <a:ext uri="{FF2B5EF4-FFF2-40B4-BE49-F238E27FC236}">
                  <a16:creationId xmlns=""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32774" name="Check Box 6" hidden="1">
              <a:extLst>
                <a:ext uri="{63B3BB69-23CF-44E3-9099-C40C66FF867C}">
                  <a14:compatExt spid="_x0000_s32774"/>
                </a:ext>
                <a:ext uri="{FF2B5EF4-FFF2-40B4-BE49-F238E27FC236}">
                  <a16:creationId xmlns=""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32775" name="Check Box 7" hidden="1">
              <a:extLst>
                <a:ext uri="{63B3BB69-23CF-44E3-9099-C40C66FF867C}">
                  <a14:compatExt spid="_x0000_s32775"/>
                </a:ext>
                <a:ext uri="{FF2B5EF4-FFF2-40B4-BE49-F238E27FC236}">
                  <a16:creationId xmlns=""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32776" name="Check Box 8" hidden="1">
              <a:extLst>
                <a:ext uri="{63B3BB69-23CF-44E3-9099-C40C66FF867C}">
                  <a14:compatExt spid="_x0000_s32776"/>
                </a:ext>
                <a:ext uri="{FF2B5EF4-FFF2-40B4-BE49-F238E27FC236}">
                  <a16:creationId xmlns=""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32777" name="Check Box 9" hidden="1">
              <a:extLst>
                <a:ext uri="{63B3BB69-23CF-44E3-9099-C40C66FF867C}">
                  <a14:compatExt spid="_x0000_s32777"/>
                </a:ext>
                <a:ext uri="{FF2B5EF4-FFF2-40B4-BE49-F238E27FC236}">
                  <a16:creationId xmlns=""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32778" name="Check Box 10" hidden="1">
              <a:extLst>
                <a:ext uri="{63B3BB69-23CF-44E3-9099-C40C66FF867C}">
                  <a14:compatExt spid="_x0000_s32778"/>
                </a:ext>
                <a:ext uri="{FF2B5EF4-FFF2-40B4-BE49-F238E27FC236}">
                  <a16:creationId xmlns=""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32779" name="Check Box 11" hidden="1">
              <a:extLst>
                <a:ext uri="{63B3BB69-23CF-44E3-9099-C40C66FF867C}">
                  <a14:compatExt spid="_x0000_s32779"/>
                </a:ext>
                <a:ext uri="{FF2B5EF4-FFF2-40B4-BE49-F238E27FC236}">
                  <a16:creationId xmlns=""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32780" name="Check Box 12" hidden="1">
              <a:extLst>
                <a:ext uri="{63B3BB69-23CF-44E3-9099-C40C66FF867C}">
                  <a14:compatExt spid="_x0000_s32780"/>
                </a:ext>
                <a:ext uri="{FF2B5EF4-FFF2-40B4-BE49-F238E27FC236}">
                  <a16:creationId xmlns=""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32781" name="Check Box 13" hidden="1">
              <a:extLst>
                <a:ext uri="{63B3BB69-23CF-44E3-9099-C40C66FF867C}">
                  <a14:compatExt spid="_x0000_s32781"/>
                </a:ext>
                <a:ext uri="{FF2B5EF4-FFF2-40B4-BE49-F238E27FC236}">
                  <a16:creationId xmlns=""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32782" name="Check Box 14" hidden="1">
              <a:extLst>
                <a:ext uri="{63B3BB69-23CF-44E3-9099-C40C66FF867C}">
                  <a14:compatExt spid="_x0000_s32782"/>
                </a:ext>
                <a:ext uri="{FF2B5EF4-FFF2-40B4-BE49-F238E27FC236}">
                  <a16:creationId xmlns=""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17" name="左大かっこ 16">
          <a:extLst>
            <a:ext uri="{FF2B5EF4-FFF2-40B4-BE49-F238E27FC236}">
              <a16:creationId xmlns=""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32783" name="Check Box 15" hidden="1">
              <a:extLst>
                <a:ext uri="{63B3BB69-23CF-44E3-9099-C40C66FF867C}">
                  <a14:compatExt spid="_x0000_s32783"/>
                </a:ext>
                <a:ext uri="{FF2B5EF4-FFF2-40B4-BE49-F238E27FC236}">
                  <a16:creationId xmlns=""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32784" name="Check Box 16" hidden="1">
              <a:extLst>
                <a:ext uri="{63B3BB69-23CF-44E3-9099-C40C66FF867C}">
                  <a14:compatExt spid="_x0000_s32784"/>
                </a:ext>
                <a:ext uri="{FF2B5EF4-FFF2-40B4-BE49-F238E27FC236}">
                  <a16:creationId xmlns=""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32785" name="Check Box 17" hidden="1">
              <a:extLst>
                <a:ext uri="{63B3BB69-23CF-44E3-9099-C40C66FF867C}">
                  <a14:compatExt spid="_x0000_s32785"/>
                </a:ext>
                <a:ext uri="{FF2B5EF4-FFF2-40B4-BE49-F238E27FC236}">
                  <a16:creationId xmlns=""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32786" name="Check Box 18" hidden="1">
              <a:extLst>
                <a:ext uri="{63B3BB69-23CF-44E3-9099-C40C66FF867C}">
                  <a14:compatExt spid="_x0000_s32786"/>
                </a:ext>
                <a:ext uri="{FF2B5EF4-FFF2-40B4-BE49-F238E27FC236}">
                  <a16:creationId xmlns=""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32787" name="Check Box 19" hidden="1">
              <a:extLst>
                <a:ext uri="{63B3BB69-23CF-44E3-9099-C40C66FF867C}">
                  <a14:compatExt spid="_x0000_s32787"/>
                </a:ext>
                <a:ext uri="{FF2B5EF4-FFF2-40B4-BE49-F238E27FC236}">
                  <a16:creationId xmlns=""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macro="" textlink="">
          <xdr:nvSpPr>
            <xdr:cNvPr id="32788" name="Check Box 20" hidden="1">
              <a:extLst>
                <a:ext uri="{63B3BB69-23CF-44E3-9099-C40C66FF867C}">
                  <a14:compatExt spid="_x0000_s32788"/>
                </a:ext>
                <a:ext uri="{FF2B5EF4-FFF2-40B4-BE49-F238E27FC236}">
                  <a16:creationId xmlns=""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32789" name="Check Box 21" hidden="1">
              <a:extLst>
                <a:ext uri="{63B3BB69-23CF-44E3-9099-C40C66FF867C}">
                  <a14:compatExt spid="_x0000_s32789"/>
                </a:ext>
                <a:ext uri="{FF2B5EF4-FFF2-40B4-BE49-F238E27FC236}">
                  <a16:creationId xmlns=""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32790" name="Check Box 22" hidden="1">
              <a:extLst>
                <a:ext uri="{63B3BB69-23CF-44E3-9099-C40C66FF867C}">
                  <a14:compatExt spid="_x0000_s32790"/>
                </a:ext>
                <a:ext uri="{FF2B5EF4-FFF2-40B4-BE49-F238E27FC236}">
                  <a16:creationId xmlns=""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32791" name="Check Box 23" hidden="1">
              <a:extLst>
                <a:ext uri="{63B3BB69-23CF-44E3-9099-C40C66FF867C}">
                  <a14:compatExt spid="_x0000_s32791"/>
                </a:ext>
                <a:ext uri="{FF2B5EF4-FFF2-40B4-BE49-F238E27FC236}">
                  <a16:creationId xmlns=""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32792" name="Check Box 24" hidden="1">
              <a:extLst>
                <a:ext uri="{63B3BB69-23CF-44E3-9099-C40C66FF867C}">
                  <a14:compatExt spid="_x0000_s32792"/>
                </a:ext>
                <a:ext uri="{FF2B5EF4-FFF2-40B4-BE49-F238E27FC236}">
                  <a16:creationId xmlns=""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32793" name="Check Box 25" hidden="1">
              <a:extLst>
                <a:ext uri="{63B3BB69-23CF-44E3-9099-C40C66FF867C}">
                  <a14:compatExt spid="_x0000_s32793"/>
                </a:ext>
                <a:ext uri="{FF2B5EF4-FFF2-40B4-BE49-F238E27FC236}">
                  <a16:creationId xmlns=""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32794" name="Check Box 26" hidden="1">
              <a:extLst>
                <a:ext uri="{63B3BB69-23CF-44E3-9099-C40C66FF867C}">
                  <a14:compatExt spid="_x0000_s32794"/>
                </a:ext>
                <a:ext uri="{FF2B5EF4-FFF2-40B4-BE49-F238E27FC236}">
                  <a16:creationId xmlns=""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32795" name="Check Box 27" hidden="1">
              <a:extLst>
                <a:ext uri="{63B3BB69-23CF-44E3-9099-C40C66FF867C}">
                  <a14:compatExt spid="_x0000_s32795"/>
                </a:ext>
                <a:ext uri="{FF2B5EF4-FFF2-40B4-BE49-F238E27FC236}">
                  <a16:creationId xmlns=""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32796" name="Check Box 28" hidden="1">
              <a:extLst>
                <a:ext uri="{63B3BB69-23CF-44E3-9099-C40C66FF867C}">
                  <a14:compatExt spid="_x0000_s32796"/>
                </a:ext>
                <a:ext uri="{FF2B5EF4-FFF2-40B4-BE49-F238E27FC236}">
                  <a16:creationId xmlns=""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32797" name="Check Box 29" hidden="1">
              <a:extLst>
                <a:ext uri="{63B3BB69-23CF-44E3-9099-C40C66FF867C}">
                  <a14:compatExt spid="_x0000_s32797"/>
                </a:ext>
                <a:ext uri="{FF2B5EF4-FFF2-40B4-BE49-F238E27FC236}">
                  <a16:creationId xmlns=""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32798" name="Check Box 30" hidden="1">
              <a:extLst>
                <a:ext uri="{63B3BB69-23CF-44E3-9099-C40C66FF867C}">
                  <a14:compatExt spid="_x0000_s32798"/>
                </a:ext>
                <a:ext uri="{FF2B5EF4-FFF2-40B4-BE49-F238E27FC236}">
                  <a16:creationId xmlns=""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omments" Target="../comments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34.xml" />
  <Relationship Id="rId13" Type="http://schemas.openxmlformats.org/officeDocument/2006/relationships/ctrlProp" Target="../ctrlProps/ctrlProp39.xml" />
  <Relationship Id="rId18" Type="http://schemas.openxmlformats.org/officeDocument/2006/relationships/ctrlProp" Target="../ctrlProps/ctrlProp44.xml" />
  <Relationship Id="rId26" Type="http://schemas.openxmlformats.org/officeDocument/2006/relationships/ctrlProp" Target="../ctrlProps/ctrlProp52.xml" />
  <Relationship Id="rId3" Type="http://schemas.openxmlformats.org/officeDocument/2006/relationships/drawing" Target="../drawings/drawing2.xml" />
  <Relationship Id="rId21" Type="http://schemas.openxmlformats.org/officeDocument/2006/relationships/ctrlProp" Target="../ctrlProps/ctrlProp47.xml" />
  <Relationship Id="rId34" Type="http://schemas.openxmlformats.org/officeDocument/2006/relationships/ctrlProp" Target="../ctrlProps/ctrlProp60.xml" />
  <Relationship Id="rId7" Type="http://schemas.openxmlformats.org/officeDocument/2006/relationships/ctrlProp" Target="../ctrlProps/ctrlProp33.xml" />
  <Relationship Id="rId12" Type="http://schemas.openxmlformats.org/officeDocument/2006/relationships/ctrlProp" Target="../ctrlProps/ctrlProp38.xml" />
  <Relationship Id="rId17" Type="http://schemas.openxmlformats.org/officeDocument/2006/relationships/ctrlProp" Target="../ctrlProps/ctrlProp43.xml" />
  <Relationship Id="rId25" Type="http://schemas.openxmlformats.org/officeDocument/2006/relationships/ctrlProp" Target="../ctrlProps/ctrlProp51.xml" />
  <Relationship Id="rId33" Type="http://schemas.openxmlformats.org/officeDocument/2006/relationships/ctrlProp" Target="../ctrlProps/ctrlProp59.xml" />
  <Relationship Id="rId2" Type="http://schemas.openxmlformats.org/officeDocument/2006/relationships/printerSettings" Target="../printerSettings/printerSettings3.bin" />
  <Relationship Id="rId16" Type="http://schemas.openxmlformats.org/officeDocument/2006/relationships/ctrlProp" Target="../ctrlProps/ctrlProp42.xml" />
  <Relationship Id="rId20" Type="http://schemas.openxmlformats.org/officeDocument/2006/relationships/ctrlProp" Target="../ctrlProps/ctrlProp46.xml" />
  <Relationship Id="rId29" Type="http://schemas.openxmlformats.org/officeDocument/2006/relationships/ctrlProp" Target="../ctrlProps/ctrlProp55.xml" />
  <Relationship Id="rId1" Type="http://schemas.openxmlformats.org/officeDocument/2006/relationships/hyperlink" Target="mailto:nagoya@aaa.co.jp" TargetMode="External" />
  <Relationship Id="rId6" Type="http://schemas.openxmlformats.org/officeDocument/2006/relationships/ctrlProp" Target="../ctrlProps/ctrlProp32.xml" />
  <Relationship Id="rId11" Type="http://schemas.openxmlformats.org/officeDocument/2006/relationships/ctrlProp" Target="../ctrlProps/ctrlProp37.xml" />
  <Relationship Id="rId24" Type="http://schemas.openxmlformats.org/officeDocument/2006/relationships/ctrlProp" Target="../ctrlProps/ctrlProp50.xml" />
  <Relationship Id="rId32" Type="http://schemas.openxmlformats.org/officeDocument/2006/relationships/ctrlProp" Target="../ctrlProps/ctrlProp58.xml" />
  <Relationship Id="rId5" Type="http://schemas.openxmlformats.org/officeDocument/2006/relationships/ctrlProp" Target="../ctrlProps/ctrlProp31.xml" />
  <Relationship Id="rId15" Type="http://schemas.openxmlformats.org/officeDocument/2006/relationships/ctrlProp" Target="../ctrlProps/ctrlProp41.xml" />
  <Relationship Id="rId23" Type="http://schemas.openxmlformats.org/officeDocument/2006/relationships/ctrlProp" Target="../ctrlProps/ctrlProp49.xml" />
  <Relationship Id="rId28" Type="http://schemas.openxmlformats.org/officeDocument/2006/relationships/ctrlProp" Target="../ctrlProps/ctrlProp54.xml" />
  <Relationship Id="rId10" Type="http://schemas.openxmlformats.org/officeDocument/2006/relationships/ctrlProp" Target="../ctrlProps/ctrlProp36.xml" />
  <Relationship Id="rId19" Type="http://schemas.openxmlformats.org/officeDocument/2006/relationships/ctrlProp" Target="../ctrlProps/ctrlProp45.xml" />
  <Relationship Id="rId31" Type="http://schemas.openxmlformats.org/officeDocument/2006/relationships/ctrlProp" Target="../ctrlProps/ctrlProp57.xml" />
  <Relationship Id="rId4" Type="http://schemas.openxmlformats.org/officeDocument/2006/relationships/vmlDrawing" Target="../drawings/vmlDrawing3.vml" />
  <Relationship Id="rId9" Type="http://schemas.openxmlformats.org/officeDocument/2006/relationships/ctrlProp" Target="../ctrlProps/ctrlProp35.xml" />
  <Relationship Id="rId14" Type="http://schemas.openxmlformats.org/officeDocument/2006/relationships/ctrlProp" Target="../ctrlProps/ctrlProp40.xml" />
  <Relationship Id="rId22" Type="http://schemas.openxmlformats.org/officeDocument/2006/relationships/ctrlProp" Target="../ctrlProps/ctrlProp48.xml" />
  <Relationship Id="rId27" Type="http://schemas.openxmlformats.org/officeDocument/2006/relationships/ctrlProp" Target="../ctrlProps/ctrlProp53.xml" />
  <Relationship Id="rId30" Type="http://schemas.openxmlformats.org/officeDocument/2006/relationships/ctrlProp" Target="../ctrlProps/ctrlProp56.xml" />
  <Relationship Id="rId35"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73"/>
  <sheetViews>
    <sheetView tabSelected="1" view="pageBreakPreview" zoomScale="120" zoomScaleNormal="120" zoomScaleSheetLayoutView="120" workbookViewId="0">
      <selection activeCell="AO13" sqref="AO13:AQ13"/>
    </sheetView>
  </sheetViews>
  <sheetFormatPr defaultColWidth="2.25" defaultRowHeight="13.5"/>
  <cols>
    <col min="1" max="36" width="2.375" style="28" customWidth="1"/>
    <col min="37" max="37" width="3.75" style="28" customWidth="1"/>
    <col min="38" max="38" width="1.375" style="28" customWidth="1"/>
    <col min="39" max="39" width="2.25" style="28" customWidth="1"/>
    <col min="40" max="40" width="10" style="28" customWidth="1"/>
    <col min="41" max="41" width="6.5" style="28" customWidth="1"/>
    <col min="42" max="16384" width="2.25" style="28"/>
  </cols>
  <sheetData>
    <row r="1" spans="1:66">
      <c r="A1" s="27" t="s">
        <v>77</v>
      </c>
    </row>
    <row r="2" spans="1:66" ht="6.75" customHeight="1">
      <c r="AO2" s="312" t="s">
        <v>188</v>
      </c>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row>
    <row r="3" spans="1:66" s="33" customFormat="1" ht="12" customHeight="1">
      <c r="A3" s="334" t="s">
        <v>10</v>
      </c>
      <c r="B3" s="29" t="s">
        <v>0</v>
      </c>
      <c r="C3" s="30"/>
      <c r="D3" s="30"/>
      <c r="E3" s="31"/>
      <c r="F3" s="31"/>
      <c r="G3" s="31"/>
      <c r="H3" s="31"/>
      <c r="I3" s="31"/>
      <c r="J3" s="31"/>
      <c r="K3" s="32"/>
      <c r="L3" s="394"/>
      <c r="M3" s="395"/>
      <c r="N3" s="395"/>
      <c r="O3" s="395"/>
      <c r="P3" s="395"/>
      <c r="Q3" s="395"/>
      <c r="R3" s="395"/>
      <c r="S3" s="395"/>
      <c r="T3" s="395"/>
      <c r="U3" s="395"/>
      <c r="V3" s="395"/>
      <c r="W3" s="395"/>
      <c r="X3" s="395"/>
      <c r="Y3" s="395"/>
      <c r="Z3" s="395"/>
      <c r="AA3" s="395"/>
      <c r="AB3" s="395"/>
      <c r="AC3" s="395"/>
      <c r="AD3" s="395"/>
      <c r="AE3" s="395"/>
      <c r="AF3" s="396"/>
      <c r="AG3" s="348" t="s">
        <v>85</v>
      </c>
      <c r="AH3" s="349"/>
      <c r="AI3" s="349"/>
      <c r="AJ3" s="349"/>
      <c r="AK3" s="349"/>
      <c r="AL3" s="349"/>
      <c r="AM3" s="350"/>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row>
    <row r="4" spans="1:66" s="33" customFormat="1" ht="20.25" customHeight="1">
      <c r="A4" s="335"/>
      <c r="B4" s="34" t="s">
        <v>6</v>
      </c>
      <c r="C4" s="35"/>
      <c r="D4" s="35"/>
      <c r="E4" s="36"/>
      <c r="F4" s="36"/>
      <c r="G4" s="36"/>
      <c r="H4" s="36"/>
      <c r="I4" s="36"/>
      <c r="J4" s="36"/>
      <c r="K4" s="37"/>
      <c r="L4" s="391"/>
      <c r="M4" s="392"/>
      <c r="N4" s="392"/>
      <c r="O4" s="392"/>
      <c r="P4" s="392"/>
      <c r="Q4" s="392"/>
      <c r="R4" s="392"/>
      <c r="S4" s="392"/>
      <c r="T4" s="392"/>
      <c r="U4" s="392"/>
      <c r="V4" s="392"/>
      <c r="W4" s="392"/>
      <c r="X4" s="392"/>
      <c r="Y4" s="392"/>
      <c r="Z4" s="392"/>
      <c r="AA4" s="392"/>
      <c r="AB4" s="392"/>
      <c r="AC4" s="392"/>
      <c r="AD4" s="392"/>
      <c r="AE4" s="392"/>
      <c r="AF4" s="393"/>
      <c r="AG4" s="351"/>
      <c r="AH4" s="352"/>
      <c r="AI4" s="352"/>
      <c r="AJ4" s="352"/>
      <c r="AK4" s="352"/>
      <c r="AL4" s="352"/>
      <c r="AM4" s="35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row>
    <row r="5" spans="1:66" s="33" customFormat="1" ht="20.25" customHeight="1">
      <c r="A5" s="335"/>
      <c r="B5" s="38" t="s">
        <v>31</v>
      </c>
      <c r="C5" s="39"/>
      <c r="D5" s="39"/>
      <c r="E5" s="40"/>
      <c r="F5" s="40"/>
      <c r="G5" s="40"/>
      <c r="H5" s="40"/>
      <c r="I5" s="40"/>
      <c r="J5" s="40"/>
      <c r="K5" s="41"/>
      <c r="L5" s="397"/>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9"/>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row>
    <row r="6" spans="1:66" s="33" customFormat="1" ht="13.5" customHeight="1">
      <c r="A6" s="335"/>
      <c r="B6" s="364" t="s">
        <v>32</v>
      </c>
      <c r="C6" s="365"/>
      <c r="D6" s="365"/>
      <c r="E6" s="365"/>
      <c r="F6" s="365"/>
      <c r="G6" s="365"/>
      <c r="H6" s="365"/>
      <c r="I6" s="365"/>
      <c r="J6" s="365"/>
      <c r="K6" s="366"/>
      <c r="L6" s="42" t="s">
        <v>1</v>
      </c>
      <c r="M6" s="42"/>
      <c r="N6" s="42"/>
      <c r="O6" s="42"/>
      <c r="P6" s="42"/>
      <c r="Q6" s="343"/>
      <c r="R6" s="343"/>
      <c r="S6" s="42" t="s">
        <v>2</v>
      </c>
      <c r="T6" s="343"/>
      <c r="U6" s="343"/>
      <c r="V6" s="343"/>
      <c r="W6" s="42" t="s">
        <v>3</v>
      </c>
      <c r="X6" s="42"/>
      <c r="Y6" s="42"/>
      <c r="Z6" s="42"/>
      <c r="AA6" s="42"/>
      <c r="AB6" s="42"/>
      <c r="AC6" s="43"/>
      <c r="AD6" s="42"/>
      <c r="AE6" s="42"/>
      <c r="AF6" s="42"/>
      <c r="AG6" s="42"/>
      <c r="AH6" s="42"/>
      <c r="AI6" s="42"/>
      <c r="AJ6" s="42"/>
      <c r="AK6" s="42"/>
      <c r="AL6" s="42"/>
      <c r="AM6" s="44"/>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row>
    <row r="7" spans="1:66" s="33" customFormat="1" ht="20.25" customHeight="1">
      <c r="A7" s="335"/>
      <c r="B7" s="367"/>
      <c r="C7" s="368"/>
      <c r="D7" s="368"/>
      <c r="E7" s="368"/>
      <c r="F7" s="368"/>
      <c r="G7" s="368"/>
      <c r="H7" s="368"/>
      <c r="I7" s="368"/>
      <c r="J7" s="368"/>
      <c r="K7" s="369"/>
      <c r="L7" s="391"/>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row>
    <row r="8" spans="1:66" s="33" customFormat="1" ht="20.25" customHeight="1">
      <c r="A8" s="335"/>
      <c r="B8" s="45" t="s">
        <v>4</v>
      </c>
      <c r="C8" s="46"/>
      <c r="D8" s="46"/>
      <c r="E8" s="47"/>
      <c r="F8" s="47"/>
      <c r="G8" s="47"/>
      <c r="H8" s="47"/>
      <c r="I8" s="47"/>
      <c r="J8" s="47"/>
      <c r="K8" s="47"/>
      <c r="L8" s="45" t="s">
        <v>5</v>
      </c>
      <c r="M8" s="47"/>
      <c r="N8" s="47"/>
      <c r="O8" s="47"/>
      <c r="P8" s="319"/>
      <c r="Q8" s="320"/>
      <c r="R8" s="320"/>
      <c r="S8" s="320"/>
      <c r="T8" s="320"/>
      <c r="U8" s="320"/>
      <c r="V8" s="320"/>
      <c r="W8" s="320"/>
      <c r="X8" s="320"/>
      <c r="Y8" s="321"/>
      <c r="Z8" s="45" t="s">
        <v>30</v>
      </c>
      <c r="AA8" s="47"/>
      <c r="AB8" s="48"/>
      <c r="AC8" s="322"/>
      <c r="AD8" s="322"/>
      <c r="AE8" s="322"/>
      <c r="AF8" s="322"/>
      <c r="AG8" s="322"/>
      <c r="AH8" s="322"/>
      <c r="AI8" s="322"/>
      <c r="AJ8" s="322"/>
      <c r="AK8" s="322"/>
      <c r="AL8" s="322"/>
      <c r="AM8" s="323"/>
    </row>
    <row r="9" spans="1:66" s="33" customFormat="1" ht="20.25" customHeight="1">
      <c r="A9" s="336"/>
      <c r="B9" s="45" t="s">
        <v>78</v>
      </c>
      <c r="C9" s="46"/>
      <c r="D9" s="46"/>
      <c r="E9" s="47"/>
      <c r="F9" s="47"/>
      <c r="G9" s="47"/>
      <c r="H9" s="47"/>
      <c r="I9" s="47"/>
      <c r="J9" s="47"/>
      <c r="K9" s="47"/>
      <c r="L9" s="402"/>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4"/>
    </row>
    <row r="10" spans="1:66" s="33" customFormat="1" ht="18" customHeight="1">
      <c r="A10" s="337" t="s">
        <v>11</v>
      </c>
      <c r="B10" s="338"/>
      <c r="C10" s="338"/>
      <c r="D10" s="338"/>
      <c r="E10" s="338"/>
      <c r="F10" s="338"/>
      <c r="G10" s="338"/>
      <c r="H10" s="339"/>
      <c r="I10" s="49"/>
      <c r="J10" s="50" t="s">
        <v>100</v>
      </c>
      <c r="K10" s="42"/>
      <c r="L10" s="51"/>
      <c r="M10" s="51"/>
      <c r="N10" s="51"/>
      <c r="O10" s="51"/>
      <c r="P10" s="51"/>
      <c r="Q10" s="51"/>
      <c r="R10" s="51"/>
      <c r="S10" s="51"/>
      <c r="T10" s="51"/>
      <c r="U10" s="51"/>
      <c r="V10" s="51"/>
      <c r="W10" s="51"/>
      <c r="X10" s="51"/>
      <c r="Y10" s="240" t="s">
        <v>172</v>
      </c>
      <c r="Z10" s="51"/>
      <c r="AA10" s="51"/>
      <c r="AB10" s="51"/>
      <c r="AC10" s="51"/>
      <c r="AD10" s="241"/>
      <c r="AE10" s="240" t="s">
        <v>173</v>
      </c>
      <c r="AF10" s="51"/>
      <c r="AG10" s="51"/>
      <c r="AH10" s="51"/>
      <c r="AI10" s="51"/>
      <c r="AJ10" s="51"/>
      <c r="AK10" s="51"/>
      <c r="AL10" s="51"/>
      <c r="AM10" s="52"/>
    </row>
    <row r="11" spans="1:66" s="33" customFormat="1" ht="18" customHeight="1">
      <c r="A11" s="340"/>
      <c r="B11" s="341"/>
      <c r="C11" s="341"/>
      <c r="D11" s="341"/>
      <c r="E11" s="341"/>
      <c r="F11" s="341"/>
      <c r="G11" s="341"/>
      <c r="H11" s="342"/>
      <c r="I11" s="53"/>
      <c r="J11" s="54" t="s">
        <v>101</v>
      </c>
      <c r="K11" s="36"/>
      <c r="L11" s="35"/>
      <c r="M11" s="35"/>
      <c r="N11" s="35"/>
      <c r="O11" s="35"/>
      <c r="P11" s="35"/>
      <c r="Q11" s="35"/>
      <c r="R11" s="35"/>
      <c r="S11" s="35"/>
      <c r="T11" s="35"/>
      <c r="U11" s="35"/>
      <c r="V11" s="35"/>
      <c r="W11" s="35"/>
      <c r="X11" s="35"/>
      <c r="Y11" s="242" t="s">
        <v>172</v>
      </c>
      <c r="Z11" s="35"/>
      <c r="AA11" s="35"/>
      <c r="AB11" s="35"/>
      <c r="AC11" s="35"/>
      <c r="AD11" s="243"/>
      <c r="AE11" s="242" t="s">
        <v>173</v>
      </c>
      <c r="AF11" s="35"/>
      <c r="AG11" s="35"/>
      <c r="AH11" s="35"/>
      <c r="AI11" s="35"/>
      <c r="AJ11" s="35"/>
      <c r="AK11" s="35"/>
      <c r="AL11" s="35"/>
      <c r="AM11" s="55"/>
    </row>
    <row r="12" spans="1:66" s="33" customFormat="1" ht="5.25" customHeight="1">
      <c r="A12" s="56"/>
      <c r="B12" s="56"/>
      <c r="C12" s="56"/>
      <c r="D12" s="56"/>
      <c r="E12" s="56"/>
      <c r="F12" s="56"/>
      <c r="G12" s="56"/>
      <c r="H12" s="56"/>
      <c r="I12" s="50"/>
      <c r="J12" s="57"/>
      <c r="K12" s="42"/>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6" s="33" customFormat="1" ht="20.25" customHeight="1">
      <c r="A13" s="58" t="s">
        <v>102</v>
      </c>
      <c r="B13" s="59"/>
      <c r="C13" s="60"/>
      <c r="D13" s="60"/>
      <c r="E13" s="60"/>
      <c r="F13" s="60"/>
      <c r="G13" s="60"/>
      <c r="H13" s="60"/>
      <c r="I13" s="61"/>
      <c r="J13" s="54"/>
      <c r="K13" s="36"/>
      <c r="L13" s="35"/>
      <c r="M13" s="35"/>
      <c r="N13" s="35"/>
      <c r="O13" s="35"/>
      <c r="P13" s="35"/>
      <c r="Q13" s="35"/>
      <c r="R13" s="35"/>
      <c r="S13" s="35"/>
      <c r="T13" s="35"/>
      <c r="U13" s="35"/>
      <c r="V13" s="35"/>
      <c r="W13" s="269" t="s">
        <v>35</v>
      </c>
      <c r="X13" s="270"/>
      <c r="Y13" s="270"/>
      <c r="Z13" s="271"/>
      <c r="AA13" s="287" t="str">
        <f>IF($L$5="","",VLOOKUP($L$5,基準単価!$D$7:$F$27,2,0))</f>
        <v/>
      </c>
      <c r="AB13" s="288"/>
      <c r="AC13" s="288"/>
      <c r="AD13" s="270" t="s">
        <v>29</v>
      </c>
      <c r="AE13" s="271"/>
      <c r="AF13" s="269" t="s">
        <v>24</v>
      </c>
      <c r="AG13" s="270"/>
      <c r="AH13" s="271"/>
      <c r="AI13" s="272">
        <f>ROUNDDOWN(($AI$21+$AI$27+$AI$30)/1000,0)</f>
        <v>0</v>
      </c>
      <c r="AJ13" s="273"/>
      <c r="AK13" s="273"/>
      <c r="AL13" s="270" t="s">
        <v>29</v>
      </c>
      <c r="AM13" s="271"/>
      <c r="AN13" s="33" t="s">
        <v>185</v>
      </c>
      <c r="AO13" s="272">
        <f>ROUNDDOWN(($AI$21+$AI$28+$AI$30)/1000,0)</f>
        <v>0</v>
      </c>
      <c r="AP13" s="273"/>
      <c r="AQ13" s="273"/>
      <c r="AR13" s="33" t="s">
        <v>184</v>
      </c>
    </row>
    <row r="14" spans="1:66" s="33" customFormat="1" ht="20.25" customHeight="1">
      <c r="A14" s="62" t="s">
        <v>12</v>
      </c>
      <c r="B14" s="63"/>
      <c r="C14" s="64"/>
      <c r="D14" s="64"/>
      <c r="E14" s="64"/>
      <c r="F14" s="64"/>
      <c r="G14" s="64"/>
      <c r="H14" s="345"/>
      <c r="I14" s="346"/>
      <c r="J14" s="347"/>
      <c r="K14" s="354" t="s">
        <v>36</v>
      </c>
      <c r="L14" s="355"/>
      <c r="M14" s="355"/>
      <c r="N14" s="355"/>
      <c r="O14" s="355"/>
      <c r="P14" s="355"/>
      <c r="Q14" s="355"/>
      <c r="R14" s="355"/>
      <c r="S14" s="355"/>
      <c r="T14" s="355"/>
      <c r="U14" s="355"/>
      <c r="V14" s="355"/>
      <c r="W14" s="355"/>
      <c r="X14" s="355"/>
      <c r="Y14" s="355"/>
      <c r="Z14" s="355"/>
      <c r="AA14" s="355"/>
      <c r="AB14" s="355"/>
      <c r="AC14" s="355"/>
      <c r="AD14" s="355"/>
      <c r="AE14" s="355"/>
      <c r="AF14" s="274" t="s">
        <v>183</v>
      </c>
      <c r="AG14" s="275"/>
      <c r="AH14" s="275"/>
      <c r="AI14" s="275"/>
      <c r="AJ14" s="275"/>
      <c r="AK14" s="275"/>
      <c r="AL14" s="275"/>
      <c r="AM14" s="276"/>
    </row>
    <row r="15" spans="1:66" s="33" customFormat="1" ht="14.25" customHeight="1">
      <c r="A15" s="69"/>
      <c r="B15" s="70"/>
      <c r="C15" s="360" t="s">
        <v>105</v>
      </c>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1"/>
    </row>
    <row r="16" spans="1:66" s="33" customFormat="1" ht="14.25" customHeight="1">
      <c r="A16" s="71"/>
      <c r="B16" s="72"/>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1"/>
    </row>
    <row r="17" spans="1:46" s="33" customFormat="1" ht="14.25" customHeight="1">
      <c r="A17" s="71"/>
      <c r="B17" s="72"/>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1"/>
    </row>
    <row r="18" spans="1:46" s="33" customFormat="1" ht="14.25" customHeight="1">
      <c r="A18" s="71"/>
      <c r="B18" s="72"/>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1"/>
    </row>
    <row r="19" spans="1:46" s="33" customFormat="1" ht="14.25" customHeight="1">
      <c r="A19" s="73"/>
      <c r="B19" s="74"/>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3"/>
    </row>
    <row r="20" spans="1:46" s="33" customFormat="1" ht="19.5" customHeight="1">
      <c r="A20" s="75" t="s">
        <v>19</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7"/>
    </row>
    <row r="21" spans="1:46" s="33" customFormat="1" ht="18.75" customHeight="1">
      <c r="A21" s="78" t="s">
        <v>131</v>
      </c>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269" t="s">
        <v>182</v>
      </c>
      <c r="AG21" s="270"/>
      <c r="AH21" s="271"/>
      <c r="AI21" s="272">
        <f>$J$67</f>
        <v>0</v>
      </c>
      <c r="AJ21" s="273"/>
      <c r="AK21" s="273"/>
      <c r="AL21" s="270" t="s">
        <v>211</v>
      </c>
      <c r="AM21" s="271"/>
    </row>
    <row r="22" spans="1:46" s="33" customFormat="1" ht="16.5" customHeight="1">
      <c r="A22" s="82"/>
      <c r="B22" s="83"/>
      <c r="C22" s="84" t="s">
        <v>106</v>
      </c>
      <c r="D22" s="80"/>
      <c r="E22" s="80"/>
      <c r="F22" s="80"/>
      <c r="G22" s="80"/>
      <c r="H22" s="80"/>
      <c r="I22" s="80"/>
      <c r="J22" s="80"/>
      <c r="K22" s="80"/>
      <c r="L22" s="80"/>
      <c r="M22" s="80"/>
      <c r="N22" s="80" t="s">
        <v>16</v>
      </c>
      <c r="O22" s="85"/>
      <c r="P22" s="86" t="s">
        <v>13</v>
      </c>
      <c r="Q22" s="87"/>
      <c r="R22" s="87"/>
      <c r="S22" s="88"/>
      <c r="T22" s="79"/>
      <c r="U22" s="79"/>
      <c r="V22" s="79"/>
      <c r="W22" s="87"/>
      <c r="X22" s="57"/>
      <c r="Y22" s="57"/>
      <c r="Z22" s="57"/>
      <c r="AA22" s="133"/>
      <c r="AB22" s="86" t="s">
        <v>14</v>
      </c>
      <c r="AC22" s="89"/>
      <c r="AD22" s="89"/>
      <c r="AE22" s="89"/>
      <c r="AF22" s="89"/>
      <c r="AG22" s="57"/>
      <c r="AH22" s="57"/>
      <c r="AI22" s="133"/>
      <c r="AJ22" s="86" t="s">
        <v>15</v>
      </c>
      <c r="AK22" s="80"/>
      <c r="AL22" s="80"/>
      <c r="AM22" s="81"/>
    </row>
    <row r="23" spans="1:46" s="33" customFormat="1" ht="18.75" customHeight="1">
      <c r="A23" s="82"/>
      <c r="B23" s="90"/>
      <c r="C23" s="91" t="s">
        <v>107</v>
      </c>
      <c r="D23" s="72"/>
      <c r="E23" s="72"/>
      <c r="F23" s="72"/>
      <c r="G23" s="72"/>
      <c r="H23" s="72"/>
      <c r="I23" s="72"/>
      <c r="J23" s="72"/>
      <c r="K23" s="70"/>
      <c r="L23" s="72"/>
      <c r="M23" s="70"/>
      <c r="N23" s="99" t="s">
        <v>18</v>
      </c>
      <c r="O23" s="236"/>
      <c r="P23" s="72"/>
      <c r="Q23" s="72"/>
      <c r="R23" s="72"/>
      <c r="S23" s="72"/>
      <c r="T23" s="400"/>
      <c r="U23" s="400"/>
      <c r="V23" s="400"/>
      <c r="W23" s="400"/>
      <c r="X23" s="400"/>
      <c r="Y23" s="400"/>
      <c r="Z23" s="400"/>
      <c r="AA23" s="400"/>
      <c r="AB23" s="400"/>
      <c r="AC23" s="400"/>
      <c r="AD23" s="400"/>
      <c r="AE23" s="400"/>
      <c r="AF23" s="400"/>
      <c r="AG23" s="400"/>
      <c r="AH23" s="400"/>
      <c r="AI23" s="400"/>
      <c r="AJ23" s="400"/>
      <c r="AK23" s="400"/>
      <c r="AL23" s="400"/>
      <c r="AM23" s="92" t="s">
        <v>3</v>
      </c>
    </row>
    <row r="24" spans="1:46" s="33" customFormat="1" ht="18.75" customHeight="1">
      <c r="A24" s="82"/>
      <c r="B24" s="90"/>
      <c r="C24" s="91" t="s">
        <v>108</v>
      </c>
      <c r="D24" s="72"/>
      <c r="E24" s="72"/>
      <c r="F24" s="72"/>
      <c r="G24" s="72"/>
      <c r="H24" s="72"/>
      <c r="I24" s="72"/>
      <c r="J24" s="72"/>
      <c r="K24" s="72"/>
      <c r="L24" s="70"/>
      <c r="M24" s="70"/>
      <c r="N24" s="221" t="s">
        <v>16</v>
      </c>
      <c r="O24" s="93"/>
      <c r="P24" s="94" t="s">
        <v>8</v>
      </c>
      <c r="Q24" s="95"/>
      <c r="R24" s="95"/>
      <c r="S24" s="96"/>
      <c r="T24" s="70"/>
      <c r="U24" s="70"/>
      <c r="V24" s="70"/>
      <c r="W24" s="95"/>
      <c r="X24" s="97"/>
      <c r="Y24" s="97"/>
      <c r="Z24" s="228"/>
      <c r="AA24" s="94" t="s">
        <v>7</v>
      </c>
      <c r="AB24" s="97"/>
      <c r="AC24" s="98"/>
      <c r="AD24" s="98"/>
      <c r="AE24" s="98"/>
      <c r="AF24" s="98"/>
      <c r="AG24" s="97"/>
      <c r="AH24" s="228"/>
      <c r="AI24" s="94" t="s">
        <v>15</v>
      </c>
      <c r="AJ24" s="72"/>
      <c r="AK24" s="72"/>
      <c r="AL24" s="72"/>
      <c r="AM24" s="92"/>
    </row>
    <row r="25" spans="1:46" s="33" customFormat="1" ht="18.75" customHeight="1">
      <c r="A25" s="82"/>
      <c r="B25" s="90"/>
      <c r="C25" s="91" t="s">
        <v>109</v>
      </c>
      <c r="D25" s="72"/>
      <c r="E25" s="72"/>
      <c r="F25" s="72"/>
      <c r="G25" s="72"/>
      <c r="H25" s="72"/>
      <c r="I25" s="72"/>
      <c r="J25" s="72"/>
      <c r="K25" s="72"/>
      <c r="L25" s="70"/>
      <c r="M25" s="70"/>
      <c r="N25" s="221" t="s">
        <v>110</v>
      </c>
      <c r="O25" s="93"/>
      <c r="P25" s="94" t="s">
        <v>8</v>
      </c>
      <c r="Q25" s="95"/>
      <c r="R25" s="95"/>
      <c r="S25" s="96"/>
      <c r="T25" s="70"/>
      <c r="U25" s="70"/>
      <c r="V25" s="70"/>
      <c r="W25" s="95"/>
      <c r="X25" s="97"/>
      <c r="Y25" s="97"/>
      <c r="Z25" s="228"/>
      <c r="AA25" s="94" t="s">
        <v>7</v>
      </c>
      <c r="AB25" s="97"/>
      <c r="AC25" s="98"/>
      <c r="AD25" s="98"/>
      <c r="AE25" s="98"/>
      <c r="AF25" s="98"/>
      <c r="AG25" s="97"/>
      <c r="AH25" s="228"/>
      <c r="AI25" s="94" t="s">
        <v>15</v>
      </c>
      <c r="AJ25" s="72"/>
      <c r="AK25" s="72"/>
      <c r="AL25" s="72"/>
      <c r="AM25" s="92"/>
    </row>
    <row r="26" spans="1:46" s="33" customFormat="1" ht="18.75" customHeight="1">
      <c r="A26" s="82"/>
      <c r="B26" s="90"/>
      <c r="C26" s="91" t="s">
        <v>111</v>
      </c>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92"/>
      <c r="AT26" s="33" t="s">
        <v>104</v>
      </c>
    </row>
    <row r="27" spans="1:46" s="33" customFormat="1" ht="18.75" customHeight="1">
      <c r="A27" s="78" t="s">
        <v>141</v>
      </c>
      <c r="B27" s="89"/>
      <c r="C27" s="204"/>
      <c r="D27" s="204"/>
      <c r="E27" s="102"/>
      <c r="F27" s="204"/>
      <c r="G27" s="204"/>
      <c r="H27" s="204"/>
      <c r="I27" s="204"/>
      <c r="J27" s="87"/>
      <c r="K27" s="87"/>
      <c r="L27" s="87"/>
      <c r="M27" s="87"/>
      <c r="N27" s="87"/>
      <c r="O27" s="50"/>
      <c r="P27" s="79"/>
      <c r="Q27" s="79"/>
      <c r="R27" s="79"/>
      <c r="S27" s="103"/>
      <c r="T27" s="104"/>
      <c r="U27" s="103"/>
      <c r="V27" s="103"/>
      <c r="W27" s="103"/>
      <c r="X27" s="103"/>
      <c r="Y27" s="64"/>
      <c r="Z27" s="64"/>
      <c r="AA27" s="64"/>
      <c r="AB27" s="64"/>
      <c r="AC27" s="103"/>
      <c r="AD27" s="103"/>
      <c r="AE27" s="103"/>
      <c r="AF27" s="269" t="s">
        <v>182</v>
      </c>
      <c r="AG27" s="270"/>
      <c r="AH27" s="271"/>
      <c r="AI27" s="272">
        <f>$J$83</f>
        <v>0</v>
      </c>
      <c r="AJ27" s="273"/>
      <c r="AK27" s="273"/>
      <c r="AL27" s="270" t="s">
        <v>211</v>
      </c>
      <c r="AM27" s="271"/>
    </row>
    <row r="28" spans="1:46" s="33" customFormat="1" ht="18.75" customHeight="1">
      <c r="A28" s="69"/>
      <c r="B28" s="244"/>
      <c r="C28" s="207" t="s">
        <v>177</v>
      </c>
      <c r="D28" s="89"/>
      <c r="E28" s="208"/>
      <c r="F28" s="89"/>
      <c r="G28" s="89"/>
      <c r="H28" s="89"/>
      <c r="I28" s="89"/>
      <c r="J28" s="86" t="s">
        <v>178</v>
      </c>
      <c r="K28" s="87"/>
      <c r="L28" s="87"/>
      <c r="M28" s="87"/>
      <c r="N28" s="86"/>
      <c r="O28" s="209"/>
      <c r="P28" s="324"/>
      <c r="Q28" s="324"/>
      <c r="R28" s="118" t="s">
        <v>179</v>
      </c>
      <c r="S28" s="216"/>
      <c r="T28" s="86" t="s">
        <v>181</v>
      </c>
      <c r="U28" s="86"/>
      <c r="V28" s="86"/>
      <c r="W28" s="86"/>
      <c r="X28" s="86"/>
      <c r="Y28" s="86"/>
      <c r="Z28" s="86"/>
      <c r="AA28" s="86"/>
      <c r="AB28" s="217"/>
      <c r="AC28" s="86"/>
      <c r="AD28" s="86"/>
      <c r="AE28" s="86"/>
      <c r="AF28" s="277" t="s">
        <v>186</v>
      </c>
      <c r="AG28" s="278"/>
      <c r="AH28" s="279"/>
      <c r="AI28" s="272">
        <f>$O$83</f>
        <v>0</v>
      </c>
      <c r="AJ28" s="273"/>
      <c r="AK28" s="273"/>
      <c r="AL28" s="270" t="s">
        <v>211</v>
      </c>
      <c r="AM28" s="271"/>
    </row>
    <row r="29" spans="1:46" s="33" customFormat="1" ht="18.75" customHeight="1">
      <c r="A29" s="69"/>
      <c r="B29" s="91"/>
      <c r="C29" s="205"/>
      <c r="D29" s="98"/>
      <c r="E29" s="206"/>
      <c r="F29" s="98"/>
      <c r="G29" s="98"/>
      <c r="H29" s="98"/>
      <c r="I29" s="94" t="s">
        <v>180</v>
      </c>
      <c r="J29" s="109"/>
      <c r="K29" s="109"/>
      <c r="L29" s="109"/>
      <c r="M29" s="109"/>
      <c r="N29" s="245"/>
      <c r="O29" s="246"/>
      <c r="P29" s="247"/>
      <c r="Q29" s="124"/>
      <c r="R29" s="124"/>
      <c r="S29" s="248"/>
      <c r="T29" s="245"/>
      <c r="U29" s="245"/>
      <c r="V29" s="245"/>
      <c r="W29" s="245"/>
      <c r="X29" s="245"/>
      <c r="Y29" s="245"/>
      <c r="Z29" s="245"/>
      <c r="AA29" s="245"/>
      <c r="AB29" s="249"/>
      <c r="AC29" s="245"/>
      <c r="AD29" s="245"/>
      <c r="AE29" s="245"/>
      <c r="AF29" s="245"/>
      <c r="AG29" s="245"/>
      <c r="AH29" s="245"/>
      <c r="AI29" s="245"/>
      <c r="AJ29" s="245"/>
      <c r="AK29" s="245"/>
      <c r="AL29" s="245"/>
      <c r="AM29" s="250"/>
    </row>
    <row r="30" spans="1:46" s="33" customFormat="1" ht="18.75" customHeight="1">
      <c r="A30" s="219" t="s">
        <v>132</v>
      </c>
      <c r="B30" s="89"/>
      <c r="C30" s="204"/>
      <c r="D30" s="204"/>
      <c r="E30" s="102"/>
      <c r="F30" s="204"/>
      <c r="G30" s="204"/>
      <c r="H30" s="204"/>
      <c r="I30" s="204"/>
      <c r="J30" s="95"/>
      <c r="K30" s="95"/>
      <c r="L30" s="95"/>
      <c r="M30" s="95"/>
      <c r="N30" s="95"/>
      <c r="O30" s="112"/>
      <c r="P30" s="70"/>
      <c r="Q30" s="70"/>
      <c r="R30" s="70"/>
      <c r="S30" s="95"/>
      <c r="T30" s="97"/>
      <c r="U30" s="97"/>
      <c r="V30" s="97"/>
      <c r="W30" s="97"/>
      <c r="X30" s="97"/>
      <c r="Y30" s="111"/>
      <c r="Z30" s="111"/>
      <c r="AA30" s="111"/>
      <c r="AB30" s="111"/>
      <c r="AC30" s="97"/>
      <c r="AD30" s="97"/>
      <c r="AE30" s="97"/>
      <c r="AF30" s="269" t="s">
        <v>182</v>
      </c>
      <c r="AG30" s="270"/>
      <c r="AH30" s="271"/>
      <c r="AI30" s="272">
        <f>$J$99</f>
        <v>0</v>
      </c>
      <c r="AJ30" s="273"/>
      <c r="AK30" s="273"/>
      <c r="AL30" s="270" t="s">
        <v>211</v>
      </c>
      <c r="AM30" s="271"/>
    </row>
    <row r="31" spans="1:46" s="33" customFormat="1" ht="21.75" customHeight="1">
      <c r="A31" s="121"/>
      <c r="B31" s="83"/>
      <c r="C31" s="84" t="s">
        <v>133</v>
      </c>
      <c r="D31" s="80"/>
      <c r="E31" s="80"/>
      <c r="F31" s="80"/>
      <c r="G31" s="80"/>
      <c r="H31" s="80"/>
      <c r="I31" s="80"/>
      <c r="J31" s="80"/>
      <c r="K31" s="80"/>
      <c r="L31" s="80"/>
      <c r="M31" s="80"/>
      <c r="N31" s="80"/>
      <c r="O31" s="87" t="s">
        <v>134</v>
      </c>
      <c r="P31" s="133"/>
      <c r="Q31" s="86" t="s">
        <v>13</v>
      </c>
      <c r="R31" s="87"/>
      <c r="S31" s="88"/>
      <c r="T31" s="79"/>
      <c r="U31" s="79"/>
      <c r="V31" s="79"/>
      <c r="W31" s="87"/>
      <c r="X31" s="57"/>
      <c r="Y31" s="57"/>
      <c r="Z31" s="57"/>
      <c r="AA31" s="86"/>
      <c r="AB31" s="133"/>
      <c r="AC31" s="86" t="s">
        <v>14</v>
      </c>
      <c r="AD31" s="89"/>
      <c r="AE31" s="89"/>
      <c r="AF31" s="89"/>
      <c r="AG31" s="57"/>
      <c r="AH31" s="57"/>
      <c r="AI31" s="86"/>
      <c r="AJ31" s="133"/>
      <c r="AK31" s="86" t="s">
        <v>15</v>
      </c>
      <c r="AL31" s="80"/>
      <c r="AM31" s="81"/>
    </row>
    <row r="32" spans="1:46" s="33" customFormat="1" ht="21.75" customHeight="1">
      <c r="A32" s="116"/>
      <c r="B32" s="226"/>
      <c r="C32" s="91" t="s">
        <v>135</v>
      </c>
      <c r="D32" s="111"/>
      <c r="E32" s="99"/>
      <c r="F32" s="111"/>
      <c r="G32" s="111"/>
      <c r="H32" s="111"/>
      <c r="I32" s="111"/>
      <c r="J32" s="95"/>
      <c r="K32" s="93"/>
      <c r="L32" s="97" t="s">
        <v>136</v>
      </c>
      <c r="M32" s="95"/>
      <c r="N32" s="95"/>
      <c r="O32" s="112"/>
      <c r="P32" s="215"/>
      <c r="Q32" s="70"/>
      <c r="R32" s="70"/>
      <c r="S32" s="97"/>
      <c r="T32" s="97"/>
      <c r="U32" s="97"/>
      <c r="V32" s="97"/>
      <c r="W32" s="97"/>
      <c r="X32" s="97"/>
      <c r="Y32" s="111"/>
      <c r="Z32" s="111"/>
      <c r="AA32" s="111"/>
      <c r="AB32" s="111"/>
      <c r="AC32" s="97"/>
      <c r="AD32" s="97"/>
      <c r="AE32" s="97"/>
      <c r="AF32" s="97"/>
      <c r="AG32" s="97"/>
      <c r="AH32" s="95"/>
      <c r="AI32" s="224"/>
      <c r="AJ32" s="224"/>
      <c r="AK32" s="224"/>
      <c r="AL32" s="224"/>
      <c r="AM32" s="225"/>
    </row>
    <row r="33" spans="1:39" s="33" customFormat="1" ht="22.5" customHeight="1">
      <c r="A33" s="116"/>
      <c r="B33" s="123"/>
      <c r="C33" s="124" t="s">
        <v>137</v>
      </c>
      <c r="D33" s="111"/>
      <c r="E33" s="99"/>
      <c r="F33" s="111"/>
      <c r="G33" s="111"/>
      <c r="H33" s="111"/>
      <c r="I33" s="111"/>
      <c r="J33" s="95"/>
      <c r="K33" s="95"/>
      <c r="L33" s="97"/>
      <c r="M33" s="95"/>
      <c r="N33" s="95"/>
      <c r="O33" s="227"/>
      <c r="P33" s="215" t="s">
        <v>138</v>
      </c>
      <c r="Q33" s="70"/>
      <c r="R33" s="70"/>
      <c r="S33" s="97"/>
      <c r="T33" s="97"/>
      <c r="U33" s="97"/>
      <c r="V33" s="97"/>
      <c r="W33" s="54"/>
      <c r="X33" s="54"/>
      <c r="Y33" s="222"/>
      <c r="Z33" s="222"/>
      <c r="AA33" s="222"/>
      <c r="AB33" s="222"/>
      <c r="AC33" s="54"/>
      <c r="AD33" s="54"/>
      <c r="AE33" s="54"/>
      <c r="AF33" s="54"/>
      <c r="AG33" s="54"/>
      <c r="AH33" s="109"/>
      <c r="AI33" s="110"/>
      <c r="AJ33" s="110"/>
      <c r="AK33" s="110"/>
      <c r="AL33" s="110"/>
      <c r="AM33" s="113"/>
    </row>
    <row r="34" spans="1:39" s="33" customFormat="1" ht="18" customHeight="1">
      <c r="A34" s="78" t="s">
        <v>140</v>
      </c>
      <c r="B34" s="63"/>
      <c r="C34" s="64"/>
      <c r="D34" s="64"/>
      <c r="E34" s="115"/>
      <c r="F34" s="64"/>
      <c r="G34" s="64"/>
      <c r="H34" s="64"/>
      <c r="I34" s="64"/>
      <c r="J34" s="103"/>
      <c r="K34" s="103"/>
      <c r="L34" s="103"/>
      <c r="M34" s="103"/>
      <c r="N34" s="103"/>
      <c r="O34" s="126"/>
      <c r="P34" s="67"/>
      <c r="Q34" s="67"/>
      <c r="R34" s="67"/>
      <c r="S34" s="103"/>
      <c r="T34" s="104"/>
      <c r="U34" s="104"/>
      <c r="V34" s="104"/>
      <c r="W34" s="104"/>
      <c r="X34" s="104"/>
      <c r="Y34" s="104"/>
      <c r="Z34" s="104"/>
      <c r="AA34" s="104"/>
      <c r="AB34" s="104"/>
      <c r="AC34" s="104"/>
      <c r="AD34" s="104"/>
      <c r="AE34" s="104"/>
      <c r="AF34" s="104"/>
      <c r="AG34" s="104"/>
      <c r="AH34" s="103"/>
      <c r="AI34" s="105"/>
      <c r="AJ34" s="105"/>
      <c r="AK34" s="105"/>
      <c r="AL34" s="105"/>
      <c r="AM34" s="106"/>
    </row>
    <row r="35" spans="1:39" ht="30" customHeight="1">
      <c r="A35" s="122"/>
      <c r="B35" s="289"/>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1"/>
    </row>
    <row r="36" spans="1:39" ht="4.5" customHeight="1">
      <c r="A36" s="127"/>
      <c r="B36" s="56"/>
      <c r="C36" s="84"/>
      <c r="D36" s="56"/>
      <c r="E36" s="102"/>
      <c r="F36" s="56"/>
      <c r="G36" s="56"/>
      <c r="H36" s="56"/>
      <c r="I36" s="56"/>
      <c r="J36" s="87"/>
      <c r="K36" s="87"/>
      <c r="L36" s="87"/>
      <c r="M36" s="87"/>
      <c r="N36" s="87"/>
      <c r="O36" s="117"/>
      <c r="P36" s="118"/>
      <c r="Q36" s="127"/>
      <c r="R36" s="127"/>
      <c r="S36" s="87"/>
      <c r="T36" s="57"/>
      <c r="U36" s="87"/>
      <c r="V36" s="87"/>
      <c r="W36" s="87"/>
      <c r="X36" s="87"/>
      <c r="Y36" s="56"/>
      <c r="Z36" s="56"/>
      <c r="AA36" s="56"/>
      <c r="AB36" s="56"/>
      <c r="AC36" s="84"/>
      <c r="AD36" s="87"/>
      <c r="AE36" s="87"/>
      <c r="AF36" s="87"/>
      <c r="AG36" s="87"/>
      <c r="AH36" s="87"/>
      <c r="AI36" s="128"/>
      <c r="AJ36" s="128"/>
      <c r="AK36" s="128"/>
      <c r="AL36" s="128"/>
      <c r="AM36" s="87"/>
    </row>
    <row r="37" spans="1:39" ht="18.75" customHeight="1">
      <c r="A37" s="129" t="s">
        <v>103</v>
      </c>
      <c r="B37" s="60"/>
      <c r="C37" s="100"/>
      <c r="D37" s="60"/>
      <c r="E37" s="101"/>
      <c r="F37" s="60"/>
      <c r="G37" s="60"/>
      <c r="H37" s="60"/>
      <c r="I37" s="60"/>
      <c r="J37" s="109"/>
      <c r="K37" s="109"/>
      <c r="L37" s="109"/>
      <c r="M37" s="109"/>
      <c r="N37" s="109"/>
      <c r="O37" s="120"/>
      <c r="P37" s="124"/>
      <c r="Q37" s="125"/>
      <c r="R37" s="125"/>
      <c r="S37" s="109"/>
      <c r="T37" s="54"/>
      <c r="U37" s="109"/>
      <c r="V37" s="109"/>
      <c r="W37" s="269" t="s">
        <v>35</v>
      </c>
      <c r="X37" s="270"/>
      <c r="Y37" s="270"/>
      <c r="Z37" s="271"/>
      <c r="AA37" s="287" t="str">
        <f>IF($L$5="","",VLOOKUP($L$5,基準単価!$D$7:$H$27,5,0))</f>
        <v/>
      </c>
      <c r="AB37" s="288"/>
      <c r="AC37" s="288"/>
      <c r="AD37" s="270" t="s">
        <v>29</v>
      </c>
      <c r="AE37" s="271"/>
      <c r="AF37" s="269" t="s">
        <v>24</v>
      </c>
      <c r="AG37" s="270"/>
      <c r="AH37" s="271"/>
      <c r="AI37" s="272">
        <f>ROUNDDOWN($J$110/1000,0)</f>
        <v>0</v>
      </c>
      <c r="AJ37" s="273"/>
      <c r="AK37" s="273"/>
      <c r="AL37" s="270" t="s">
        <v>29</v>
      </c>
      <c r="AM37" s="271"/>
    </row>
    <row r="38" spans="1:39" ht="18.75" customHeight="1">
      <c r="A38" s="62" t="s">
        <v>12</v>
      </c>
      <c r="B38" s="63"/>
      <c r="C38" s="64"/>
      <c r="D38" s="64"/>
      <c r="E38" s="64"/>
      <c r="F38" s="64"/>
      <c r="G38" s="64"/>
      <c r="H38" s="345"/>
      <c r="I38" s="346"/>
      <c r="J38" s="347"/>
      <c r="K38" s="354" t="s">
        <v>36</v>
      </c>
      <c r="L38" s="355"/>
      <c r="M38" s="355"/>
      <c r="N38" s="355"/>
      <c r="O38" s="355"/>
      <c r="P38" s="355"/>
      <c r="Q38" s="355"/>
      <c r="R38" s="355"/>
      <c r="S38" s="355"/>
      <c r="T38" s="355"/>
      <c r="U38" s="355"/>
      <c r="V38" s="355"/>
      <c r="W38" s="355"/>
      <c r="X38" s="355"/>
      <c r="Y38" s="355"/>
      <c r="Z38" s="355"/>
      <c r="AA38" s="355"/>
      <c r="AB38" s="355"/>
      <c r="AC38" s="355"/>
      <c r="AD38" s="355"/>
      <c r="AE38" s="355"/>
      <c r="AF38" s="65" t="s">
        <v>176</v>
      </c>
      <c r="AG38" s="66"/>
      <c r="AH38" s="66"/>
      <c r="AI38" s="67"/>
      <c r="AJ38" s="67"/>
      <c r="AK38" s="46"/>
      <c r="AL38" s="64"/>
      <c r="AM38" s="68"/>
    </row>
    <row r="39" spans="1:39" ht="13.5" customHeight="1">
      <c r="A39" s="69"/>
      <c r="B39" s="70"/>
      <c r="C39" s="370" t="s">
        <v>126</v>
      </c>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1"/>
    </row>
    <row r="40" spans="1:39" ht="13.5" customHeight="1">
      <c r="A40" s="71"/>
      <c r="B40" s="72"/>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1"/>
    </row>
    <row r="41" spans="1:39" s="33" customFormat="1" ht="19.5" customHeight="1">
      <c r="A41" s="75" t="s">
        <v>19</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7"/>
    </row>
    <row r="42" spans="1:39" s="33" customFormat="1" ht="18.75" customHeight="1">
      <c r="A42" s="78" t="s">
        <v>127</v>
      </c>
      <c r="B42" s="130"/>
      <c r="C42" s="130"/>
      <c r="D42" s="130"/>
      <c r="E42" s="130"/>
      <c r="F42" s="130"/>
      <c r="G42" s="130"/>
      <c r="H42" s="130"/>
      <c r="I42" s="130"/>
      <c r="J42" s="130"/>
      <c r="K42" s="130"/>
      <c r="L42" s="130"/>
      <c r="M42" s="130"/>
      <c r="N42" s="130"/>
      <c r="O42" s="130"/>
      <c r="P42" s="130"/>
      <c r="Q42" s="130"/>
      <c r="R42" s="130"/>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39" s="33" customFormat="1" ht="18.75" customHeight="1">
      <c r="A43" s="119"/>
      <c r="B43" s="83"/>
      <c r="C43" s="84" t="s">
        <v>20</v>
      </c>
      <c r="D43" s="80"/>
      <c r="E43" s="80"/>
      <c r="F43" s="80"/>
      <c r="G43" s="80"/>
      <c r="H43" s="80"/>
      <c r="I43" s="80"/>
      <c r="J43" s="80"/>
      <c r="K43" s="80"/>
      <c r="L43" s="80"/>
      <c r="M43" s="80"/>
      <c r="N43" s="80" t="s">
        <v>17</v>
      </c>
      <c r="O43" s="85"/>
      <c r="P43" s="86" t="s">
        <v>13</v>
      </c>
      <c r="Q43" s="87"/>
      <c r="R43" s="87"/>
      <c r="S43" s="88"/>
      <c r="T43" s="79"/>
      <c r="U43" s="79"/>
      <c r="V43" s="79"/>
      <c r="W43" s="87"/>
      <c r="X43" s="57"/>
      <c r="Y43" s="57"/>
      <c r="Z43" s="57"/>
      <c r="AA43" s="133"/>
      <c r="AB43" s="86" t="s">
        <v>14</v>
      </c>
      <c r="AC43" s="89"/>
      <c r="AD43" s="89"/>
      <c r="AE43" s="89"/>
      <c r="AF43" s="89"/>
      <c r="AG43" s="57"/>
      <c r="AH43" s="57"/>
      <c r="AI43" s="133"/>
      <c r="AJ43" s="86" t="s">
        <v>15</v>
      </c>
      <c r="AK43" s="80"/>
      <c r="AL43" s="80"/>
      <c r="AM43" s="81"/>
    </row>
    <row r="44" spans="1:39" ht="18.75" customHeight="1">
      <c r="A44" s="116"/>
      <c r="B44" s="223"/>
      <c r="C44" s="100" t="s">
        <v>128</v>
      </c>
      <c r="D44" s="60"/>
      <c r="E44" s="101"/>
      <c r="F44" s="60"/>
      <c r="G44" s="60"/>
      <c r="H44" s="60"/>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113" t="s">
        <v>129</v>
      </c>
    </row>
    <row r="45" spans="1:39" ht="18.75" customHeight="1">
      <c r="A45" s="78" t="s">
        <v>130</v>
      </c>
      <c r="B45" s="89"/>
      <c r="C45" s="56"/>
      <c r="D45" s="56"/>
      <c r="E45" s="102"/>
      <c r="F45" s="56"/>
      <c r="G45" s="56"/>
      <c r="H45" s="56"/>
      <c r="I45" s="56"/>
      <c r="J45" s="87"/>
      <c r="K45" s="87"/>
      <c r="L45" s="87"/>
      <c r="M45" s="87"/>
      <c r="N45" s="87"/>
      <c r="O45" s="50"/>
      <c r="P45" s="79"/>
      <c r="Q45" s="79"/>
      <c r="R45" s="79"/>
      <c r="S45" s="87"/>
      <c r="T45" s="57"/>
      <c r="U45" s="87"/>
      <c r="V45" s="87"/>
      <c r="W45" s="87"/>
      <c r="X45" s="87"/>
      <c r="Y45" s="56"/>
      <c r="Z45" s="56"/>
      <c r="AA45" s="56"/>
      <c r="AB45" s="56"/>
      <c r="AC45" s="87"/>
      <c r="AD45" s="87"/>
      <c r="AE45" s="87"/>
      <c r="AF45" s="87"/>
      <c r="AG45" s="87"/>
      <c r="AH45" s="87"/>
      <c r="AI45" s="128"/>
      <c r="AJ45" s="128"/>
      <c r="AK45" s="128"/>
      <c r="AL45" s="128"/>
      <c r="AM45" s="134"/>
    </row>
    <row r="46" spans="1:39" ht="18.75" customHeight="1">
      <c r="A46" s="135"/>
      <c r="B46" s="107"/>
      <c r="C46" s="136" t="s">
        <v>21</v>
      </c>
      <c r="D46" s="63"/>
      <c r="E46" s="108"/>
      <c r="F46" s="63"/>
      <c r="G46" s="63"/>
      <c r="H46" s="63"/>
      <c r="I46" s="63"/>
      <c r="J46" s="103"/>
      <c r="K46" s="103"/>
      <c r="L46" s="103"/>
      <c r="M46" s="114" t="s">
        <v>9</v>
      </c>
      <c r="N46" s="103"/>
      <c r="O46" s="126"/>
      <c r="P46" s="67"/>
      <c r="Q46" s="67"/>
      <c r="R46" s="67"/>
      <c r="S46" s="344"/>
      <c r="T46" s="344"/>
      <c r="U46" s="344"/>
      <c r="V46" s="344"/>
      <c r="W46" s="344"/>
      <c r="X46" s="344"/>
      <c r="Y46" s="344"/>
      <c r="Z46" s="344"/>
      <c r="AA46" s="344"/>
      <c r="AB46" s="344"/>
      <c r="AC46" s="344"/>
      <c r="AD46" s="344"/>
      <c r="AE46" s="344"/>
      <c r="AF46" s="344"/>
      <c r="AG46" s="344"/>
      <c r="AH46" s="344"/>
      <c r="AI46" s="344"/>
      <c r="AJ46" s="344"/>
      <c r="AK46" s="344"/>
      <c r="AL46" s="344"/>
      <c r="AM46" s="137" t="s">
        <v>3</v>
      </c>
    </row>
    <row r="47" spans="1:39" s="33" customFormat="1" ht="18" customHeight="1">
      <c r="A47" s="78" t="s">
        <v>139</v>
      </c>
      <c r="B47" s="63"/>
      <c r="C47" s="64"/>
      <c r="D47" s="64"/>
      <c r="E47" s="115"/>
      <c r="F47" s="64"/>
      <c r="G47" s="64"/>
      <c r="H47" s="64"/>
      <c r="I47" s="64"/>
      <c r="J47" s="103"/>
      <c r="K47" s="103"/>
      <c r="L47" s="103"/>
      <c r="M47" s="103"/>
      <c r="N47" s="103"/>
      <c r="O47" s="126"/>
      <c r="P47" s="67"/>
      <c r="Q47" s="67"/>
      <c r="R47" s="67"/>
      <c r="S47" s="103"/>
      <c r="T47" s="104"/>
      <c r="U47" s="104"/>
      <c r="V47" s="104"/>
      <c r="W47" s="104"/>
      <c r="X47" s="104"/>
      <c r="Y47" s="104"/>
      <c r="Z47" s="104"/>
      <c r="AA47" s="104"/>
      <c r="AB47" s="104"/>
      <c r="AC47" s="104"/>
      <c r="AD47" s="104"/>
      <c r="AE47" s="104"/>
      <c r="AF47" s="104"/>
      <c r="AG47" s="104"/>
      <c r="AH47" s="103"/>
      <c r="AI47" s="105"/>
      <c r="AJ47" s="105"/>
      <c r="AK47" s="105"/>
      <c r="AL47" s="105"/>
      <c r="AM47" s="106"/>
    </row>
    <row r="48" spans="1:39" ht="30" customHeight="1">
      <c r="A48" s="122"/>
      <c r="B48" s="289"/>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1"/>
    </row>
    <row r="49" spans="1:39" ht="2.2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row>
    <row r="50" spans="1:39" ht="18" customHeight="1">
      <c r="A50" s="139" t="s">
        <v>22</v>
      </c>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row>
    <row r="51" spans="1:39" ht="18" customHeight="1">
      <c r="A51" s="140" t="s">
        <v>102</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row>
    <row r="52" spans="1:39" ht="3.75" customHeight="1">
      <c r="A52" s="140"/>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row>
    <row r="53" spans="1:39" ht="13.5" customHeight="1">
      <c r="A53" s="58" t="s">
        <v>142</v>
      </c>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row>
    <row r="54" spans="1:39" ht="18" customHeight="1">
      <c r="A54" s="327" t="s">
        <v>23</v>
      </c>
      <c r="B54" s="328"/>
      <c r="C54" s="328"/>
      <c r="D54" s="328"/>
      <c r="E54" s="328"/>
      <c r="F54" s="328"/>
      <c r="G54" s="328"/>
      <c r="H54" s="328"/>
      <c r="I54" s="356"/>
      <c r="J54" s="327" t="s">
        <v>25</v>
      </c>
      <c r="K54" s="328"/>
      <c r="L54" s="328"/>
      <c r="M54" s="328"/>
      <c r="N54" s="328"/>
      <c r="O54" s="283" t="s">
        <v>94</v>
      </c>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row>
    <row r="55" spans="1:39" ht="9.75" customHeight="1">
      <c r="A55" s="357"/>
      <c r="B55" s="358"/>
      <c r="C55" s="358"/>
      <c r="D55" s="358"/>
      <c r="E55" s="358"/>
      <c r="F55" s="358"/>
      <c r="G55" s="358"/>
      <c r="H55" s="358"/>
      <c r="I55" s="359"/>
      <c r="J55" s="314"/>
      <c r="K55" s="315"/>
      <c r="L55" s="315"/>
      <c r="M55" s="315"/>
      <c r="N55" s="315"/>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row>
    <row r="56" spans="1:39" ht="9.75" customHeight="1">
      <c r="A56" s="300"/>
      <c r="B56" s="301"/>
      <c r="C56" s="301"/>
      <c r="D56" s="301"/>
      <c r="E56" s="301"/>
      <c r="F56" s="301"/>
      <c r="G56" s="301"/>
      <c r="H56" s="301"/>
      <c r="I56" s="302"/>
      <c r="J56" s="292"/>
      <c r="K56" s="293"/>
      <c r="L56" s="293"/>
      <c r="M56" s="293"/>
      <c r="N56" s="293"/>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row>
    <row r="57" spans="1:39" ht="9.75" customHeight="1">
      <c r="A57" s="300"/>
      <c r="B57" s="301"/>
      <c r="C57" s="301"/>
      <c r="D57" s="301"/>
      <c r="E57" s="301"/>
      <c r="F57" s="301"/>
      <c r="G57" s="301"/>
      <c r="H57" s="301"/>
      <c r="I57" s="302"/>
      <c r="J57" s="292"/>
      <c r="K57" s="293"/>
      <c r="L57" s="293"/>
      <c r="M57" s="293"/>
      <c r="N57" s="293"/>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row>
    <row r="58" spans="1:39" ht="9.75" customHeight="1">
      <c r="A58" s="303"/>
      <c r="B58" s="304"/>
      <c r="C58" s="304"/>
      <c r="D58" s="304"/>
      <c r="E58" s="304"/>
      <c r="F58" s="304"/>
      <c r="G58" s="304"/>
      <c r="H58" s="304"/>
      <c r="I58" s="305"/>
      <c r="J58" s="306"/>
      <c r="K58" s="307"/>
      <c r="L58" s="307"/>
      <c r="M58" s="307"/>
      <c r="N58" s="307"/>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row>
    <row r="59" spans="1:39" ht="9.75" customHeight="1">
      <c r="A59" s="357"/>
      <c r="B59" s="358"/>
      <c r="C59" s="358"/>
      <c r="D59" s="358"/>
      <c r="E59" s="358"/>
      <c r="F59" s="358"/>
      <c r="G59" s="358"/>
      <c r="H59" s="358"/>
      <c r="I59" s="359"/>
      <c r="J59" s="314"/>
      <c r="K59" s="315"/>
      <c r="L59" s="315"/>
      <c r="M59" s="315"/>
      <c r="N59" s="315"/>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row>
    <row r="60" spans="1:39" ht="9.75" customHeight="1">
      <c r="A60" s="300"/>
      <c r="B60" s="301"/>
      <c r="C60" s="301"/>
      <c r="D60" s="301"/>
      <c r="E60" s="301"/>
      <c r="F60" s="301"/>
      <c r="G60" s="301"/>
      <c r="H60" s="301"/>
      <c r="I60" s="302"/>
      <c r="J60" s="292"/>
      <c r="K60" s="293"/>
      <c r="L60" s="293"/>
      <c r="M60" s="293"/>
      <c r="N60" s="293"/>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row>
    <row r="61" spans="1:39" ht="9.75" customHeight="1">
      <c r="A61" s="300"/>
      <c r="B61" s="301"/>
      <c r="C61" s="301"/>
      <c r="D61" s="301"/>
      <c r="E61" s="301"/>
      <c r="F61" s="301"/>
      <c r="G61" s="301"/>
      <c r="H61" s="301"/>
      <c r="I61" s="302"/>
      <c r="J61" s="292"/>
      <c r="K61" s="293"/>
      <c r="L61" s="293"/>
      <c r="M61" s="293"/>
      <c r="N61" s="293"/>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row>
    <row r="62" spans="1:39" ht="9.75" customHeight="1">
      <c r="A62" s="303"/>
      <c r="B62" s="304"/>
      <c r="C62" s="304"/>
      <c r="D62" s="304"/>
      <c r="E62" s="304"/>
      <c r="F62" s="304"/>
      <c r="G62" s="304"/>
      <c r="H62" s="304"/>
      <c r="I62" s="305"/>
      <c r="J62" s="331"/>
      <c r="K62" s="332"/>
      <c r="L62" s="332"/>
      <c r="M62" s="332"/>
      <c r="N62" s="332"/>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row>
    <row r="63" spans="1:39" ht="9.75" customHeight="1">
      <c r="A63" s="357"/>
      <c r="B63" s="358"/>
      <c r="C63" s="358"/>
      <c r="D63" s="358"/>
      <c r="E63" s="358"/>
      <c r="F63" s="358"/>
      <c r="G63" s="358"/>
      <c r="H63" s="358"/>
      <c r="I63" s="359"/>
      <c r="J63" s="314"/>
      <c r="K63" s="315"/>
      <c r="L63" s="315"/>
      <c r="M63" s="315"/>
      <c r="N63" s="315"/>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row>
    <row r="64" spans="1:39" ht="9.75" customHeight="1">
      <c r="A64" s="300"/>
      <c r="B64" s="301"/>
      <c r="C64" s="301"/>
      <c r="D64" s="301"/>
      <c r="E64" s="301"/>
      <c r="F64" s="301"/>
      <c r="G64" s="301"/>
      <c r="H64" s="301"/>
      <c r="I64" s="302"/>
      <c r="J64" s="292"/>
      <c r="K64" s="293"/>
      <c r="L64" s="293"/>
      <c r="M64" s="293"/>
      <c r="N64" s="293"/>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row>
    <row r="65" spans="1:40" ht="9.75" customHeight="1">
      <c r="A65" s="300"/>
      <c r="B65" s="301"/>
      <c r="C65" s="301"/>
      <c r="D65" s="301"/>
      <c r="E65" s="301"/>
      <c r="F65" s="301"/>
      <c r="G65" s="301"/>
      <c r="H65" s="301"/>
      <c r="I65" s="302"/>
      <c r="J65" s="292"/>
      <c r="K65" s="293"/>
      <c r="L65" s="293"/>
      <c r="M65" s="293"/>
      <c r="N65" s="293"/>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row>
    <row r="66" spans="1:40" ht="9.75" customHeight="1" thickBot="1">
      <c r="A66" s="405"/>
      <c r="B66" s="406"/>
      <c r="C66" s="406"/>
      <c r="D66" s="406"/>
      <c r="E66" s="406"/>
      <c r="F66" s="406"/>
      <c r="G66" s="406"/>
      <c r="H66" s="406"/>
      <c r="I66" s="407"/>
      <c r="J66" s="316"/>
      <c r="K66" s="317"/>
      <c r="L66" s="317"/>
      <c r="M66" s="317"/>
      <c r="N66" s="317"/>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row>
    <row r="67" spans="1:40" ht="22.5" customHeight="1" thickTop="1">
      <c r="A67" s="408" t="s">
        <v>38</v>
      </c>
      <c r="B67" s="409"/>
      <c r="C67" s="409"/>
      <c r="D67" s="409"/>
      <c r="E67" s="409"/>
      <c r="F67" s="409"/>
      <c r="G67" s="409"/>
      <c r="H67" s="409"/>
      <c r="I67" s="410"/>
      <c r="J67" s="389">
        <f>SUM(J55:N66)</f>
        <v>0</v>
      </c>
      <c r="K67" s="390"/>
      <c r="L67" s="390"/>
      <c r="M67" s="390"/>
      <c r="N67" s="390"/>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row>
    <row r="68" spans="1:40" ht="2.2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row>
    <row r="69" spans="1:40" ht="15" customHeight="1">
      <c r="A69" s="129" t="s">
        <v>143</v>
      </c>
      <c r="B69" s="138"/>
      <c r="C69" s="138"/>
      <c r="D69" s="138"/>
      <c r="E69" s="138"/>
      <c r="F69" s="138"/>
      <c r="G69" s="138"/>
      <c r="H69" s="138"/>
      <c r="I69" s="138"/>
      <c r="J69" s="138"/>
      <c r="K69" s="138"/>
      <c r="L69" s="138"/>
      <c r="M69" s="138"/>
      <c r="N69" s="138"/>
      <c r="O69" s="138"/>
      <c r="P69" s="138"/>
      <c r="Q69" s="138"/>
      <c r="R69" s="138"/>
      <c r="S69" s="138"/>
      <c r="T69" s="238" t="s">
        <v>189</v>
      </c>
      <c r="U69" s="239"/>
      <c r="V69" s="239"/>
      <c r="W69" s="239"/>
      <c r="X69" s="239"/>
      <c r="Y69" s="239"/>
      <c r="Z69" s="239"/>
      <c r="AA69" s="239"/>
      <c r="AB69" s="239"/>
      <c r="AC69" s="239"/>
      <c r="AD69" s="239"/>
      <c r="AE69" s="239"/>
      <c r="AF69" s="239"/>
      <c r="AG69" s="138"/>
      <c r="AH69" s="138"/>
      <c r="AI69" s="138"/>
      <c r="AJ69" s="138"/>
    </row>
    <row r="70" spans="1:40" ht="18" customHeight="1">
      <c r="A70" s="327" t="s">
        <v>169</v>
      </c>
      <c r="B70" s="328"/>
      <c r="C70" s="328"/>
      <c r="D70" s="328"/>
      <c r="E70" s="328"/>
      <c r="F70" s="328"/>
      <c r="G70" s="328"/>
      <c r="H70" s="328"/>
      <c r="I70" s="356"/>
      <c r="J70" s="327" t="s">
        <v>25</v>
      </c>
      <c r="K70" s="328"/>
      <c r="L70" s="328"/>
      <c r="M70" s="328"/>
      <c r="N70" s="328"/>
      <c r="O70" s="327" t="s">
        <v>170</v>
      </c>
      <c r="P70" s="328"/>
      <c r="Q70" s="328"/>
      <c r="R70" s="328"/>
      <c r="S70" s="356"/>
      <c r="T70" s="441" t="s">
        <v>171</v>
      </c>
      <c r="U70" s="442"/>
      <c r="V70" s="442"/>
      <c r="W70" s="442"/>
      <c r="X70" s="442"/>
      <c r="Y70" s="442"/>
      <c r="Z70" s="442"/>
      <c r="AA70" s="442"/>
      <c r="AB70" s="442"/>
      <c r="AC70" s="442"/>
      <c r="AD70" s="442"/>
      <c r="AE70" s="442"/>
      <c r="AF70" s="442"/>
      <c r="AG70" s="442"/>
      <c r="AH70" s="442"/>
      <c r="AI70" s="442"/>
      <c r="AJ70" s="442"/>
      <c r="AK70" s="442"/>
      <c r="AL70" s="442"/>
      <c r="AM70" s="443"/>
    </row>
    <row r="71" spans="1:40" ht="9.75" customHeight="1">
      <c r="A71" s="421"/>
      <c r="B71" s="422"/>
      <c r="C71" s="422"/>
      <c r="D71" s="422"/>
      <c r="E71" s="423"/>
      <c r="F71" s="424"/>
      <c r="G71" s="422"/>
      <c r="H71" s="422"/>
      <c r="I71" s="425"/>
      <c r="J71" s="314"/>
      <c r="K71" s="315"/>
      <c r="L71" s="315"/>
      <c r="M71" s="315"/>
      <c r="N71" s="315"/>
      <c r="O71" s="456">
        <f>IF(J71&gt;20000,20000,J71)</f>
        <v>0</v>
      </c>
      <c r="P71" s="457"/>
      <c r="Q71" s="457"/>
      <c r="R71" s="457"/>
      <c r="S71" s="458"/>
      <c r="T71" s="444"/>
      <c r="U71" s="445"/>
      <c r="V71" s="445"/>
      <c r="W71" s="445"/>
      <c r="X71" s="445"/>
      <c r="Y71" s="445"/>
      <c r="Z71" s="445"/>
      <c r="AA71" s="445"/>
      <c r="AB71" s="445"/>
      <c r="AC71" s="445"/>
      <c r="AD71" s="445"/>
      <c r="AE71" s="445"/>
      <c r="AF71" s="445"/>
      <c r="AG71" s="445"/>
      <c r="AH71" s="445"/>
      <c r="AI71" s="445"/>
      <c r="AJ71" s="445"/>
      <c r="AK71" s="445"/>
      <c r="AL71" s="445"/>
      <c r="AM71" s="446"/>
      <c r="AN71" s="237"/>
    </row>
    <row r="72" spans="1:40" ht="9.75" customHeight="1">
      <c r="A72" s="300"/>
      <c r="B72" s="301"/>
      <c r="C72" s="301"/>
      <c r="D72" s="301"/>
      <c r="E72" s="411"/>
      <c r="F72" s="412"/>
      <c r="G72" s="301"/>
      <c r="H72" s="301"/>
      <c r="I72" s="302"/>
      <c r="J72" s="292"/>
      <c r="K72" s="293"/>
      <c r="L72" s="293"/>
      <c r="M72" s="293"/>
      <c r="N72" s="293"/>
      <c r="O72" s="429">
        <f>IF(J72&gt;20000,20000,J72)</f>
        <v>0</v>
      </c>
      <c r="P72" s="430"/>
      <c r="Q72" s="430"/>
      <c r="R72" s="430"/>
      <c r="S72" s="431"/>
      <c r="T72" s="447"/>
      <c r="U72" s="448"/>
      <c r="V72" s="448"/>
      <c r="W72" s="448"/>
      <c r="X72" s="448"/>
      <c r="Y72" s="448"/>
      <c r="Z72" s="448"/>
      <c r="AA72" s="448"/>
      <c r="AB72" s="448"/>
      <c r="AC72" s="448"/>
      <c r="AD72" s="448"/>
      <c r="AE72" s="448"/>
      <c r="AF72" s="448"/>
      <c r="AG72" s="448"/>
      <c r="AH72" s="448"/>
      <c r="AI72" s="448"/>
      <c r="AJ72" s="448"/>
      <c r="AK72" s="448"/>
      <c r="AL72" s="448"/>
      <c r="AM72" s="449"/>
      <c r="AN72" s="237"/>
    </row>
    <row r="73" spans="1:40" ht="9.75" customHeight="1">
      <c r="A73" s="300"/>
      <c r="B73" s="301"/>
      <c r="C73" s="301"/>
      <c r="D73" s="301"/>
      <c r="E73" s="411"/>
      <c r="F73" s="412"/>
      <c r="G73" s="301"/>
      <c r="H73" s="301"/>
      <c r="I73" s="302"/>
      <c r="J73" s="292"/>
      <c r="K73" s="293"/>
      <c r="L73" s="293"/>
      <c r="M73" s="293"/>
      <c r="N73" s="293"/>
      <c r="O73" s="429">
        <f>IF(J73&gt;20000,20000,J73)</f>
        <v>0</v>
      </c>
      <c r="P73" s="430"/>
      <c r="Q73" s="430"/>
      <c r="R73" s="430"/>
      <c r="S73" s="431"/>
      <c r="T73" s="447"/>
      <c r="U73" s="448"/>
      <c r="V73" s="448"/>
      <c r="W73" s="448"/>
      <c r="X73" s="448"/>
      <c r="Y73" s="448"/>
      <c r="Z73" s="448"/>
      <c r="AA73" s="448"/>
      <c r="AB73" s="448"/>
      <c r="AC73" s="448"/>
      <c r="AD73" s="448"/>
      <c r="AE73" s="448"/>
      <c r="AF73" s="448"/>
      <c r="AG73" s="448"/>
      <c r="AH73" s="448"/>
      <c r="AI73" s="448"/>
      <c r="AJ73" s="448"/>
      <c r="AK73" s="448"/>
      <c r="AL73" s="448"/>
      <c r="AM73" s="449"/>
      <c r="AN73" s="237"/>
    </row>
    <row r="74" spans="1:40" ht="9.75" customHeight="1">
      <c r="A74" s="413"/>
      <c r="B74" s="414"/>
      <c r="C74" s="414"/>
      <c r="D74" s="414"/>
      <c r="E74" s="415"/>
      <c r="F74" s="416"/>
      <c r="G74" s="414"/>
      <c r="H74" s="414"/>
      <c r="I74" s="417"/>
      <c r="J74" s="306"/>
      <c r="K74" s="307"/>
      <c r="L74" s="307"/>
      <c r="M74" s="307"/>
      <c r="N74" s="307"/>
      <c r="O74" s="432">
        <f t="shared" ref="O74:O77" si="0">IF(J74&gt;20000,20000,J74)</f>
        <v>0</v>
      </c>
      <c r="P74" s="433"/>
      <c r="Q74" s="433"/>
      <c r="R74" s="433"/>
      <c r="S74" s="434"/>
      <c r="T74" s="450"/>
      <c r="U74" s="451"/>
      <c r="V74" s="451"/>
      <c r="W74" s="451"/>
      <c r="X74" s="451"/>
      <c r="Y74" s="451"/>
      <c r="Z74" s="451"/>
      <c r="AA74" s="451"/>
      <c r="AB74" s="451"/>
      <c r="AC74" s="451"/>
      <c r="AD74" s="451"/>
      <c r="AE74" s="451"/>
      <c r="AF74" s="451"/>
      <c r="AG74" s="451"/>
      <c r="AH74" s="451"/>
      <c r="AI74" s="451"/>
      <c r="AJ74" s="451"/>
      <c r="AK74" s="451"/>
      <c r="AL74" s="451"/>
      <c r="AM74" s="452"/>
      <c r="AN74" s="237"/>
    </row>
    <row r="75" spans="1:40" ht="9.75" customHeight="1">
      <c r="A75" s="421"/>
      <c r="B75" s="422"/>
      <c r="C75" s="422"/>
      <c r="D75" s="422"/>
      <c r="E75" s="423"/>
      <c r="F75" s="424"/>
      <c r="G75" s="422"/>
      <c r="H75" s="422"/>
      <c r="I75" s="425"/>
      <c r="J75" s="314"/>
      <c r="K75" s="315"/>
      <c r="L75" s="315"/>
      <c r="M75" s="315"/>
      <c r="N75" s="315"/>
      <c r="O75" s="426">
        <f t="shared" si="0"/>
        <v>0</v>
      </c>
      <c r="P75" s="427"/>
      <c r="Q75" s="427"/>
      <c r="R75" s="427"/>
      <c r="S75" s="428"/>
      <c r="T75" s="444"/>
      <c r="U75" s="445"/>
      <c r="V75" s="445"/>
      <c r="W75" s="445"/>
      <c r="X75" s="445"/>
      <c r="Y75" s="445"/>
      <c r="Z75" s="445"/>
      <c r="AA75" s="445"/>
      <c r="AB75" s="445"/>
      <c r="AC75" s="445"/>
      <c r="AD75" s="445"/>
      <c r="AE75" s="445"/>
      <c r="AF75" s="445"/>
      <c r="AG75" s="445"/>
      <c r="AH75" s="445"/>
      <c r="AI75" s="445"/>
      <c r="AJ75" s="445"/>
      <c r="AK75" s="445"/>
      <c r="AL75" s="445"/>
      <c r="AM75" s="446"/>
      <c r="AN75" s="237"/>
    </row>
    <row r="76" spans="1:40" ht="9.75" customHeight="1">
      <c r="A76" s="300"/>
      <c r="B76" s="301"/>
      <c r="C76" s="301"/>
      <c r="D76" s="301"/>
      <c r="E76" s="411"/>
      <c r="F76" s="412"/>
      <c r="G76" s="301"/>
      <c r="H76" s="301"/>
      <c r="I76" s="302"/>
      <c r="J76" s="292"/>
      <c r="K76" s="293"/>
      <c r="L76" s="293"/>
      <c r="M76" s="293"/>
      <c r="N76" s="293"/>
      <c r="O76" s="429">
        <f t="shared" si="0"/>
        <v>0</v>
      </c>
      <c r="P76" s="430"/>
      <c r="Q76" s="430"/>
      <c r="R76" s="430"/>
      <c r="S76" s="431"/>
      <c r="T76" s="447"/>
      <c r="U76" s="448"/>
      <c r="V76" s="448"/>
      <c r="W76" s="448"/>
      <c r="X76" s="448"/>
      <c r="Y76" s="448"/>
      <c r="Z76" s="448"/>
      <c r="AA76" s="448"/>
      <c r="AB76" s="448"/>
      <c r="AC76" s="448"/>
      <c r="AD76" s="448"/>
      <c r="AE76" s="448"/>
      <c r="AF76" s="448"/>
      <c r="AG76" s="448"/>
      <c r="AH76" s="448"/>
      <c r="AI76" s="448"/>
      <c r="AJ76" s="448"/>
      <c r="AK76" s="448"/>
      <c r="AL76" s="448"/>
      <c r="AM76" s="449"/>
      <c r="AN76" s="237"/>
    </row>
    <row r="77" spans="1:40" ht="9.75" customHeight="1">
      <c r="A77" s="300"/>
      <c r="B77" s="301"/>
      <c r="C77" s="301"/>
      <c r="D77" s="301"/>
      <c r="E77" s="411"/>
      <c r="F77" s="412"/>
      <c r="G77" s="301"/>
      <c r="H77" s="301"/>
      <c r="I77" s="302"/>
      <c r="J77" s="292"/>
      <c r="K77" s="293"/>
      <c r="L77" s="293"/>
      <c r="M77" s="293"/>
      <c r="N77" s="293"/>
      <c r="O77" s="429">
        <f t="shared" si="0"/>
        <v>0</v>
      </c>
      <c r="P77" s="430"/>
      <c r="Q77" s="430"/>
      <c r="R77" s="430"/>
      <c r="S77" s="431"/>
      <c r="T77" s="447"/>
      <c r="U77" s="448"/>
      <c r="V77" s="448"/>
      <c r="W77" s="448"/>
      <c r="X77" s="448"/>
      <c r="Y77" s="448"/>
      <c r="Z77" s="448"/>
      <c r="AA77" s="448"/>
      <c r="AB77" s="448"/>
      <c r="AC77" s="448"/>
      <c r="AD77" s="448"/>
      <c r="AE77" s="448"/>
      <c r="AF77" s="448"/>
      <c r="AG77" s="448"/>
      <c r="AH77" s="448"/>
      <c r="AI77" s="448"/>
      <c r="AJ77" s="448"/>
      <c r="AK77" s="448"/>
      <c r="AL77" s="448"/>
      <c r="AM77" s="449"/>
      <c r="AN77" s="237"/>
    </row>
    <row r="78" spans="1:40" ht="9.75" customHeight="1">
      <c r="A78" s="413"/>
      <c r="B78" s="414"/>
      <c r="C78" s="414"/>
      <c r="D78" s="414"/>
      <c r="E78" s="415"/>
      <c r="F78" s="416"/>
      <c r="G78" s="414"/>
      <c r="H78" s="414"/>
      <c r="I78" s="417"/>
      <c r="J78" s="331"/>
      <c r="K78" s="332"/>
      <c r="L78" s="332"/>
      <c r="M78" s="332"/>
      <c r="N78" s="332"/>
      <c r="O78" s="432">
        <f t="shared" ref="O78:O82" si="1">IF(J78&gt;20000,20000,J78)</f>
        <v>0</v>
      </c>
      <c r="P78" s="433"/>
      <c r="Q78" s="433"/>
      <c r="R78" s="433"/>
      <c r="S78" s="434"/>
      <c r="T78" s="450"/>
      <c r="U78" s="451"/>
      <c r="V78" s="451"/>
      <c r="W78" s="451"/>
      <c r="X78" s="451"/>
      <c r="Y78" s="451"/>
      <c r="Z78" s="451"/>
      <c r="AA78" s="451"/>
      <c r="AB78" s="451"/>
      <c r="AC78" s="451"/>
      <c r="AD78" s="451"/>
      <c r="AE78" s="451"/>
      <c r="AF78" s="451"/>
      <c r="AG78" s="451"/>
      <c r="AH78" s="451"/>
      <c r="AI78" s="451"/>
      <c r="AJ78" s="451"/>
      <c r="AK78" s="451"/>
      <c r="AL78" s="451"/>
      <c r="AM78" s="452"/>
      <c r="AN78" s="237"/>
    </row>
    <row r="79" spans="1:40" ht="9.75" customHeight="1">
      <c r="A79" s="421"/>
      <c r="B79" s="422"/>
      <c r="C79" s="422"/>
      <c r="D79" s="422"/>
      <c r="E79" s="423"/>
      <c r="F79" s="424"/>
      <c r="G79" s="422"/>
      <c r="H79" s="422"/>
      <c r="I79" s="425"/>
      <c r="J79" s="314"/>
      <c r="K79" s="315"/>
      <c r="L79" s="315"/>
      <c r="M79" s="315"/>
      <c r="N79" s="315"/>
      <c r="O79" s="426">
        <f t="shared" si="1"/>
        <v>0</v>
      </c>
      <c r="P79" s="427"/>
      <c r="Q79" s="427"/>
      <c r="R79" s="427"/>
      <c r="S79" s="428"/>
      <c r="T79" s="444"/>
      <c r="U79" s="445"/>
      <c r="V79" s="445"/>
      <c r="W79" s="445"/>
      <c r="X79" s="445"/>
      <c r="Y79" s="445"/>
      <c r="Z79" s="445"/>
      <c r="AA79" s="445"/>
      <c r="AB79" s="445"/>
      <c r="AC79" s="445"/>
      <c r="AD79" s="445"/>
      <c r="AE79" s="445"/>
      <c r="AF79" s="445"/>
      <c r="AG79" s="445"/>
      <c r="AH79" s="445"/>
      <c r="AI79" s="445"/>
      <c r="AJ79" s="445"/>
      <c r="AK79" s="445"/>
      <c r="AL79" s="445"/>
      <c r="AM79" s="446"/>
      <c r="AN79" s="237"/>
    </row>
    <row r="80" spans="1:40" ht="9.75" customHeight="1">
      <c r="A80" s="300"/>
      <c r="B80" s="301"/>
      <c r="C80" s="301"/>
      <c r="D80" s="301"/>
      <c r="E80" s="411"/>
      <c r="F80" s="412"/>
      <c r="G80" s="301"/>
      <c r="H80" s="301"/>
      <c r="I80" s="302"/>
      <c r="J80" s="292"/>
      <c r="K80" s="293"/>
      <c r="L80" s="293"/>
      <c r="M80" s="293"/>
      <c r="N80" s="293"/>
      <c r="O80" s="429">
        <f t="shared" si="1"/>
        <v>0</v>
      </c>
      <c r="P80" s="430"/>
      <c r="Q80" s="430"/>
      <c r="R80" s="430"/>
      <c r="S80" s="431"/>
      <c r="T80" s="447"/>
      <c r="U80" s="448"/>
      <c r="V80" s="448"/>
      <c r="W80" s="448"/>
      <c r="X80" s="448"/>
      <c r="Y80" s="448"/>
      <c r="Z80" s="448"/>
      <c r="AA80" s="448"/>
      <c r="AB80" s="448"/>
      <c r="AC80" s="448"/>
      <c r="AD80" s="448"/>
      <c r="AE80" s="448"/>
      <c r="AF80" s="448"/>
      <c r="AG80" s="448"/>
      <c r="AH80" s="448"/>
      <c r="AI80" s="448"/>
      <c r="AJ80" s="448"/>
      <c r="AK80" s="448"/>
      <c r="AL80" s="448"/>
      <c r="AM80" s="449"/>
      <c r="AN80" s="237"/>
    </row>
    <row r="81" spans="1:40" ht="9.75" customHeight="1">
      <c r="A81" s="300"/>
      <c r="B81" s="301"/>
      <c r="C81" s="301"/>
      <c r="D81" s="301"/>
      <c r="E81" s="411"/>
      <c r="F81" s="412"/>
      <c r="G81" s="301"/>
      <c r="H81" s="301"/>
      <c r="I81" s="302"/>
      <c r="J81" s="292"/>
      <c r="K81" s="293"/>
      <c r="L81" s="293"/>
      <c r="M81" s="293"/>
      <c r="N81" s="293"/>
      <c r="O81" s="429">
        <f t="shared" si="1"/>
        <v>0</v>
      </c>
      <c r="P81" s="430"/>
      <c r="Q81" s="430"/>
      <c r="R81" s="430"/>
      <c r="S81" s="431"/>
      <c r="T81" s="447"/>
      <c r="U81" s="448"/>
      <c r="V81" s="448"/>
      <c r="W81" s="448"/>
      <c r="X81" s="448"/>
      <c r="Y81" s="448"/>
      <c r="Z81" s="448"/>
      <c r="AA81" s="448"/>
      <c r="AB81" s="448"/>
      <c r="AC81" s="448"/>
      <c r="AD81" s="448"/>
      <c r="AE81" s="448"/>
      <c r="AF81" s="448"/>
      <c r="AG81" s="448"/>
      <c r="AH81" s="448"/>
      <c r="AI81" s="448"/>
      <c r="AJ81" s="448"/>
      <c r="AK81" s="448"/>
      <c r="AL81" s="448"/>
      <c r="AM81" s="449"/>
      <c r="AN81" s="237"/>
    </row>
    <row r="82" spans="1:40" ht="9.75" customHeight="1" thickBot="1">
      <c r="A82" s="413"/>
      <c r="B82" s="414"/>
      <c r="C82" s="414"/>
      <c r="D82" s="414"/>
      <c r="E82" s="415"/>
      <c r="F82" s="416"/>
      <c r="G82" s="414"/>
      <c r="H82" s="414"/>
      <c r="I82" s="417"/>
      <c r="J82" s="316"/>
      <c r="K82" s="317"/>
      <c r="L82" s="317"/>
      <c r="M82" s="317"/>
      <c r="N82" s="317"/>
      <c r="O82" s="429">
        <f t="shared" si="1"/>
        <v>0</v>
      </c>
      <c r="P82" s="430"/>
      <c r="Q82" s="430"/>
      <c r="R82" s="430"/>
      <c r="S82" s="431"/>
      <c r="T82" s="453"/>
      <c r="U82" s="454"/>
      <c r="V82" s="454"/>
      <c r="W82" s="454"/>
      <c r="X82" s="454"/>
      <c r="Y82" s="454"/>
      <c r="Z82" s="454"/>
      <c r="AA82" s="454"/>
      <c r="AB82" s="454"/>
      <c r="AC82" s="454"/>
      <c r="AD82" s="454"/>
      <c r="AE82" s="454"/>
      <c r="AF82" s="454"/>
      <c r="AG82" s="454"/>
      <c r="AH82" s="454"/>
      <c r="AI82" s="454"/>
      <c r="AJ82" s="454"/>
      <c r="AK82" s="454"/>
      <c r="AL82" s="454"/>
      <c r="AM82" s="455"/>
      <c r="AN82" s="237"/>
    </row>
    <row r="83" spans="1:40" ht="22.5" customHeight="1" thickTop="1">
      <c r="A83" s="408" t="s">
        <v>34</v>
      </c>
      <c r="B83" s="409"/>
      <c r="C83" s="409"/>
      <c r="D83" s="409"/>
      <c r="E83" s="409"/>
      <c r="F83" s="409"/>
      <c r="G83" s="409"/>
      <c r="H83" s="409"/>
      <c r="I83" s="410"/>
      <c r="J83" s="298">
        <f>SUM(J71:N82)</f>
        <v>0</v>
      </c>
      <c r="K83" s="299"/>
      <c r="L83" s="299"/>
      <c r="M83" s="299"/>
      <c r="N83" s="299"/>
      <c r="O83" s="435">
        <f>SUM(O71:S82)</f>
        <v>0</v>
      </c>
      <c r="P83" s="436"/>
      <c r="Q83" s="436"/>
      <c r="R83" s="436"/>
      <c r="S83" s="437"/>
      <c r="T83" s="438"/>
      <c r="U83" s="439"/>
      <c r="V83" s="439"/>
      <c r="W83" s="439"/>
      <c r="X83" s="439"/>
      <c r="Y83" s="439"/>
      <c r="Z83" s="439"/>
      <c r="AA83" s="439"/>
      <c r="AB83" s="439"/>
      <c r="AC83" s="439"/>
      <c r="AD83" s="439"/>
      <c r="AE83" s="439"/>
      <c r="AF83" s="439"/>
      <c r="AG83" s="439"/>
      <c r="AH83" s="439"/>
      <c r="AI83" s="439"/>
      <c r="AJ83" s="439"/>
      <c r="AK83" s="439"/>
      <c r="AL83" s="439"/>
      <c r="AM83" s="440"/>
    </row>
    <row r="84" spans="1:40" ht="2.25"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row>
    <row r="85" spans="1:40" ht="15" customHeight="1">
      <c r="A85" s="129" t="s">
        <v>144</v>
      </c>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row>
    <row r="86" spans="1:40" ht="18" customHeight="1">
      <c r="A86" s="327" t="s">
        <v>23</v>
      </c>
      <c r="B86" s="328"/>
      <c r="C86" s="328"/>
      <c r="D86" s="328"/>
      <c r="E86" s="328"/>
      <c r="F86" s="328"/>
      <c r="G86" s="328"/>
      <c r="H86" s="328"/>
      <c r="I86" s="356"/>
      <c r="J86" s="327" t="s">
        <v>25</v>
      </c>
      <c r="K86" s="328"/>
      <c r="L86" s="328"/>
      <c r="M86" s="328"/>
      <c r="N86" s="328"/>
      <c r="O86" s="283" t="s">
        <v>95</v>
      </c>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row>
    <row r="87" spans="1:40" ht="9.75" customHeight="1">
      <c r="A87" s="357"/>
      <c r="B87" s="358"/>
      <c r="C87" s="358"/>
      <c r="D87" s="358"/>
      <c r="E87" s="358"/>
      <c r="F87" s="358"/>
      <c r="G87" s="358"/>
      <c r="H87" s="358"/>
      <c r="I87" s="359"/>
      <c r="J87" s="314"/>
      <c r="K87" s="315"/>
      <c r="L87" s="315"/>
      <c r="M87" s="315"/>
      <c r="N87" s="315"/>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row>
    <row r="88" spans="1:40" ht="9.75" customHeight="1">
      <c r="A88" s="300"/>
      <c r="B88" s="301"/>
      <c r="C88" s="301"/>
      <c r="D88" s="301"/>
      <c r="E88" s="301"/>
      <c r="F88" s="301"/>
      <c r="G88" s="301"/>
      <c r="H88" s="301"/>
      <c r="I88" s="302"/>
      <c r="J88" s="292"/>
      <c r="K88" s="293"/>
      <c r="L88" s="293"/>
      <c r="M88" s="293"/>
      <c r="N88" s="293"/>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row>
    <row r="89" spans="1:40" ht="9.75" customHeight="1">
      <c r="A89" s="300"/>
      <c r="B89" s="301"/>
      <c r="C89" s="301"/>
      <c r="D89" s="301"/>
      <c r="E89" s="301"/>
      <c r="F89" s="301"/>
      <c r="G89" s="301"/>
      <c r="H89" s="301"/>
      <c r="I89" s="302"/>
      <c r="J89" s="292"/>
      <c r="K89" s="293"/>
      <c r="L89" s="293"/>
      <c r="M89" s="293"/>
      <c r="N89" s="293"/>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row>
    <row r="90" spans="1:40" ht="9.75" customHeight="1">
      <c r="A90" s="303"/>
      <c r="B90" s="304"/>
      <c r="C90" s="304"/>
      <c r="D90" s="304"/>
      <c r="E90" s="304"/>
      <c r="F90" s="304"/>
      <c r="G90" s="304"/>
      <c r="H90" s="304"/>
      <c r="I90" s="305"/>
      <c r="J90" s="306"/>
      <c r="K90" s="307"/>
      <c r="L90" s="307"/>
      <c r="M90" s="307"/>
      <c r="N90" s="307"/>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row>
    <row r="91" spans="1:40" ht="9.75" customHeight="1">
      <c r="A91" s="357"/>
      <c r="B91" s="358"/>
      <c r="C91" s="358"/>
      <c r="D91" s="358"/>
      <c r="E91" s="358"/>
      <c r="F91" s="358"/>
      <c r="G91" s="358"/>
      <c r="H91" s="358"/>
      <c r="I91" s="359"/>
      <c r="J91" s="314"/>
      <c r="K91" s="315"/>
      <c r="L91" s="315"/>
      <c r="M91" s="315"/>
      <c r="N91" s="315"/>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row>
    <row r="92" spans="1:40" ht="9.75" customHeight="1">
      <c r="A92" s="300"/>
      <c r="B92" s="301"/>
      <c r="C92" s="301"/>
      <c r="D92" s="301"/>
      <c r="E92" s="301"/>
      <c r="F92" s="301"/>
      <c r="G92" s="301"/>
      <c r="H92" s="301"/>
      <c r="I92" s="302"/>
      <c r="J92" s="292"/>
      <c r="K92" s="293"/>
      <c r="L92" s="293"/>
      <c r="M92" s="293"/>
      <c r="N92" s="293"/>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row>
    <row r="93" spans="1:40" ht="9.75" customHeight="1">
      <c r="A93" s="300"/>
      <c r="B93" s="301"/>
      <c r="C93" s="301"/>
      <c r="D93" s="301"/>
      <c r="E93" s="301"/>
      <c r="F93" s="301"/>
      <c r="G93" s="301"/>
      <c r="H93" s="301"/>
      <c r="I93" s="302"/>
      <c r="J93" s="292"/>
      <c r="K93" s="293"/>
      <c r="L93" s="293"/>
      <c r="M93" s="293"/>
      <c r="N93" s="293"/>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row>
    <row r="94" spans="1:40" ht="9.75" customHeight="1">
      <c r="A94" s="303"/>
      <c r="B94" s="304"/>
      <c r="C94" s="304"/>
      <c r="D94" s="304"/>
      <c r="E94" s="304"/>
      <c r="F94" s="304"/>
      <c r="G94" s="304"/>
      <c r="H94" s="304"/>
      <c r="I94" s="305"/>
      <c r="J94" s="331"/>
      <c r="K94" s="332"/>
      <c r="L94" s="332"/>
      <c r="M94" s="332"/>
      <c r="N94" s="332"/>
      <c r="O94" s="333"/>
      <c r="P94" s="333"/>
      <c r="Q94" s="333"/>
      <c r="R94" s="333"/>
      <c r="S94" s="333"/>
      <c r="T94" s="333"/>
      <c r="U94" s="333"/>
      <c r="V94" s="333"/>
      <c r="W94" s="333"/>
      <c r="X94" s="333"/>
      <c r="Y94" s="333"/>
      <c r="Z94" s="333"/>
      <c r="AA94" s="333"/>
      <c r="AB94" s="333"/>
      <c r="AC94" s="333"/>
      <c r="AD94" s="333"/>
      <c r="AE94" s="333"/>
      <c r="AF94" s="333"/>
      <c r="AG94" s="333"/>
      <c r="AH94" s="333"/>
      <c r="AI94" s="333"/>
      <c r="AJ94" s="333"/>
      <c r="AK94" s="333"/>
      <c r="AL94" s="333"/>
      <c r="AM94" s="333"/>
    </row>
    <row r="95" spans="1:40" ht="9.75" customHeight="1">
      <c r="A95" s="357"/>
      <c r="B95" s="358"/>
      <c r="C95" s="358"/>
      <c r="D95" s="358"/>
      <c r="E95" s="358"/>
      <c r="F95" s="358"/>
      <c r="G95" s="358"/>
      <c r="H95" s="358"/>
      <c r="I95" s="359"/>
      <c r="J95" s="314"/>
      <c r="K95" s="315"/>
      <c r="L95" s="315"/>
      <c r="M95" s="315"/>
      <c r="N95" s="315"/>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row>
    <row r="96" spans="1:40" ht="9.75" customHeight="1">
      <c r="A96" s="300"/>
      <c r="B96" s="301"/>
      <c r="C96" s="301"/>
      <c r="D96" s="301"/>
      <c r="E96" s="301"/>
      <c r="F96" s="301"/>
      <c r="G96" s="301"/>
      <c r="H96" s="301"/>
      <c r="I96" s="302"/>
      <c r="J96" s="292"/>
      <c r="K96" s="293"/>
      <c r="L96" s="293"/>
      <c r="M96" s="293"/>
      <c r="N96" s="293"/>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row>
    <row r="97" spans="1:39" ht="9.75" customHeight="1">
      <c r="A97" s="300"/>
      <c r="B97" s="301"/>
      <c r="C97" s="301"/>
      <c r="D97" s="301"/>
      <c r="E97" s="301"/>
      <c r="F97" s="301"/>
      <c r="G97" s="301"/>
      <c r="H97" s="301"/>
      <c r="I97" s="302"/>
      <c r="J97" s="292"/>
      <c r="K97" s="293"/>
      <c r="L97" s="293"/>
      <c r="M97" s="293"/>
      <c r="N97" s="293"/>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row>
    <row r="98" spans="1:39" ht="9.75" customHeight="1" thickBot="1">
      <c r="A98" s="418"/>
      <c r="B98" s="419"/>
      <c r="C98" s="419"/>
      <c r="D98" s="419"/>
      <c r="E98" s="419"/>
      <c r="F98" s="419"/>
      <c r="G98" s="419"/>
      <c r="H98" s="419"/>
      <c r="I98" s="420"/>
      <c r="J98" s="316"/>
      <c r="K98" s="317"/>
      <c r="L98" s="317"/>
      <c r="M98" s="317"/>
      <c r="N98" s="317"/>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row>
    <row r="99" spans="1:39" ht="22.5" customHeight="1" thickTop="1">
      <c r="A99" s="408" t="s">
        <v>174</v>
      </c>
      <c r="B99" s="409"/>
      <c r="C99" s="409"/>
      <c r="D99" s="409"/>
      <c r="E99" s="409"/>
      <c r="F99" s="409"/>
      <c r="G99" s="409"/>
      <c r="H99" s="409"/>
      <c r="I99" s="410"/>
      <c r="J99" s="298">
        <f>SUM(J87:N98)</f>
        <v>0</v>
      </c>
      <c r="K99" s="299"/>
      <c r="L99" s="299"/>
      <c r="M99" s="299"/>
      <c r="N99" s="299"/>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row>
    <row r="100" spans="1:39" ht="18" customHeight="1">
      <c r="A100" s="129" t="s">
        <v>103</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row>
    <row r="101" spans="1:39" ht="18" customHeight="1">
      <c r="A101" s="327" t="s">
        <v>23</v>
      </c>
      <c r="B101" s="328"/>
      <c r="C101" s="328"/>
      <c r="D101" s="328"/>
      <c r="E101" s="328"/>
      <c r="F101" s="328"/>
      <c r="G101" s="328"/>
      <c r="H101" s="328"/>
      <c r="I101" s="356"/>
      <c r="J101" s="327" t="s">
        <v>25</v>
      </c>
      <c r="K101" s="328"/>
      <c r="L101" s="328"/>
      <c r="M101" s="328"/>
      <c r="N101" s="328"/>
      <c r="O101" s="283" t="s">
        <v>95</v>
      </c>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row>
    <row r="102" spans="1:39" ht="9.75" customHeight="1">
      <c r="A102" s="357"/>
      <c r="B102" s="358"/>
      <c r="C102" s="358"/>
      <c r="D102" s="358"/>
      <c r="E102" s="358"/>
      <c r="F102" s="358"/>
      <c r="G102" s="358"/>
      <c r="H102" s="358"/>
      <c r="I102" s="359"/>
      <c r="J102" s="314"/>
      <c r="K102" s="315"/>
      <c r="L102" s="315"/>
      <c r="M102" s="315"/>
      <c r="N102" s="315"/>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row>
    <row r="103" spans="1:39" ht="9.75" customHeight="1">
      <c r="A103" s="300"/>
      <c r="B103" s="301"/>
      <c r="C103" s="301"/>
      <c r="D103" s="301"/>
      <c r="E103" s="301"/>
      <c r="F103" s="301"/>
      <c r="G103" s="301"/>
      <c r="H103" s="301"/>
      <c r="I103" s="302"/>
      <c r="J103" s="292"/>
      <c r="K103" s="293"/>
      <c r="L103" s="293"/>
      <c r="M103" s="293"/>
      <c r="N103" s="293"/>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row>
    <row r="104" spans="1:39" ht="9.75" customHeight="1">
      <c r="A104" s="300"/>
      <c r="B104" s="301"/>
      <c r="C104" s="301"/>
      <c r="D104" s="301"/>
      <c r="E104" s="301"/>
      <c r="F104" s="301"/>
      <c r="G104" s="301"/>
      <c r="H104" s="301"/>
      <c r="I104" s="302"/>
      <c r="J104" s="292"/>
      <c r="K104" s="293"/>
      <c r="L104" s="293"/>
      <c r="M104" s="293"/>
      <c r="N104" s="293"/>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row>
    <row r="105" spans="1:39" ht="9.75" customHeight="1">
      <c r="A105" s="303"/>
      <c r="B105" s="304"/>
      <c r="C105" s="304"/>
      <c r="D105" s="304"/>
      <c r="E105" s="304"/>
      <c r="F105" s="304"/>
      <c r="G105" s="304"/>
      <c r="H105" s="304"/>
      <c r="I105" s="305"/>
      <c r="J105" s="306"/>
      <c r="K105" s="307"/>
      <c r="L105" s="307"/>
      <c r="M105" s="307"/>
      <c r="N105" s="307"/>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row>
    <row r="106" spans="1:39" ht="9.75" customHeight="1">
      <c r="A106" s="357"/>
      <c r="B106" s="358"/>
      <c r="C106" s="358"/>
      <c r="D106" s="358"/>
      <c r="E106" s="358"/>
      <c r="F106" s="358"/>
      <c r="G106" s="358"/>
      <c r="H106" s="358"/>
      <c r="I106" s="359"/>
      <c r="J106" s="314"/>
      <c r="K106" s="315"/>
      <c r="L106" s="315"/>
      <c r="M106" s="315"/>
      <c r="N106" s="315"/>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row>
    <row r="107" spans="1:39" ht="9.75" customHeight="1">
      <c r="A107" s="300"/>
      <c r="B107" s="301"/>
      <c r="C107" s="301"/>
      <c r="D107" s="301"/>
      <c r="E107" s="301"/>
      <c r="F107" s="301"/>
      <c r="G107" s="301"/>
      <c r="H107" s="301"/>
      <c r="I107" s="302"/>
      <c r="J107" s="292"/>
      <c r="K107" s="293"/>
      <c r="L107" s="293"/>
      <c r="M107" s="293"/>
      <c r="N107" s="293"/>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row>
    <row r="108" spans="1:39" ht="9.75" customHeight="1">
      <c r="A108" s="300"/>
      <c r="B108" s="301"/>
      <c r="C108" s="301"/>
      <c r="D108" s="301"/>
      <c r="E108" s="301"/>
      <c r="F108" s="301"/>
      <c r="G108" s="301"/>
      <c r="H108" s="301"/>
      <c r="I108" s="302"/>
      <c r="J108" s="292"/>
      <c r="K108" s="293"/>
      <c r="L108" s="293"/>
      <c r="M108" s="293"/>
      <c r="N108" s="293"/>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row>
    <row r="109" spans="1:39" ht="9.75" customHeight="1" thickBot="1">
      <c r="A109" s="418"/>
      <c r="B109" s="419"/>
      <c r="C109" s="419"/>
      <c r="D109" s="419"/>
      <c r="E109" s="419"/>
      <c r="F109" s="419"/>
      <c r="G109" s="419"/>
      <c r="H109" s="419"/>
      <c r="I109" s="420"/>
      <c r="J109" s="316"/>
      <c r="K109" s="317"/>
      <c r="L109" s="317"/>
      <c r="M109" s="317"/>
      <c r="N109" s="317"/>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row>
    <row r="110" spans="1:39" ht="22.5" customHeight="1" thickTop="1">
      <c r="A110" s="408" t="s">
        <v>175</v>
      </c>
      <c r="B110" s="409"/>
      <c r="C110" s="409"/>
      <c r="D110" s="409"/>
      <c r="E110" s="409"/>
      <c r="F110" s="409"/>
      <c r="G110" s="409"/>
      <c r="H110" s="409"/>
      <c r="I110" s="410"/>
      <c r="J110" s="298">
        <f>SUM(J102:N109)</f>
        <v>0</v>
      </c>
      <c r="K110" s="299"/>
      <c r="L110" s="299"/>
      <c r="M110" s="299"/>
      <c r="N110" s="299"/>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row>
    <row r="111" spans="1:39" ht="13.5" customHeight="1" thickBot="1">
      <c r="A111" s="184" t="s">
        <v>81</v>
      </c>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2"/>
      <c r="AL111" s="142"/>
      <c r="AM111" s="142"/>
    </row>
    <row r="112" spans="1:39" ht="6" customHeight="1">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row>
    <row r="113" spans="1:39" s="146" customFormat="1" ht="10.5">
      <c r="A113" s="143" t="s">
        <v>26</v>
      </c>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5"/>
      <c r="AL113" s="145"/>
      <c r="AM113" s="145"/>
    </row>
    <row r="114" spans="1:39" s="146" customFormat="1" ht="5.25" customHeight="1">
      <c r="A114" s="143"/>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5"/>
      <c r="AL114" s="145"/>
      <c r="AM114" s="145"/>
    </row>
    <row r="115" spans="1:39" s="146" customFormat="1" ht="10.5">
      <c r="A115" s="143"/>
      <c r="B115" s="99" t="s">
        <v>28</v>
      </c>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5"/>
      <c r="AL115" s="145"/>
      <c r="AM115" s="145"/>
    </row>
    <row r="116" spans="1:39" s="146" customFormat="1" ht="10.5">
      <c r="A116" s="143"/>
      <c r="B116" s="99" t="s">
        <v>208</v>
      </c>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5"/>
      <c r="AL116" s="145"/>
      <c r="AM116" s="145"/>
    </row>
    <row r="117" spans="1:39" s="146" customFormat="1" ht="5.25" customHeight="1">
      <c r="A117" s="143"/>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5"/>
      <c r="AL117" s="145"/>
      <c r="AM117" s="145"/>
    </row>
    <row r="118" spans="1:39">
      <c r="A118" s="147" t="s">
        <v>79</v>
      </c>
      <c r="B118" s="14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row>
    <row r="119" spans="1:39">
      <c r="A119" s="149" t="s">
        <v>145</v>
      </c>
      <c r="B119" s="150"/>
      <c r="C119" s="150"/>
      <c r="D119" s="150"/>
      <c r="E119" s="150"/>
      <c r="F119" s="150"/>
      <c r="G119" s="150"/>
      <c r="H119" s="150"/>
      <c r="I119" s="150"/>
      <c r="J119" s="150"/>
      <c r="K119" s="150"/>
      <c r="L119" s="150"/>
      <c r="M119" s="150"/>
      <c r="N119" s="150"/>
      <c r="O119" s="150"/>
      <c r="P119" s="150"/>
      <c r="Q119" s="150"/>
      <c r="R119" s="150"/>
      <c r="S119" s="150"/>
      <c r="T119" s="325" t="s">
        <v>146</v>
      </c>
      <c r="U119" s="325"/>
      <c r="V119" s="325"/>
      <c r="W119" s="325"/>
      <c r="X119" s="325"/>
      <c r="Y119" s="325"/>
      <c r="Z119" s="325"/>
      <c r="AA119" s="325"/>
      <c r="AB119" s="325"/>
      <c r="AC119" s="325"/>
      <c r="AD119" s="325"/>
      <c r="AE119" s="325"/>
      <c r="AF119" s="325"/>
      <c r="AG119" s="325"/>
      <c r="AH119" s="325"/>
      <c r="AI119" s="325"/>
      <c r="AJ119" s="325"/>
      <c r="AK119" s="325"/>
      <c r="AL119" s="325"/>
      <c r="AM119" s="326"/>
    </row>
    <row r="120" spans="1:39" ht="44.25" customHeight="1">
      <c r="A120" s="151"/>
      <c r="B120" s="152" t="s">
        <v>148</v>
      </c>
      <c r="C120" s="153"/>
      <c r="D120" s="153"/>
      <c r="E120" s="153"/>
      <c r="F120" s="153"/>
      <c r="G120" s="153"/>
      <c r="H120" s="153"/>
      <c r="I120" s="153"/>
      <c r="J120" s="153"/>
      <c r="K120" s="153"/>
      <c r="L120" s="153"/>
      <c r="M120" s="153"/>
      <c r="N120" s="153"/>
      <c r="O120" s="153"/>
      <c r="P120" s="153"/>
      <c r="Q120" s="153"/>
      <c r="R120" s="153"/>
      <c r="S120" s="154"/>
      <c r="T120" s="295" t="s">
        <v>82</v>
      </c>
      <c r="U120" s="296"/>
      <c r="V120" s="296"/>
      <c r="W120" s="296"/>
      <c r="X120" s="296"/>
      <c r="Y120" s="296"/>
      <c r="Z120" s="296"/>
      <c r="AA120" s="296"/>
      <c r="AB120" s="296"/>
      <c r="AC120" s="296"/>
      <c r="AD120" s="296"/>
      <c r="AE120" s="296"/>
      <c r="AF120" s="296"/>
      <c r="AG120" s="296"/>
      <c r="AH120" s="296"/>
      <c r="AI120" s="296"/>
      <c r="AJ120" s="296"/>
      <c r="AK120" s="296"/>
      <c r="AL120" s="296"/>
      <c r="AM120" s="297"/>
    </row>
    <row r="121" spans="1:39" ht="12" customHeight="1">
      <c r="A121" s="151"/>
      <c r="B121" s="229" t="s">
        <v>149</v>
      </c>
      <c r="C121" s="230"/>
      <c r="D121" s="230"/>
      <c r="E121" s="230"/>
      <c r="F121" s="230"/>
      <c r="G121" s="230"/>
      <c r="H121" s="230"/>
      <c r="I121" s="230"/>
      <c r="J121" s="230"/>
      <c r="K121" s="230"/>
      <c r="L121" s="230"/>
      <c r="M121" s="230"/>
      <c r="N121" s="230"/>
      <c r="O121" s="230"/>
      <c r="P121" s="230"/>
      <c r="Q121" s="230"/>
      <c r="R121" s="230"/>
      <c r="S121" s="231"/>
      <c r="T121" s="284" t="s">
        <v>147</v>
      </c>
      <c r="U121" s="285"/>
      <c r="V121" s="285"/>
      <c r="W121" s="285"/>
      <c r="X121" s="285"/>
      <c r="Y121" s="285"/>
      <c r="Z121" s="285"/>
      <c r="AA121" s="285"/>
      <c r="AB121" s="285"/>
      <c r="AC121" s="285"/>
      <c r="AD121" s="285"/>
      <c r="AE121" s="285"/>
      <c r="AF121" s="285"/>
      <c r="AG121" s="285"/>
      <c r="AH121" s="285"/>
      <c r="AI121" s="285"/>
      <c r="AJ121" s="285"/>
      <c r="AK121" s="285"/>
      <c r="AL121" s="285"/>
      <c r="AM121" s="286"/>
    </row>
    <row r="122" spans="1:39" ht="12" customHeight="1">
      <c r="A122" s="151"/>
      <c r="B122" s="155" t="s">
        <v>150</v>
      </c>
      <c r="C122" s="156"/>
      <c r="D122" s="156"/>
      <c r="E122" s="156"/>
      <c r="F122" s="156"/>
      <c r="G122" s="156"/>
      <c r="H122" s="156"/>
      <c r="I122" s="156"/>
      <c r="J122" s="156"/>
      <c r="K122" s="156"/>
      <c r="L122" s="156"/>
      <c r="M122" s="156"/>
      <c r="N122" s="156"/>
      <c r="O122" s="156"/>
      <c r="P122" s="156"/>
      <c r="Q122" s="156"/>
      <c r="R122" s="156"/>
      <c r="S122" s="157"/>
      <c r="T122" s="280" t="s">
        <v>33</v>
      </c>
      <c r="U122" s="281"/>
      <c r="V122" s="281"/>
      <c r="W122" s="281"/>
      <c r="X122" s="281"/>
      <c r="Y122" s="281"/>
      <c r="Z122" s="281"/>
      <c r="AA122" s="281"/>
      <c r="AB122" s="281"/>
      <c r="AC122" s="281"/>
      <c r="AD122" s="281"/>
      <c r="AE122" s="281"/>
      <c r="AF122" s="281"/>
      <c r="AG122" s="281"/>
      <c r="AH122" s="281"/>
      <c r="AI122" s="281"/>
      <c r="AJ122" s="281"/>
      <c r="AK122" s="281"/>
      <c r="AL122" s="281"/>
      <c r="AM122" s="282"/>
    </row>
    <row r="123" spans="1:39" ht="12" customHeight="1">
      <c r="A123" s="151"/>
      <c r="B123" s="232" t="s">
        <v>151</v>
      </c>
      <c r="C123" s="233"/>
      <c r="D123" s="233"/>
      <c r="E123" s="233"/>
      <c r="F123" s="233"/>
      <c r="G123" s="233"/>
      <c r="H123" s="233"/>
      <c r="I123" s="233"/>
      <c r="J123" s="233"/>
      <c r="K123" s="233"/>
      <c r="L123" s="233"/>
      <c r="M123" s="233"/>
      <c r="N123" s="233"/>
      <c r="O123" s="233"/>
      <c r="P123" s="233"/>
      <c r="Q123" s="233"/>
      <c r="R123" s="233"/>
      <c r="S123" s="234"/>
      <c r="T123" s="309" t="s">
        <v>152</v>
      </c>
      <c r="U123" s="310"/>
      <c r="V123" s="310"/>
      <c r="W123" s="310"/>
      <c r="X123" s="310"/>
      <c r="Y123" s="310"/>
      <c r="Z123" s="310"/>
      <c r="AA123" s="310"/>
      <c r="AB123" s="310"/>
      <c r="AC123" s="310"/>
      <c r="AD123" s="310"/>
      <c r="AE123" s="310"/>
      <c r="AF123" s="310"/>
      <c r="AG123" s="310"/>
      <c r="AH123" s="310"/>
      <c r="AI123" s="310"/>
      <c r="AJ123" s="310"/>
      <c r="AK123" s="310"/>
      <c r="AL123" s="310"/>
      <c r="AM123" s="311"/>
    </row>
    <row r="124" spans="1:39" ht="12" customHeight="1">
      <c r="A124" s="151"/>
      <c r="B124" s="155" t="s">
        <v>153</v>
      </c>
      <c r="C124" s="156"/>
      <c r="D124" s="156"/>
      <c r="E124" s="156"/>
      <c r="F124" s="156"/>
      <c r="G124" s="156"/>
      <c r="H124" s="156"/>
      <c r="I124" s="156"/>
      <c r="J124" s="156"/>
      <c r="K124" s="156"/>
      <c r="L124" s="156"/>
      <c r="M124" s="156"/>
      <c r="N124" s="156"/>
      <c r="O124" s="156"/>
      <c r="P124" s="156"/>
      <c r="Q124" s="156"/>
      <c r="R124" s="156"/>
      <c r="S124" s="157"/>
      <c r="T124" s="280" t="s">
        <v>27</v>
      </c>
      <c r="U124" s="281"/>
      <c r="V124" s="281"/>
      <c r="W124" s="281"/>
      <c r="X124" s="281"/>
      <c r="Y124" s="281"/>
      <c r="Z124" s="281"/>
      <c r="AA124" s="281"/>
      <c r="AB124" s="281"/>
      <c r="AC124" s="281"/>
      <c r="AD124" s="281"/>
      <c r="AE124" s="281"/>
      <c r="AF124" s="281"/>
      <c r="AG124" s="281"/>
      <c r="AH124" s="281"/>
      <c r="AI124" s="281"/>
      <c r="AJ124" s="281"/>
      <c r="AK124" s="281"/>
      <c r="AL124" s="281"/>
      <c r="AM124" s="282"/>
    </row>
    <row r="125" spans="1:39" ht="11.25" customHeight="1">
      <c r="A125" s="182" t="s">
        <v>166</v>
      </c>
      <c r="B125" s="150"/>
      <c r="C125" s="150"/>
      <c r="D125" s="150"/>
      <c r="E125" s="150"/>
      <c r="F125" s="150"/>
      <c r="G125" s="150"/>
      <c r="H125" s="150"/>
      <c r="I125" s="150"/>
      <c r="J125" s="150"/>
      <c r="K125" s="150"/>
      <c r="L125" s="150"/>
      <c r="M125" s="150"/>
      <c r="N125" s="150"/>
      <c r="O125" s="150"/>
      <c r="P125" s="150"/>
      <c r="Q125" s="150"/>
      <c r="R125" s="150"/>
      <c r="S125" s="150"/>
      <c r="T125" s="162"/>
      <c r="U125" s="162"/>
      <c r="V125" s="162"/>
      <c r="W125" s="162"/>
      <c r="X125" s="162"/>
      <c r="Y125" s="162"/>
      <c r="Z125" s="162"/>
      <c r="AA125" s="162"/>
      <c r="AB125" s="162"/>
      <c r="AC125" s="162"/>
      <c r="AD125" s="162"/>
      <c r="AE125" s="162"/>
      <c r="AF125" s="162"/>
      <c r="AG125" s="162"/>
      <c r="AH125" s="162"/>
      <c r="AI125" s="162"/>
      <c r="AJ125" s="162"/>
      <c r="AK125" s="160"/>
      <c r="AL125" s="160"/>
      <c r="AM125" s="161"/>
    </row>
    <row r="126" spans="1:39" ht="12" customHeight="1">
      <c r="A126" s="163"/>
      <c r="B126" s="152" t="s">
        <v>167</v>
      </c>
      <c r="C126" s="153"/>
      <c r="D126" s="153"/>
      <c r="E126" s="153"/>
      <c r="F126" s="153"/>
      <c r="G126" s="153"/>
      <c r="H126" s="153"/>
      <c r="I126" s="153"/>
      <c r="J126" s="153"/>
      <c r="K126" s="153"/>
      <c r="L126" s="153"/>
      <c r="M126" s="153"/>
      <c r="N126" s="153"/>
      <c r="O126" s="153"/>
      <c r="P126" s="153"/>
      <c r="Q126" s="153"/>
      <c r="R126" s="153"/>
      <c r="S126" s="154"/>
      <c r="T126" s="375" t="s">
        <v>168</v>
      </c>
      <c r="U126" s="375"/>
      <c r="V126" s="375"/>
      <c r="W126" s="375"/>
      <c r="X126" s="375"/>
      <c r="Y126" s="375"/>
      <c r="Z126" s="375"/>
      <c r="AA126" s="375"/>
      <c r="AB126" s="375"/>
      <c r="AC126" s="375"/>
      <c r="AD126" s="375"/>
      <c r="AE126" s="375"/>
      <c r="AF126" s="375"/>
      <c r="AG126" s="375"/>
      <c r="AH126" s="375"/>
      <c r="AI126" s="375"/>
      <c r="AJ126" s="375"/>
      <c r="AK126" s="375"/>
      <c r="AL126" s="375"/>
      <c r="AM126" s="376"/>
    </row>
    <row r="127" spans="1:39" ht="12" customHeight="1">
      <c r="A127" s="149" t="s">
        <v>144</v>
      </c>
      <c r="B127" s="150"/>
      <c r="C127" s="150"/>
      <c r="D127" s="150"/>
      <c r="E127" s="150"/>
      <c r="F127" s="150"/>
      <c r="G127" s="150"/>
      <c r="H127" s="150"/>
      <c r="I127" s="150"/>
      <c r="J127" s="150"/>
      <c r="K127" s="150"/>
      <c r="L127" s="150"/>
      <c r="M127" s="150"/>
      <c r="N127" s="150"/>
      <c r="O127" s="150"/>
      <c r="P127" s="150"/>
      <c r="Q127" s="150"/>
      <c r="R127" s="150"/>
      <c r="S127" s="150"/>
      <c r="T127" s="162"/>
      <c r="U127" s="162"/>
      <c r="V127" s="162"/>
      <c r="W127" s="162"/>
      <c r="X127" s="162"/>
      <c r="Y127" s="162"/>
      <c r="Z127" s="162"/>
      <c r="AA127" s="162"/>
      <c r="AB127" s="162"/>
      <c r="AC127" s="162"/>
      <c r="AD127" s="162"/>
      <c r="AE127" s="162"/>
      <c r="AF127" s="162"/>
      <c r="AG127" s="162"/>
      <c r="AH127" s="162"/>
      <c r="AI127" s="162"/>
      <c r="AJ127" s="162"/>
      <c r="AK127" s="160"/>
      <c r="AL127" s="160"/>
      <c r="AM127" s="161"/>
    </row>
    <row r="128" spans="1:39" ht="12" customHeight="1">
      <c r="A128" s="163"/>
      <c r="B128" s="149" t="s">
        <v>159</v>
      </c>
      <c r="C128" s="150"/>
      <c r="D128" s="150"/>
      <c r="E128" s="150"/>
      <c r="F128" s="150"/>
      <c r="G128" s="150"/>
      <c r="H128" s="150"/>
      <c r="I128" s="150"/>
      <c r="J128" s="150"/>
      <c r="K128" s="150"/>
      <c r="L128" s="150"/>
      <c r="M128" s="150"/>
      <c r="N128" s="150"/>
      <c r="O128" s="150"/>
      <c r="P128" s="150"/>
      <c r="Q128" s="150"/>
      <c r="R128" s="150"/>
      <c r="S128" s="235"/>
      <c r="T128" s="377" t="s">
        <v>158</v>
      </c>
      <c r="U128" s="378"/>
      <c r="V128" s="378"/>
      <c r="W128" s="378"/>
      <c r="X128" s="378"/>
      <c r="Y128" s="378"/>
      <c r="Z128" s="378"/>
      <c r="AA128" s="378"/>
      <c r="AB128" s="378"/>
      <c r="AC128" s="378"/>
      <c r="AD128" s="378"/>
      <c r="AE128" s="378"/>
      <c r="AF128" s="378"/>
      <c r="AG128" s="378"/>
      <c r="AH128" s="378"/>
      <c r="AI128" s="378"/>
      <c r="AJ128" s="378"/>
      <c r="AK128" s="378"/>
      <c r="AL128" s="378"/>
      <c r="AM128" s="379"/>
    </row>
    <row r="129" spans="1:39" ht="12" customHeight="1">
      <c r="A129" s="163"/>
      <c r="B129" s="155" t="s">
        <v>160</v>
      </c>
      <c r="C129" s="156"/>
      <c r="D129" s="156"/>
      <c r="E129" s="156"/>
      <c r="F129" s="156"/>
      <c r="G129" s="156"/>
      <c r="H129" s="156"/>
      <c r="I129" s="156"/>
      <c r="J129" s="156"/>
      <c r="K129" s="156"/>
      <c r="L129" s="156"/>
      <c r="M129" s="156"/>
      <c r="N129" s="156"/>
      <c r="O129" s="156"/>
      <c r="P129" s="156"/>
      <c r="Q129" s="156"/>
      <c r="R129" s="156"/>
      <c r="S129" s="157"/>
      <c r="T129" s="281" t="s">
        <v>161</v>
      </c>
      <c r="U129" s="281"/>
      <c r="V129" s="281"/>
      <c r="W129" s="281"/>
      <c r="X129" s="281"/>
      <c r="Y129" s="281"/>
      <c r="Z129" s="281"/>
      <c r="AA129" s="281"/>
      <c r="AB129" s="281"/>
      <c r="AC129" s="281"/>
      <c r="AD129" s="281"/>
      <c r="AE129" s="281"/>
      <c r="AF129" s="281"/>
      <c r="AG129" s="281"/>
      <c r="AH129" s="281"/>
      <c r="AI129" s="281"/>
      <c r="AJ129" s="281"/>
      <c r="AK129" s="281"/>
      <c r="AL129" s="281"/>
      <c r="AM129" s="282"/>
    </row>
    <row r="130" spans="1:39" ht="12" customHeight="1">
      <c r="A130" s="163"/>
      <c r="B130" s="155" t="s">
        <v>162</v>
      </c>
      <c r="C130" s="156"/>
      <c r="D130" s="156"/>
      <c r="E130" s="156"/>
      <c r="F130" s="156"/>
      <c r="G130" s="156"/>
      <c r="H130" s="156"/>
      <c r="I130" s="156"/>
      <c r="J130" s="156"/>
      <c r="K130" s="156"/>
      <c r="L130" s="156"/>
      <c r="M130" s="156"/>
      <c r="N130" s="156"/>
      <c r="O130" s="156"/>
      <c r="P130" s="156"/>
      <c r="Q130" s="156"/>
      <c r="R130" s="156"/>
      <c r="S130" s="157"/>
      <c r="T130" s="380" t="s">
        <v>39</v>
      </c>
      <c r="U130" s="381"/>
      <c r="V130" s="381"/>
      <c r="W130" s="381"/>
      <c r="X130" s="381"/>
      <c r="Y130" s="381"/>
      <c r="Z130" s="381"/>
      <c r="AA130" s="381"/>
      <c r="AB130" s="381"/>
      <c r="AC130" s="381"/>
      <c r="AD130" s="381"/>
      <c r="AE130" s="381"/>
      <c r="AF130" s="381"/>
      <c r="AG130" s="381"/>
      <c r="AH130" s="381"/>
      <c r="AI130" s="381"/>
      <c r="AJ130" s="381"/>
      <c r="AK130" s="381"/>
      <c r="AL130" s="381"/>
      <c r="AM130" s="382"/>
    </row>
    <row r="131" spans="1:39" ht="12" customHeight="1">
      <c r="A131" s="163"/>
      <c r="B131" s="183" t="s">
        <v>163</v>
      </c>
      <c r="C131" s="156"/>
      <c r="D131" s="156"/>
      <c r="E131" s="156"/>
      <c r="F131" s="156"/>
      <c r="G131" s="156"/>
      <c r="H131" s="156"/>
      <c r="I131" s="156"/>
      <c r="J131" s="156"/>
      <c r="K131" s="156"/>
      <c r="L131" s="156"/>
      <c r="M131" s="156"/>
      <c r="N131" s="156"/>
      <c r="O131" s="156"/>
      <c r="P131" s="156"/>
      <c r="Q131" s="156"/>
      <c r="R131" s="156"/>
      <c r="S131" s="157"/>
      <c r="T131" s="280" t="s">
        <v>164</v>
      </c>
      <c r="U131" s="281"/>
      <c r="V131" s="281"/>
      <c r="W131" s="281"/>
      <c r="X131" s="281"/>
      <c r="Y131" s="281"/>
      <c r="Z131" s="281"/>
      <c r="AA131" s="281"/>
      <c r="AB131" s="281"/>
      <c r="AC131" s="281"/>
      <c r="AD131" s="281"/>
      <c r="AE131" s="281"/>
      <c r="AF131" s="281"/>
      <c r="AG131" s="281"/>
      <c r="AH131" s="281"/>
      <c r="AI131" s="281"/>
      <c r="AJ131" s="281"/>
      <c r="AK131" s="281"/>
      <c r="AL131" s="281"/>
      <c r="AM131" s="282"/>
    </row>
    <row r="132" spans="1:39" ht="12" customHeight="1">
      <c r="A132" s="164"/>
      <c r="B132" s="181" t="s">
        <v>165</v>
      </c>
      <c r="C132" s="158"/>
      <c r="D132" s="158"/>
      <c r="E132" s="158"/>
      <c r="F132" s="158"/>
      <c r="G132" s="158"/>
      <c r="H132" s="158"/>
      <c r="I132" s="158"/>
      <c r="J132" s="158"/>
      <c r="K132" s="158"/>
      <c r="L132" s="158"/>
      <c r="M132" s="158"/>
      <c r="N132" s="158"/>
      <c r="O132" s="158"/>
      <c r="P132" s="158"/>
      <c r="Q132" s="158"/>
      <c r="R132" s="158"/>
      <c r="S132" s="159"/>
      <c r="T132" s="383" t="s">
        <v>37</v>
      </c>
      <c r="U132" s="384"/>
      <c r="V132" s="384"/>
      <c r="W132" s="384"/>
      <c r="X132" s="384"/>
      <c r="Y132" s="384"/>
      <c r="Z132" s="384"/>
      <c r="AA132" s="384"/>
      <c r="AB132" s="384"/>
      <c r="AC132" s="384"/>
      <c r="AD132" s="384"/>
      <c r="AE132" s="384"/>
      <c r="AF132" s="384"/>
      <c r="AG132" s="384"/>
      <c r="AH132" s="384"/>
      <c r="AI132" s="384"/>
      <c r="AJ132" s="384"/>
      <c r="AK132" s="384"/>
      <c r="AL132" s="384"/>
      <c r="AM132" s="385"/>
    </row>
    <row r="133" spans="1:39" ht="6" customHeight="1">
      <c r="A133" s="165"/>
      <c r="B133" s="165"/>
      <c r="C133" s="166"/>
      <c r="D133" s="166"/>
      <c r="E133" s="166"/>
      <c r="F133" s="166"/>
      <c r="G133" s="166"/>
      <c r="H133" s="166"/>
      <c r="I133" s="166"/>
      <c r="J133" s="166"/>
      <c r="K133" s="166"/>
      <c r="L133" s="166"/>
      <c r="M133" s="166"/>
      <c r="N133" s="166"/>
      <c r="O133" s="166"/>
      <c r="P133" s="166"/>
      <c r="Q133" s="166"/>
      <c r="R133" s="166"/>
      <c r="S133" s="166"/>
      <c r="T133" s="167"/>
      <c r="U133" s="167"/>
      <c r="V133" s="167"/>
      <c r="W133" s="167"/>
      <c r="X133" s="167"/>
      <c r="Y133" s="167"/>
      <c r="Z133" s="167"/>
      <c r="AA133" s="167"/>
      <c r="AB133" s="167"/>
      <c r="AC133" s="167"/>
      <c r="AD133" s="167"/>
      <c r="AE133" s="167"/>
      <c r="AF133" s="167"/>
      <c r="AG133" s="167"/>
      <c r="AH133" s="167"/>
      <c r="AI133" s="167"/>
      <c r="AJ133" s="167"/>
      <c r="AK133" s="167"/>
      <c r="AL133" s="167"/>
      <c r="AM133" s="167"/>
    </row>
    <row r="134" spans="1:39" ht="12" customHeight="1">
      <c r="A134" s="147" t="s">
        <v>41</v>
      </c>
      <c r="B134" s="168"/>
      <c r="C134" s="168"/>
      <c r="D134" s="168"/>
      <c r="E134" s="168"/>
      <c r="F134" s="168"/>
      <c r="G134" s="168"/>
      <c r="H134" s="168"/>
      <c r="I134" s="168"/>
      <c r="J134" s="168"/>
      <c r="K134" s="168"/>
      <c r="L134" s="168"/>
      <c r="M134" s="168"/>
      <c r="N134" s="168"/>
      <c r="O134" s="168"/>
      <c r="P134" s="168"/>
      <c r="Q134" s="168"/>
      <c r="R134" s="168"/>
      <c r="S134" s="168"/>
      <c r="T134" s="386"/>
      <c r="U134" s="386"/>
      <c r="V134" s="386"/>
      <c r="W134" s="386"/>
      <c r="X134" s="386"/>
      <c r="Y134" s="386"/>
      <c r="Z134" s="386"/>
      <c r="AA134" s="386"/>
      <c r="AB134" s="386"/>
      <c r="AC134" s="386"/>
      <c r="AD134" s="386"/>
      <c r="AE134" s="386"/>
      <c r="AF134" s="386"/>
      <c r="AG134" s="386"/>
      <c r="AH134" s="386"/>
      <c r="AI134" s="386"/>
      <c r="AJ134" s="386"/>
      <c r="AK134" s="386"/>
      <c r="AL134" s="386"/>
      <c r="AM134" s="386"/>
    </row>
    <row r="135" spans="1:39" ht="12" customHeight="1">
      <c r="A135" s="149" t="s">
        <v>154</v>
      </c>
      <c r="B135" s="169"/>
      <c r="C135" s="150"/>
      <c r="D135" s="150"/>
      <c r="E135" s="150"/>
      <c r="F135" s="150"/>
      <c r="G135" s="150"/>
      <c r="H135" s="150"/>
      <c r="I135" s="150"/>
      <c r="J135" s="150"/>
      <c r="K135" s="150"/>
      <c r="L135" s="150"/>
      <c r="M135" s="150"/>
      <c r="N135" s="150"/>
      <c r="O135" s="150"/>
      <c r="P135" s="150"/>
      <c r="Q135" s="150"/>
      <c r="R135" s="150"/>
      <c r="S135" s="170"/>
      <c r="T135" s="387" t="s">
        <v>187</v>
      </c>
      <c r="U135" s="387"/>
      <c r="V135" s="387"/>
      <c r="W135" s="387"/>
      <c r="X135" s="387"/>
      <c r="Y135" s="387"/>
      <c r="Z135" s="387"/>
      <c r="AA135" s="387"/>
      <c r="AB135" s="387"/>
      <c r="AC135" s="387"/>
      <c r="AD135" s="387"/>
      <c r="AE135" s="387"/>
      <c r="AF135" s="387"/>
      <c r="AG135" s="387"/>
      <c r="AH135" s="387"/>
      <c r="AI135" s="387"/>
      <c r="AJ135" s="387"/>
      <c r="AK135" s="387"/>
      <c r="AL135" s="387"/>
      <c r="AM135" s="388"/>
    </row>
    <row r="136" spans="1:39" ht="12" customHeight="1">
      <c r="A136" s="163"/>
      <c r="B136" s="171" t="s">
        <v>156</v>
      </c>
      <c r="C136" s="170"/>
      <c r="D136" s="170"/>
      <c r="E136" s="170"/>
      <c r="F136" s="170"/>
      <c r="G136" s="170"/>
      <c r="H136" s="170"/>
      <c r="I136" s="170"/>
      <c r="J136" s="170"/>
      <c r="K136" s="170"/>
      <c r="L136" s="170"/>
      <c r="M136" s="170"/>
      <c r="N136" s="170"/>
      <c r="O136" s="170"/>
      <c r="P136" s="170"/>
      <c r="Q136" s="170"/>
      <c r="R136" s="170"/>
      <c r="S136" s="172"/>
      <c r="T136" s="372" t="s">
        <v>158</v>
      </c>
      <c r="U136" s="373"/>
      <c r="V136" s="373"/>
      <c r="W136" s="373"/>
      <c r="X136" s="373"/>
      <c r="Y136" s="373"/>
      <c r="Z136" s="373"/>
      <c r="AA136" s="373"/>
      <c r="AB136" s="373"/>
      <c r="AC136" s="373"/>
      <c r="AD136" s="373"/>
      <c r="AE136" s="373"/>
      <c r="AF136" s="373"/>
      <c r="AG136" s="373"/>
      <c r="AH136" s="373"/>
      <c r="AI136" s="373"/>
      <c r="AJ136" s="373"/>
      <c r="AK136" s="373"/>
      <c r="AL136" s="373"/>
      <c r="AM136" s="374"/>
    </row>
    <row r="137" spans="1:39" ht="12" customHeight="1">
      <c r="A137" s="173" t="s">
        <v>155</v>
      </c>
      <c r="B137" s="169"/>
      <c r="C137" s="150"/>
      <c r="D137" s="150"/>
      <c r="E137" s="150"/>
      <c r="F137" s="150"/>
      <c r="G137" s="150"/>
      <c r="H137" s="150"/>
      <c r="I137" s="150"/>
      <c r="J137" s="150"/>
      <c r="K137" s="150"/>
      <c r="L137" s="150"/>
      <c r="M137" s="150"/>
      <c r="N137" s="150"/>
      <c r="O137" s="150"/>
      <c r="P137" s="150"/>
      <c r="Q137" s="150"/>
      <c r="R137" s="150"/>
      <c r="S137" s="170"/>
      <c r="T137" s="174"/>
      <c r="U137" s="174"/>
      <c r="V137" s="174"/>
      <c r="W137" s="174"/>
      <c r="X137" s="174"/>
      <c r="Y137" s="174"/>
      <c r="Z137" s="174"/>
      <c r="AA137" s="174"/>
      <c r="AB137" s="174"/>
      <c r="AC137" s="174"/>
      <c r="AD137" s="174"/>
      <c r="AE137" s="174"/>
      <c r="AF137" s="174"/>
      <c r="AG137" s="174"/>
      <c r="AH137" s="174"/>
      <c r="AI137" s="174"/>
      <c r="AJ137" s="174"/>
      <c r="AK137" s="174"/>
      <c r="AL137" s="174"/>
      <c r="AM137" s="175"/>
    </row>
    <row r="138" spans="1:39" ht="12" customHeight="1">
      <c r="A138" s="176"/>
      <c r="B138" s="171" t="s">
        <v>157</v>
      </c>
      <c r="C138" s="170"/>
      <c r="D138" s="170"/>
      <c r="E138" s="170"/>
      <c r="F138" s="170"/>
      <c r="G138" s="170"/>
      <c r="H138" s="170"/>
      <c r="I138" s="170"/>
      <c r="J138" s="170"/>
      <c r="K138" s="170"/>
      <c r="L138" s="170"/>
      <c r="M138" s="170"/>
      <c r="N138" s="170"/>
      <c r="O138" s="170"/>
      <c r="P138" s="170"/>
      <c r="Q138" s="170"/>
      <c r="R138" s="170"/>
      <c r="S138" s="172"/>
      <c r="T138" s="372" t="s">
        <v>158</v>
      </c>
      <c r="U138" s="373"/>
      <c r="V138" s="373"/>
      <c r="W138" s="373"/>
      <c r="X138" s="373"/>
      <c r="Y138" s="373"/>
      <c r="Z138" s="373"/>
      <c r="AA138" s="373"/>
      <c r="AB138" s="373"/>
      <c r="AC138" s="373"/>
      <c r="AD138" s="373"/>
      <c r="AE138" s="373"/>
      <c r="AF138" s="373"/>
      <c r="AG138" s="373"/>
      <c r="AH138" s="373"/>
      <c r="AI138" s="373"/>
      <c r="AJ138" s="373"/>
      <c r="AK138" s="373"/>
      <c r="AL138" s="373"/>
      <c r="AM138" s="374"/>
    </row>
    <row r="139" spans="1:39" ht="18" customHeight="1">
      <c r="A139" s="177"/>
      <c r="B139" s="178"/>
      <c r="C139" s="177"/>
      <c r="D139" s="177"/>
      <c r="E139" s="177"/>
      <c r="F139" s="177"/>
      <c r="G139" s="177"/>
      <c r="H139" s="177"/>
      <c r="I139" s="177"/>
      <c r="J139" s="177"/>
      <c r="K139" s="177"/>
      <c r="L139" s="177"/>
      <c r="M139" s="177"/>
      <c r="N139" s="177"/>
      <c r="O139" s="177"/>
      <c r="P139" s="177"/>
      <c r="Q139" s="177"/>
      <c r="R139" s="177"/>
      <c r="S139" s="177"/>
      <c r="T139" s="177"/>
      <c r="U139" s="177" t="s">
        <v>104</v>
      </c>
      <c r="V139" s="177"/>
      <c r="W139" s="177"/>
      <c r="X139" s="177"/>
      <c r="Y139" s="177"/>
      <c r="Z139" s="177"/>
      <c r="AA139" s="177"/>
      <c r="AB139" s="177"/>
      <c r="AC139" s="177"/>
      <c r="AD139" s="177"/>
      <c r="AE139" s="177"/>
      <c r="AF139" s="177"/>
      <c r="AG139" s="177"/>
      <c r="AH139" s="177"/>
      <c r="AI139" s="177"/>
      <c r="AJ139" s="177"/>
    </row>
    <row r="140" spans="1:39" s="179" customFormat="1">
      <c r="A140" s="178"/>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row>
    <row r="141" spans="1:39" s="179" customFormat="1">
      <c r="A141" s="178"/>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row>
    <row r="142" spans="1:39">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row>
    <row r="143" spans="1:39">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row>
    <row r="144" spans="1:39">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row>
    <row r="145" spans="1:36">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row>
    <row r="146" spans="1:36">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row>
    <row r="147" spans="1:36">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row>
    <row r="148" spans="1:36">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row>
    <row r="149" spans="1:36">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row>
    <row r="150" spans="1:36">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row>
    <row r="151" spans="1:36">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row>
    <row r="152" spans="1:36">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row>
    <row r="153" spans="1:36">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row>
    <row r="154" spans="1:36">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row>
    <row r="155" spans="1:36">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row>
    <row r="156" spans="1:36">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row>
    <row r="157" spans="1:36">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row>
    <row r="158" spans="1:36">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row>
    <row r="159" spans="1:36">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row>
    <row r="160" spans="1:36">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row>
    <row r="161" spans="1:36">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row>
    <row r="162" spans="1:36">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row>
    <row r="163" spans="1:36">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7"/>
      <c r="AJ163" s="177"/>
    </row>
    <row r="164" spans="1:36">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c r="AH164" s="177"/>
      <c r="AI164" s="177"/>
      <c r="AJ164" s="177"/>
    </row>
    <row r="165" spans="1:36">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row>
    <row r="166" spans="1:36">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c r="AJ166" s="177"/>
    </row>
    <row r="167" spans="1:36">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row>
    <row r="168" spans="1:36">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row>
    <row r="169" spans="1:36">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row>
    <row r="170" spans="1:36">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row>
    <row r="171" spans="1:36">
      <c r="A171" s="180"/>
      <c r="B171" s="177"/>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row>
    <row r="172" spans="1:36">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row>
    <row r="173" spans="1:36">
      <c r="B173" s="180"/>
    </row>
  </sheetData>
  <sheetProtection formatCells="0" formatColumns="0" formatRows="0" insertColumns="0" insertRows="0" autoFilter="0"/>
  <mergeCells count="251">
    <mergeCell ref="O83:S83"/>
    <mergeCell ref="T83:AM83"/>
    <mergeCell ref="O79:S79"/>
    <mergeCell ref="O80:S80"/>
    <mergeCell ref="O81:S81"/>
    <mergeCell ref="O82:S82"/>
    <mergeCell ref="T70:AM70"/>
    <mergeCell ref="T71:AM71"/>
    <mergeCell ref="T72:AM72"/>
    <mergeCell ref="T73:AM73"/>
    <mergeCell ref="T74:AM74"/>
    <mergeCell ref="T75:AM75"/>
    <mergeCell ref="T76:AM76"/>
    <mergeCell ref="T77:AM77"/>
    <mergeCell ref="T78:AM78"/>
    <mergeCell ref="T79:AM79"/>
    <mergeCell ref="T80:AM80"/>
    <mergeCell ref="T81:AM81"/>
    <mergeCell ref="T82:AM82"/>
    <mergeCell ref="O70:S70"/>
    <mergeCell ref="O71:S71"/>
    <mergeCell ref="O72:S72"/>
    <mergeCell ref="O73:S73"/>
    <mergeCell ref="O74:S74"/>
    <mergeCell ref="O75:S75"/>
    <mergeCell ref="O76:S76"/>
    <mergeCell ref="O77:S77"/>
    <mergeCell ref="O78:S78"/>
    <mergeCell ref="A71:E71"/>
    <mergeCell ref="A72:E72"/>
    <mergeCell ref="F71:I71"/>
    <mergeCell ref="F72:I72"/>
    <mergeCell ref="F73:I73"/>
    <mergeCell ref="F74:I74"/>
    <mergeCell ref="A73:E73"/>
    <mergeCell ref="A74:E74"/>
    <mergeCell ref="A75:E75"/>
    <mergeCell ref="F75:I75"/>
    <mergeCell ref="J72:N72"/>
    <mergeCell ref="J73:N73"/>
    <mergeCell ref="A106:I106"/>
    <mergeCell ref="A107:I107"/>
    <mergeCell ref="A108:I108"/>
    <mergeCell ref="A109:I109"/>
    <mergeCell ref="A110:I110"/>
    <mergeCell ref="A91:I91"/>
    <mergeCell ref="A95:I95"/>
    <mergeCell ref="A83:I83"/>
    <mergeCell ref="A86:I86"/>
    <mergeCell ref="A87:I87"/>
    <mergeCell ref="A88:I88"/>
    <mergeCell ref="A89:I89"/>
    <mergeCell ref="A90:I90"/>
    <mergeCell ref="A96:I96"/>
    <mergeCell ref="A92:I92"/>
    <mergeCell ref="A93:I93"/>
    <mergeCell ref="A94:I94"/>
    <mergeCell ref="A82:E82"/>
    <mergeCell ref="F82:I82"/>
    <mergeCell ref="A97:I97"/>
    <mergeCell ref="A98:I98"/>
    <mergeCell ref="A99:I99"/>
    <mergeCell ref="A76:E76"/>
    <mergeCell ref="F76:I76"/>
    <mergeCell ref="A77:E77"/>
    <mergeCell ref="F77:I77"/>
    <mergeCell ref="A78:E78"/>
    <mergeCell ref="F78:I78"/>
    <mergeCell ref="A79:E79"/>
    <mergeCell ref="F79:I79"/>
    <mergeCell ref="A80:E80"/>
    <mergeCell ref="F80:I80"/>
    <mergeCell ref="L9:AM9"/>
    <mergeCell ref="A59:I59"/>
    <mergeCell ref="A61:I61"/>
    <mergeCell ref="A62:I62"/>
    <mergeCell ref="A63:I63"/>
    <mergeCell ref="J98:N98"/>
    <mergeCell ref="O98:AM98"/>
    <mergeCell ref="O104:AM104"/>
    <mergeCell ref="J105:N105"/>
    <mergeCell ref="O105:AM105"/>
    <mergeCell ref="O103:AM103"/>
    <mergeCell ref="A64:I64"/>
    <mergeCell ref="A65:I65"/>
    <mergeCell ref="A66:I66"/>
    <mergeCell ref="A67:I67"/>
    <mergeCell ref="A101:I101"/>
    <mergeCell ref="A102:I102"/>
    <mergeCell ref="A103:I103"/>
    <mergeCell ref="A104:I104"/>
    <mergeCell ref="A105:I105"/>
    <mergeCell ref="A70:I70"/>
    <mergeCell ref="J78:N78"/>
    <mergeCell ref="A81:E81"/>
    <mergeCell ref="F81:I81"/>
    <mergeCell ref="J107:N107"/>
    <mergeCell ref="O107:AM107"/>
    <mergeCell ref="J108:N108"/>
    <mergeCell ref="O108:AM108"/>
    <mergeCell ref="J109:N109"/>
    <mergeCell ref="O109:AM109"/>
    <mergeCell ref="J97:N97"/>
    <mergeCell ref="O97:AM97"/>
    <mergeCell ref="J63:N63"/>
    <mergeCell ref="O63:AM63"/>
    <mergeCell ref="J64:N64"/>
    <mergeCell ref="O64:AM64"/>
    <mergeCell ref="J65:N65"/>
    <mergeCell ref="O65:AM65"/>
    <mergeCell ref="J66:N66"/>
    <mergeCell ref="O66:AM66"/>
    <mergeCell ref="J96:N96"/>
    <mergeCell ref="O96:AM96"/>
    <mergeCell ref="J91:N91"/>
    <mergeCell ref="O91:AM91"/>
    <mergeCell ref="J92:N92"/>
    <mergeCell ref="O92:AM92"/>
    <mergeCell ref="J93:N93"/>
    <mergeCell ref="O93:AM93"/>
    <mergeCell ref="J67:N67"/>
    <mergeCell ref="A60:I60"/>
    <mergeCell ref="J57:N57"/>
    <mergeCell ref="O58:AM58"/>
    <mergeCell ref="L4:AF4"/>
    <mergeCell ref="L3:AF3"/>
    <mergeCell ref="J106:N106"/>
    <mergeCell ref="O106:AM106"/>
    <mergeCell ref="AD37:AE37"/>
    <mergeCell ref="O62:AM62"/>
    <mergeCell ref="AL37:AM37"/>
    <mergeCell ref="W37:Z37"/>
    <mergeCell ref="B48:AM48"/>
    <mergeCell ref="AD13:AE13"/>
    <mergeCell ref="L5:AM5"/>
    <mergeCell ref="L7:AM7"/>
    <mergeCell ref="O57:AM57"/>
    <mergeCell ref="J58:N58"/>
    <mergeCell ref="T23:AL23"/>
    <mergeCell ref="W13:Z13"/>
    <mergeCell ref="AF13:AH13"/>
    <mergeCell ref="AF37:AH37"/>
    <mergeCell ref="J59:N59"/>
    <mergeCell ref="O59:AM59"/>
    <mergeCell ref="J60:N60"/>
    <mergeCell ref="O60:AM60"/>
    <mergeCell ref="J61:N61"/>
    <mergeCell ref="O61:AM61"/>
    <mergeCell ref="J62:N62"/>
    <mergeCell ref="J70:N70"/>
    <mergeCell ref="J71:N71"/>
    <mergeCell ref="T138:AM138"/>
    <mergeCell ref="T126:AM126"/>
    <mergeCell ref="T128:AM128"/>
    <mergeCell ref="T130:AM130"/>
    <mergeCell ref="T132:AM132"/>
    <mergeCell ref="T134:AM134"/>
    <mergeCell ref="T135:AM135"/>
    <mergeCell ref="T136:AM136"/>
    <mergeCell ref="T131:AM131"/>
    <mergeCell ref="J99:N99"/>
    <mergeCell ref="O99:AM99"/>
    <mergeCell ref="J102:N102"/>
    <mergeCell ref="O102:AM102"/>
    <mergeCell ref="J103:N103"/>
    <mergeCell ref="J86:N86"/>
    <mergeCell ref="O86:AM86"/>
    <mergeCell ref="J87:N87"/>
    <mergeCell ref="A3:A9"/>
    <mergeCell ref="A10:H11"/>
    <mergeCell ref="Q6:R6"/>
    <mergeCell ref="O54:AM54"/>
    <mergeCell ref="S46:AL46"/>
    <mergeCell ref="J54:N54"/>
    <mergeCell ref="J55:N55"/>
    <mergeCell ref="O55:AM55"/>
    <mergeCell ref="H14:J14"/>
    <mergeCell ref="AG3:AM3"/>
    <mergeCell ref="AG4:AM4"/>
    <mergeCell ref="K38:AE38"/>
    <mergeCell ref="AL13:AM13"/>
    <mergeCell ref="AA13:AC13"/>
    <mergeCell ref="K14:AE14"/>
    <mergeCell ref="A54:I54"/>
    <mergeCell ref="A55:I55"/>
    <mergeCell ref="C15:AM19"/>
    <mergeCell ref="H38:J38"/>
    <mergeCell ref="AI37:AK37"/>
    <mergeCell ref="B6:K7"/>
    <mergeCell ref="T6:V6"/>
    <mergeCell ref="AI13:AK13"/>
    <mergeCell ref="C39:AM40"/>
    <mergeCell ref="O87:AM87"/>
    <mergeCell ref="J88:N88"/>
    <mergeCell ref="O88:AM88"/>
    <mergeCell ref="J89:N89"/>
    <mergeCell ref="O89:AM89"/>
    <mergeCell ref="J90:N90"/>
    <mergeCell ref="O90:AM90"/>
    <mergeCell ref="J95:N95"/>
    <mergeCell ref="O95:AM95"/>
    <mergeCell ref="J94:N94"/>
    <mergeCell ref="O94:AM94"/>
    <mergeCell ref="T123:AM123"/>
    <mergeCell ref="T124:AM124"/>
    <mergeCell ref="T129:AM129"/>
    <mergeCell ref="AO2:BN7"/>
    <mergeCell ref="J83:N83"/>
    <mergeCell ref="J79:N79"/>
    <mergeCell ref="J80:N80"/>
    <mergeCell ref="J81:N81"/>
    <mergeCell ref="J82:N82"/>
    <mergeCell ref="I44:AL44"/>
    <mergeCell ref="P8:Y8"/>
    <mergeCell ref="AC8:AM8"/>
    <mergeCell ref="J75:N75"/>
    <mergeCell ref="J76:N76"/>
    <mergeCell ref="J77:N77"/>
    <mergeCell ref="AF21:AH21"/>
    <mergeCell ref="AI21:AK21"/>
    <mergeCell ref="AL21:AM21"/>
    <mergeCell ref="P28:Q28"/>
    <mergeCell ref="AF27:AH27"/>
    <mergeCell ref="AI27:AK27"/>
    <mergeCell ref="AL27:AM27"/>
    <mergeCell ref="T119:AM119"/>
    <mergeCell ref="J101:N101"/>
    <mergeCell ref="AF30:AH30"/>
    <mergeCell ref="AI30:AK30"/>
    <mergeCell ref="AL30:AM30"/>
    <mergeCell ref="AF14:AM14"/>
    <mergeCell ref="AF28:AH28"/>
    <mergeCell ref="AI28:AK28"/>
    <mergeCell ref="AL28:AM28"/>
    <mergeCell ref="AO13:AQ13"/>
    <mergeCell ref="T122:AM122"/>
    <mergeCell ref="O101:AM101"/>
    <mergeCell ref="T121:AM121"/>
    <mergeCell ref="AA37:AC37"/>
    <mergeCell ref="B35:AM35"/>
    <mergeCell ref="J104:N104"/>
    <mergeCell ref="O67:AM67"/>
    <mergeCell ref="T120:AM120"/>
    <mergeCell ref="J110:N110"/>
    <mergeCell ref="O110:AM110"/>
    <mergeCell ref="A56:I56"/>
    <mergeCell ref="A57:I57"/>
    <mergeCell ref="A58:I58"/>
    <mergeCell ref="J74:N74"/>
    <mergeCell ref="J56:N56"/>
    <mergeCell ref="O56:AM56"/>
  </mergeCells>
  <phoneticPr fontId="3"/>
  <dataValidations count="4">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 type="list" allowBlank="1" showInputMessage="1" showErrorMessage="1" sqref="H14:J14">
      <formula1>"①,②,③,④,⑤"</formula1>
    </dataValidation>
    <dataValidation type="list" allowBlank="1" showInputMessage="1" showErrorMessage="1" sqref="H38:J38">
      <formula1>"①,②"</formula1>
    </dataValidation>
    <dataValidation imeMode="off" allowBlank="1" showInputMessage="1" showErrorMessage="1" sqref="AG4:AM4 J102:N109 J55:N66 J71:N82 J87:N98"/>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8" max="38" man="1"/>
    <brk id="11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24641" r:id="rId6" name="Check Box 65">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24643" r:id="rId7" name="Check Box 67">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24644" r:id="rId8" name="Check Box 68">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24645" r:id="rId9" name="Check Box 69">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24646" r:id="rId10" name="Check Box 70">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24650" r:id="rId11" name="Check Box 74">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24651" r:id="rId12" name="Check Box 75">
              <controlPr defaultSize="0" autoFill="0" autoLine="0" autoPict="0">
                <anchor moveWithCells="1">
                  <from>
                    <xdr:col>0</xdr:col>
                    <xdr:colOff>161925</xdr:colOff>
                    <xdr:row>23</xdr:row>
                    <xdr:rowOff>228600</xdr:rowOff>
                  </from>
                  <to>
                    <xdr:col>2</xdr:col>
                    <xdr:colOff>38100</xdr:colOff>
                    <xdr:row>24</xdr:row>
                    <xdr:rowOff>238125</xdr:rowOff>
                  </to>
                </anchor>
              </controlPr>
            </control>
          </mc:Choice>
        </mc:AlternateContent>
        <mc:AlternateContent xmlns:mc="http://schemas.openxmlformats.org/markup-compatibility/2006">
          <mc:Choice Requires="x14">
            <control shapeId="24652" r:id="rId13" name="Check Box 76">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24653" r:id="rId14" name="Check Box 77">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24654" r:id="rId15" name="Check Box 78">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24655" r:id="rId16" name="Check Box 79">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24656" r:id="rId17" name="Check Box 80">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24672" r:id="rId18" name="Check Box 96">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24673" r:id="rId19" name="Check Box 97">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24674" r:id="rId20" name="Check Box 98">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24675" r:id="rId21" name="Check Box 99">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24677" r:id="rId22" name="Check Box 101">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24699" r:id="rId23" name="Check Box 123">
              <controlPr defaultSize="0" autoFill="0" autoLine="0" autoPict="0">
                <anchor moveWithCells="1">
                  <from>
                    <xdr:col>0</xdr:col>
                    <xdr:colOff>180975</xdr:colOff>
                    <xdr:row>22</xdr:row>
                    <xdr:rowOff>238125</xdr:rowOff>
                  </from>
                  <to>
                    <xdr:col>2</xdr:col>
                    <xdr:colOff>57150</xdr:colOff>
                    <xdr:row>24</xdr:row>
                    <xdr:rowOff>19050</xdr:rowOff>
                  </to>
                </anchor>
              </controlPr>
            </control>
          </mc:Choice>
        </mc:AlternateContent>
        <mc:AlternateContent xmlns:mc="http://schemas.openxmlformats.org/markup-compatibility/2006">
          <mc:Choice Requires="x14">
            <control shapeId="24700" r:id="rId24" name="Check Box 124">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24702" r:id="rId25" name="Check Box 126">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24703" r:id="rId26" name="Check Box 127">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24704" r:id="rId27" name="Check Box 128">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24705" r:id="rId28" name="Check Box 129">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24706" r:id="rId29" name="Check Box 130">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24707" r:id="rId30" name="Check Box 131">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24708" r:id="rId31" name="Check Box 132">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24709" r:id="rId32" name="Check Box 133">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24711" r:id="rId33" name="Check Box 135">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基準単価!$D$7:$D$27</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zoomScale="80" zoomScaleNormal="140" zoomScaleSheetLayoutView="80" workbookViewId="0">
      <selection activeCell="G6" sqref="G6"/>
    </sheetView>
  </sheetViews>
  <sheetFormatPr defaultColWidth="2.25" defaultRowHeight="13.5"/>
  <cols>
    <col min="1" max="1" width="2.25" style="185"/>
    <col min="2" max="2" width="3.125" style="185" customWidth="1"/>
    <col min="3" max="3" width="12.875" style="185" customWidth="1"/>
    <col min="4" max="4" width="16.875" style="185" customWidth="1"/>
    <col min="5" max="5" width="18.875" style="185" customWidth="1"/>
    <col min="6" max="9" width="14.5" style="185" customWidth="1"/>
    <col min="10" max="13" width="14.625" style="185" customWidth="1"/>
    <col min="14" max="14" width="15.625" style="185" customWidth="1"/>
    <col min="15" max="15" width="18.75" style="185" customWidth="1"/>
    <col min="16" max="16384" width="2.25" style="185"/>
  </cols>
  <sheetData>
    <row r="1" spans="1:15">
      <c r="A1" s="185" t="s">
        <v>93</v>
      </c>
    </row>
    <row r="3" spans="1:15" ht="18" customHeight="1" thickBot="1">
      <c r="B3" s="186"/>
      <c r="O3" s="187" t="s">
        <v>83</v>
      </c>
    </row>
    <row r="4" spans="1:15" ht="32.25" customHeight="1" thickBot="1">
      <c r="B4" s="462" t="s">
        <v>84</v>
      </c>
      <c r="C4" s="463" t="s">
        <v>85</v>
      </c>
      <c r="D4" s="464" t="s">
        <v>86</v>
      </c>
      <c r="E4" s="465" t="s">
        <v>87</v>
      </c>
      <c r="F4" s="466" t="s">
        <v>98</v>
      </c>
      <c r="G4" s="467"/>
      <c r="H4" s="467"/>
      <c r="I4" s="468"/>
      <c r="J4" s="466" t="s">
        <v>99</v>
      </c>
      <c r="K4" s="467"/>
      <c r="L4" s="467"/>
      <c r="M4" s="469"/>
      <c r="N4" s="474" t="s">
        <v>124</v>
      </c>
      <c r="O4" s="459" t="s">
        <v>88</v>
      </c>
    </row>
    <row r="5" spans="1:15" ht="27.75" customHeight="1">
      <c r="B5" s="462"/>
      <c r="C5" s="463"/>
      <c r="D5" s="464"/>
      <c r="E5" s="465"/>
      <c r="F5" s="188" t="s">
        <v>89</v>
      </c>
      <c r="G5" s="188" t="s">
        <v>90</v>
      </c>
      <c r="H5" s="189" t="s">
        <v>91</v>
      </c>
      <c r="I5" s="218" t="s">
        <v>117</v>
      </c>
      <c r="J5" s="190" t="s">
        <v>118</v>
      </c>
      <c r="K5" s="188" t="s">
        <v>119</v>
      </c>
      <c r="L5" s="191" t="s">
        <v>120</v>
      </c>
      <c r="M5" s="218" t="s">
        <v>121</v>
      </c>
      <c r="N5" s="475"/>
      <c r="O5" s="459"/>
    </row>
    <row r="6" spans="1:15" ht="64.5" customHeight="1" thickBot="1">
      <c r="B6" s="192">
        <v>1</v>
      </c>
      <c r="C6" s="193">
        <f ca="1">IFERROR(INDIRECT("個票"&amp;$B6&amp;"！$AG$4"),"")</f>
        <v>0</v>
      </c>
      <c r="D6" s="193">
        <f ca="1">IFERROR(INDIRECT("個票"&amp;$B6&amp;"！$L$4"),"")</f>
        <v>0</v>
      </c>
      <c r="E6" s="192">
        <f ca="1">IFERROR(INDIRECT("個票"&amp;$B6&amp;"！$L$5"),"")</f>
        <v>0</v>
      </c>
      <c r="F6" s="194">
        <f ca="1">IF(G6&lt;&gt;0,IFERROR(INDIRECT("個票"&amp;$B6&amp;"！$AA$13"),""),0)</f>
        <v>0</v>
      </c>
      <c r="G6" s="194">
        <f ca="1">IFERROR(INDIRECT("個票"&amp;$B6&amp;"！$AI$13"),"")</f>
        <v>0</v>
      </c>
      <c r="H6" s="220">
        <f ca="1">MIN(F6:G6,個票1!AO13)</f>
        <v>0</v>
      </c>
      <c r="I6" s="252">
        <v>0</v>
      </c>
      <c r="J6" s="195">
        <f ca="1">IF(K6&lt;&gt;0,IFERROR(INDIRECT("個票"&amp;$B6&amp;"！$AA$37"),""),0)</f>
        <v>0</v>
      </c>
      <c r="K6" s="194">
        <f ca="1">IFERROR(INDIRECT("個票"&amp;$B6&amp;"！$AI$37"),"")</f>
        <v>0</v>
      </c>
      <c r="L6" s="196">
        <f ca="1">MIN(J6:K6)</f>
        <v>0</v>
      </c>
      <c r="M6" s="252"/>
      <c r="N6" s="476"/>
      <c r="O6" s="197"/>
    </row>
    <row r="7" spans="1:15" ht="67.5" customHeight="1" thickBot="1">
      <c r="B7" s="460"/>
      <c r="C7" s="460"/>
      <c r="D7" s="460"/>
      <c r="E7" s="461"/>
      <c r="F7" s="472" t="s">
        <v>123</v>
      </c>
      <c r="G7" s="473"/>
      <c r="H7" s="470">
        <f ca="1">MIN(F6-I6,H6)</f>
        <v>0</v>
      </c>
      <c r="I7" s="471"/>
      <c r="J7" s="472" t="s">
        <v>125</v>
      </c>
      <c r="K7" s="473"/>
      <c r="L7" s="470">
        <f ca="1">MIN(J6-M6,L6)</f>
        <v>0</v>
      </c>
      <c r="M7" s="471"/>
      <c r="N7" s="198">
        <f ca="1">SUM(H7,L7)</f>
        <v>0</v>
      </c>
      <c r="O7" s="199"/>
    </row>
    <row r="8" spans="1:15" ht="19.5" customHeight="1"/>
    <row r="9" spans="1:15" customFormat="1" ht="18" customHeight="1">
      <c r="A9" s="185" t="s">
        <v>92</v>
      </c>
      <c r="B9" s="185"/>
      <c r="C9" s="185"/>
      <c r="D9" s="185"/>
    </row>
    <row r="10" spans="1:15" customFormat="1" ht="16.5" customHeight="1">
      <c r="A10" s="185"/>
      <c r="B10" s="200">
        <v>1</v>
      </c>
      <c r="C10" s="201" t="s">
        <v>96</v>
      </c>
      <c r="D10" s="185"/>
    </row>
    <row r="11" spans="1:15" customFormat="1" ht="16.5" customHeight="1">
      <c r="A11" s="185"/>
      <c r="B11" s="200">
        <v>2</v>
      </c>
      <c r="C11" s="201" t="s">
        <v>97</v>
      </c>
      <c r="D11" s="185"/>
    </row>
    <row r="12" spans="1:15" customFormat="1" ht="16.5" customHeight="1">
      <c r="A12" s="185"/>
      <c r="B12" s="200">
        <v>3</v>
      </c>
      <c r="C12" s="201" t="s">
        <v>209</v>
      </c>
      <c r="D12" s="185"/>
    </row>
    <row r="13" spans="1:15" customFormat="1" ht="16.5" customHeight="1">
      <c r="A13" s="185"/>
      <c r="B13" s="202">
        <v>4</v>
      </c>
      <c r="C13" s="203" t="s">
        <v>122</v>
      </c>
      <c r="D13" s="185"/>
    </row>
    <row r="14" spans="1:15" customFormat="1" ht="16.5" customHeight="1">
      <c r="A14" s="185"/>
      <c r="B14" s="200">
        <v>5</v>
      </c>
      <c r="C14" s="203" t="s">
        <v>190</v>
      </c>
      <c r="D14" s="185"/>
    </row>
    <row r="15" spans="1:15" customFormat="1" ht="16.5" customHeight="1">
      <c r="A15" s="185"/>
      <c r="B15" s="202">
        <v>6</v>
      </c>
      <c r="C15" s="203" t="s">
        <v>191</v>
      </c>
      <c r="D15" s="185"/>
    </row>
    <row r="16" spans="1:15" customFormat="1" ht="22.5" customHeight="1">
      <c r="H16" s="251"/>
    </row>
    <row r="17" spans="3:8" customFormat="1" ht="30" customHeight="1">
      <c r="C17" s="268" t="s">
        <v>210</v>
      </c>
      <c r="D17" s="266"/>
      <c r="E17" s="266"/>
      <c r="F17" s="266"/>
      <c r="G17" s="266"/>
      <c r="H17" s="267"/>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73"/>
  <sheetViews>
    <sheetView view="pageBreakPreview" topLeftCell="F7" zoomScale="120" zoomScaleNormal="120" zoomScaleSheetLayoutView="120" workbookViewId="0">
      <selection activeCell="AO13" sqref="AO13:AQ13"/>
    </sheetView>
  </sheetViews>
  <sheetFormatPr defaultColWidth="2.25" defaultRowHeight="13.5"/>
  <cols>
    <col min="1" max="36" width="2.375" style="28" customWidth="1"/>
    <col min="37" max="37" width="3.625" style="28" customWidth="1"/>
    <col min="38" max="38" width="1.125" style="28" customWidth="1"/>
    <col min="39" max="39" width="2.375" style="28" customWidth="1"/>
    <col min="40" max="40" width="10" style="28" customWidth="1"/>
    <col min="41" max="41" width="6.5" style="28" customWidth="1"/>
    <col min="42" max="16384" width="2.25" style="28"/>
  </cols>
  <sheetData>
    <row r="1" spans="1:66">
      <c r="A1" s="27" t="s">
        <v>77</v>
      </c>
    </row>
    <row r="2" spans="1:66" ht="6.75" customHeight="1">
      <c r="AO2" s="312" t="s">
        <v>188</v>
      </c>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row>
    <row r="3" spans="1:66" s="33" customFormat="1" ht="12" customHeight="1">
      <c r="A3" s="334" t="s">
        <v>10</v>
      </c>
      <c r="B3" s="29" t="s">
        <v>0</v>
      </c>
      <c r="C3" s="30"/>
      <c r="D3" s="30"/>
      <c r="E3" s="31"/>
      <c r="F3" s="31"/>
      <c r="G3" s="31"/>
      <c r="H3" s="31"/>
      <c r="I3" s="31"/>
      <c r="J3" s="31"/>
      <c r="K3" s="32"/>
      <c r="L3" s="394" t="s">
        <v>193</v>
      </c>
      <c r="M3" s="395"/>
      <c r="N3" s="395"/>
      <c r="O3" s="395"/>
      <c r="P3" s="395"/>
      <c r="Q3" s="395"/>
      <c r="R3" s="395"/>
      <c r="S3" s="395"/>
      <c r="T3" s="395"/>
      <c r="U3" s="395"/>
      <c r="V3" s="395"/>
      <c r="W3" s="395"/>
      <c r="X3" s="395"/>
      <c r="Y3" s="395"/>
      <c r="Z3" s="395"/>
      <c r="AA3" s="395"/>
      <c r="AB3" s="395"/>
      <c r="AC3" s="395"/>
      <c r="AD3" s="395"/>
      <c r="AE3" s="395"/>
      <c r="AF3" s="396"/>
      <c r="AG3" s="348" t="s">
        <v>85</v>
      </c>
      <c r="AH3" s="349"/>
      <c r="AI3" s="349"/>
      <c r="AJ3" s="349"/>
      <c r="AK3" s="349"/>
      <c r="AL3" s="349"/>
      <c r="AM3" s="350"/>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row>
    <row r="4" spans="1:66" s="33" customFormat="1" ht="20.25" customHeight="1">
      <c r="A4" s="335"/>
      <c r="B4" s="34" t="s">
        <v>6</v>
      </c>
      <c r="C4" s="35"/>
      <c r="D4" s="35"/>
      <c r="E4" s="36"/>
      <c r="F4" s="36"/>
      <c r="G4" s="36"/>
      <c r="H4" s="36"/>
      <c r="I4" s="36"/>
      <c r="J4" s="36"/>
      <c r="K4" s="37"/>
      <c r="L4" s="391" t="s">
        <v>192</v>
      </c>
      <c r="M4" s="392"/>
      <c r="N4" s="392"/>
      <c r="O4" s="392"/>
      <c r="P4" s="392"/>
      <c r="Q4" s="392"/>
      <c r="R4" s="392"/>
      <c r="S4" s="392"/>
      <c r="T4" s="392"/>
      <c r="U4" s="392"/>
      <c r="V4" s="392"/>
      <c r="W4" s="392"/>
      <c r="X4" s="392"/>
      <c r="Y4" s="392"/>
      <c r="Z4" s="392"/>
      <c r="AA4" s="392"/>
      <c r="AB4" s="392"/>
      <c r="AC4" s="392"/>
      <c r="AD4" s="392"/>
      <c r="AE4" s="392"/>
      <c r="AF4" s="393"/>
      <c r="AG4" s="351" t="s">
        <v>194</v>
      </c>
      <c r="AH4" s="352"/>
      <c r="AI4" s="352"/>
      <c r="AJ4" s="352"/>
      <c r="AK4" s="352"/>
      <c r="AL4" s="352"/>
      <c r="AM4" s="35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row>
    <row r="5" spans="1:66" s="33" customFormat="1" ht="20.25" customHeight="1">
      <c r="A5" s="335"/>
      <c r="B5" s="38" t="s">
        <v>31</v>
      </c>
      <c r="C5" s="39"/>
      <c r="D5" s="39"/>
      <c r="E5" s="40"/>
      <c r="F5" s="40"/>
      <c r="G5" s="40"/>
      <c r="H5" s="40"/>
      <c r="I5" s="40"/>
      <c r="J5" s="40"/>
      <c r="K5" s="41"/>
      <c r="L5" s="397" t="s">
        <v>49</v>
      </c>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9"/>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row>
    <row r="6" spans="1:66" s="33" customFormat="1" ht="13.5" customHeight="1">
      <c r="A6" s="335"/>
      <c r="B6" s="364" t="s">
        <v>32</v>
      </c>
      <c r="C6" s="365"/>
      <c r="D6" s="365"/>
      <c r="E6" s="365"/>
      <c r="F6" s="365"/>
      <c r="G6" s="365"/>
      <c r="H6" s="365"/>
      <c r="I6" s="365"/>
      <c r="J6" s="365"/>
      <c r="K6" s="366"/>
      <c r="L6" s="42" t="s">
        <v>1</v>
      </c>
      <c r="M6" s="42"/>
      <c r="N6" s="42"/>
      <c r="O6" s="42"/>
      <c r="P6" s="42"/>
      <c r="Q6" s="343" t="s">
        <v>195</v>
      </c>
      <c r="R6" s="343"/>
      <c r="S6" s="42" t="s">
        <v>2</v>
      </c>
      <c r="T6" s="481" t="s">
        <v>196</v>
      </c>
      <c r="U6" s="481"/>
      <c r="V6" s="481"/>
      <c r="W6" s="42" t="s">
        <v>3</v>
      </c>
      <c r="X6" s="42"/>
      <c r="Y6" s="42"/>
      <c r="Z6" s="42"/>
      <c r="AA6" s="42"/>
      <c r="AB6" s="42"/>
      <c r="AC6" s="43"/>
      <c r="AD6" s="42"/>
      <c r="AE6" s="42"/>
      <c r="AF6" s="42"/>
      <c r="AG6" s="42"/>
      <c r="AH6" s="42"/>
      <c r="AI6" s="42"/>
      <c r="AJ6" s="42"/>
      <c r="AK6" s="42"/>
      <c r="AL6" s="42"/>
      <c r="AM6" s="44"/>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row>
    <row r="7" spans="1:66" s="33" customFormat="1" ht="20.25" customHeight="1">
      <c r="A7" s="335"/>
      <c r="B7" s="367"/>
      <c r="C7" s="368"/>
      <c r="D7" s="368"/>
      <c r="E7" s="368"/>
      <c r="F7" s="368"/>
      <c r="G7" s="368"/>
      <c r="H7" s="368"/>
      <c r="I7" s="368"/>
      <c r="J7" s="368"/>
      <c r="K7" s="369"/>
      <c r="L7" s="391" t="s">
        <v>197</v>
      </c>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row>
    <row r="8" spans="1:66" s="33" customFormat="1" ht="20.25" customHeight="1">
      <c r="A8" s="335"/>
      <c r="B8" s="45" t="s">
        <v>4</v>
      </c>
      <c r="C8" s="46"/>
      <c r="D8" s="46"/>
      <c r="E8" s="47"/>
      <c r="F8" s="47"/>
      <c r="G8" s="47"/>
      <c r="H8" s="47"/>
      <c r="I8" s="47"/>
      <c r="J8" s="47"/>
      <c r="K8" s="47"/>
      <c r="L8" s="45" t="s">
        <v>5</v>
      </c>
      <c r="M8" s="47"/>
      <c r="N8" s="47"/>
      <c r="O8" s="47"/>
      <c r="P8" s="319" t="s">
        <v>198</v>
      </c>
      <c r="Q8" s="320"/>
      <c r="R8" s="320"/>
      <c r="S8" s="320"/>
      <c r="T8" s="320"/>
      <c r="U8" s="320"/>
      <c r="V8" s="320"/>
      <c r="W8" s="320"/>
      <c r="X8" s="320"/>
      <c r="Y8" s="321"/>
      <c r="Z8" s="45" t="s">
        <v>30</v>
      </c>
      <c r="AA8" s="47"/>
      <c r="AB8" s="48"/>
      <c r="AC8" s="480" t="s">
        <v>199</v>
      </c>
      <c r="AD8" s="322"/>
      <c r="AE8" s="322"/>
      <c r="AF8" s="322"/>
      <c r="AG8" s="322"/>
      <c r="AH8" s="322"/>
      <c r="AI8" s="322"/>
      <c r="AJ8" s="322"/>
      <c r="AK8" s="322"/>
      <c r="AL8" s="322"/>
      <c r="AM8" s="323"/>
    </row>
    <row r="9" spans="1:66" s="33" customFormat="1" ht="20.25" customHeight="1">
      <c r="A9" s="336"/>
      <c r="B9" s="45" t="s">
        <v>78</v>
      </c>
      <c r="C9" s="46"/>
      <c r="D9" s="46"/>
      <c r="E9" s="47"/>
      <c r="F9" s="47"/>
      <c r="G9" s="47"/>
      <c r="H9" s="47"/>
      <c r="I9" s="47"/>
      <c r="J9" s="47"/>
      <c r="K9" s="47"/>
      <c r="L9" s="402" t="s">
        <v>200</v>
      </c>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4"/>
    </row>
    <row r="10" spans="1:66" s="33" customFormat="1" ht="18" customHeight="1">
      <c r="A10" s="337" t="s">
        <v>11</v>
      </c>
      <c r="B10" s="338"/>
      <c r="C10" s="338"/>
      <c r="D10" s="338"/>
      <c r="E10" s="338"/>
      <c r="F10" s="338"/>
      <c r="G10" s="338"/>
      <c r="H10" s="339"/>
      <c r="I10" s="49"/>
      <c r="J10" s="50" t="s">
        <v>100</v>
      </c>
      <c r="K10" s="42"/>
      <c r="L10" s="51"/>
      <c r="M10" s="51"/>
      <c r="N10" s="51"/>
      <c r="O10" s="51"/>
      <c r="P10" s="51"/>
      <c r="Q10" s="51"/>
      <c r="R10" s="51"/>
      <c r="S10" s="51"/>
      <c r="T10" s="51"/>
      <c r="U10" s="51"/>
      <c r="V10" s="51"/>
      <c r="W10" s="51"/>
      <c r="X10" s="51"/>
      <c r="Y10" s="240" t="s">
        <v>172</v>
      </c>
      <c r="Z10" s="51"/>
      <c r="AA10" s="51"/>
      <c r="AB10" s="51"/>
      <c r="AC10" s="51"/>
      <c r="AD10" s="241">
        <v>1</v>
      </c>
      <c r="AE10" s="240" t="s">
        <v>173</v>
      </c>
      <c r="AF10" s="51"/>
      <c r="AG10" s="51"/>
      <c r="AH10" s="51"/>
      <c r="AI10" s="51"/>
      <c r="AJ10" s="51"/>
      <c r="AK10" s="51"/>
      <c r="AL10" s="51"/>
      <c r="AM10" s="52"/>
    </row>
    <row r="11" spans="1:66" s="33" customFormat="1" ht="18" customHeight="1">
      <c r="A11" s="340"/>
      <c r="B11" s="341"/>
      <c r="C11" s="341"/>
      <c r="D11" s="341"/>
      <c r="E11" s="341"/>
      <c r="F11" s="341"/>
      <c r="G11" s="341"/>
      <c r="H11" s="342"/>
      <c r="I11" s="53"/>
      <c r="J11" s="54" t="s">
        <v>101</v>
      </c>
      <c r="K11" s="36"/>
      <c r="L11" s="35"/>
      <c r="M11" s="35"/>
      <c r="N11" s="35"/>
      <c r="O11" s="35"/>
      <c r="P11" s="35"/>
      <c r="Q11" s="35"/>
      <c r="R11" s="35"/>
      <c r="S11" s="35"/>
      <c r="T11" s="35"/>
      <c r="U11" s="35"/>
      <c r="V11" s="35"/>
      <c r="W11" s="35"/>
      <c r="X11" s="35"/>
      <c r="Y11" s="242" t="s">
        <v>172</v>
      </c>
      <c r="Z11" s="35"/>
      <c r="AA11" s="35"/>
      <c r="AB11" s="35"/>
      <c r="AC11" s="35"/>
      <c r="AD11" s="243"/>
      <c r="AE11" s="242" t="s">
        <v>173</v>
      </c>
      <c r="AF11" s="35"/>
      <c r="AG11" s="35"/>
      <c r="AH11" s="35"/>
      <c r="AI11" s="35"/>
      <c r="AJ11" s="35"/>
      <c r="AK11" s="35"/>
      <c r="AL11" s="35"/>
      <c r="AM11" s="55"/>
    </row>
    <row r="12" spans="1:66" s="33" customFormat="1" ht="5.25" customHeight="1">
      <c r="A12" s="257"/>
      <c r="B12" s="257"/>
      <c r="C12" s="257"/>
      <c r="D12" s="257"/>
      <c r="E12" s="257"/>
      <c r="F12" s="257"/>
      <c r="G12" s="257"/>
      <c r="H12" s="257"/>
      <c r="I12" s="50"/>
      <c r="J12" s="57"/>
      <c r="K12" s="42"/>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6" s="33" customFormat="1" ht="20.25" customHeight="1">
      <c r="A13" s="58" t="s">
        <v>102</v>
      </c>
      <c r="B13" s="59"/>
      <c r="C13" s="258"/>
      <c r="D13" s="258"/>
      <c r="E13" s="258"/>
      <c r="F13" s="258"/>
      <c r="G13" s="258"/>
      <c r="H13" s="258"/>
      <c r="I13" s="61"/>
      <c r="J13" s="54"/>
      <c r="K13" s="36"/>
      <c r="L13" s="35"/>
      <c r="M13" s="35"/>
      <c r="N13" s="35"/>
      <c r="O13" s="35"/>
      <c r="P13" s="35"/>
      <c r="Q13" s="35"/>
      <c r="R13" s="35"/>
      <c r="S13" s="35"/>
      <c r="T13" s="35"/>
      <c r="U13" s="35"/>
      <c r="V13" s="35"/>
      <c r="W13" s="269" t="s">
        <v>35</v>
      </c>
      <c r="X13" s="270"/>
      <c r="Y13" s="270"/>
      <c r="Z13" s="271"/>
      <c r="AA13" s="287">
        <f>IF($L$5="","",VLOOKUP($L$5,基準単価!$D$7:$F$27,2,0))</f>
        <v>631</v>
      </c>
      <c r="AB13" s="288"/>
      <c r="AC13" s="288"/>
      <c r="AD13" s="270" t="s">
        <v>29</v>
      </c>
      <c r="AE13" s="271"/>
      <c r="AF13" s="269" t="s">
        <v>24</v>
      </c>
      <c r="AG13" s="270"/>
      <c r="AH13" s="271"/>
      <c r="AI13" s="272">
        <f>ROUNDDOWN(($AI$21+$AI$27+$AI$30)/1000,0)</f>
        <v>170</v>
      </c>
      <c r="AJ13" s="273"/>
      <c r="AK13" s="273"/>
      <c r="AL13" s="270" t="s">
        <v>29</v>
      </c>
      <c r="AM13" s="271"/>
      <c r="AN13" s="33" t="s">
        <v>185</v>
      </c>
      <c r="AO13" s="272">
        <f>ROUNDDOWN(($AI$21+$AI$28+$AI$30)/1000,0)</f>
        <v>165</v>
      </c>
      <c r="AP13" s="273"/>
      <c r="AQ13" s="273"/>
      <c r="AR13" s="33" t="s">
        <v>29</v>
      </c>
    </row>
    <row r="14" spans="1:66" s="33" customFormat="1" ht="20.25" customHeight="1">
      <c r="A14" s="62" t="s">
        <v>12</v>
      </c>
      <c r="B14" s="255"/>
      <c r="C14" s="64"/>
      <c r="D14" s="64"/>
      <c r="E14" s="64"/>
      <c r="F14" s="64"/>
      <c r="G14" s="64"/>
      <c r="H14" s="345" t="s">
        <v>115</v>
      </c>
      <c r="I14" s="346"/>
      <c r="J14" s="347"/>
      <c r="K14" s="354" t="s">
        <v>36</v>
      </c>
      <c r="L14" s="355"/>
      <c r="M14" s="355"/>
      <c r="N14" s="355"/>
      <c r="O14" s="355"/>
      <c r="P14" s="355"/>
      <c r="Q14" s="355"/>
      <c r="R14" s="355"/>
      <c r="S14" s="355"/>
      <c r="T14" s="355"/>
      <c r="U14" s="355"/>
      <c r="V14" s="355"/>
      <c r="W14" s="355"/>
      <c r="X14" s="355"/>
      <c r="Y14" s="355"/>
      <c r="Z14" s="355"/>
      <c r="AA14" s="355"/>
      <c r="AB14" s="355"/>
      <c r="AC14" s="355"/>
      <c r="AD14" s="355"/>
      <c r="AE14" s="355"/>
      <c r="AF14" s="274" t="s">
        <v>183</v>
      </c>
      <c r="AG14" s="275"/>
      <c r="AH14" s="275"/>
      <c r="AI14" s="275"/>
      <c r="AJ14" s="275"/>
      <c r="AK14" s="275"/>
      <c r="AL14" s="275"/>
      <c r="AM14" s="276"/>
    </row>
    <row r="15" spans="1:66" s="33" customFormat="1" ht="14.25" customHeight="1">
      <c r="A15" s="69"/>
      <c r="B15" s="70"/>
      <c r="C15" s="360" t="s">
        <v>105</v>
      </c>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1"/>
    </row>
    <row r="16" spans="1:66" s="33" customFormat="1" ht="14.25" customHeight="1">
      <c r="A16" s="71"/>
      <c r="B16" s="236"/>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1"/>
    </row>
    <row r="17" spans="1:46" s="33" customFormat="1" ht="14.25" customHeight="1">
      <c r="A17" s="71"/>
      <c r="B17" s="236"/>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1"/>
    </row>
    <row r="18" spans="1:46" s="33" customFormat="1" ht="14.25" customHeight="1">
      <c r="A18" s="71"/>
      <c r="B18" s="236"/>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1"/>
    </row>
    <row r="19" spans="1:46" s="33" customFormat="1" ht="14.25" customHeight="1">
      <c r="A19" s="73"/>
      <c r="B19" s="74"/>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3"/>
    </row>
    <row r="20" spans="1:46" s="33" customFormat="1" ht="19.5" customHeight="1">
      <c r="A20" s="75" t="s">
        <v>19</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7"/>
    </row>
    <row r="21" spans="1:46" s="33" customFormat="1" ht="18.75" customHeight="1">
      <c r="A21" s="256" t="s">
        <v>131</v>
      </c>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269" t="s">
        <v>182</v>
      </c>
      <c r="AG21" s="270"/>
      <c r="AH21" s="271"/>
      <c r="AI21" s="272">
        <f>$J$67</f>
        <v>45000</v>
      </c>
      <c r="AJ21" s="273"/>
      <c r="AK21" s="273"/>
      <c r="AL21" s="270" t="s">
        <v>211</v>
      </c>
      <c r="AM21" s="271"/>
    </row>
    <row r="22" spans="1:46" s="33" customFormat="1" ht="16.5" customHeight="1">
      <c r="A22" s="82"/>
      <c r="B22" s="83"/>
      <c r="C22" s="84" t="s">
        <v>106</v>
      </c>
      <c r="D22" s="80"/>
      <c r="E22" s="80"/>
      <c r="F22" s="80"/>
      <c r="G22" s="80"/>
      <c r="H22" s="80"/>
      <c r="I22" s="80"/>
      <c r="J22" s="80"/>
      <c r="K22" s="80"/>
      <c r="L22" s="80"/>
      <c r="M22" s="80"/>
      <c r="N22" s="80" t="s">
        <v>16</v>
      </c>
      <c r="O22" s="85"/>
      <c r="P22" s="86" t="s">
        <v>13</v>
      </c>
      <c r="Q22" s="87"/>
      <c r="R22" s="87"/>
      <c r="S22" s="88"/>
      <c r="T22" s="79"/>
      <c r="U22" s="79"/>
      <c r="V22" s="79"/>
      <c r="W22" s="87"/>
      <c r="X22" s="57"/>
      <c r="Y22" s="57"/>
      <c r="Z22" s="57"/>
      <c r="AA22" s="133"/>
      <c r="AB22" s="86" t="s">
        <v>14</v>
      </c>
      <c r="AC22" s="89"/>
      <c r="AD22" s="89"/>
      <c r="AE22" s="89"/>
      <c r="AF22" s="89"/>
      <c r="AG22" s="57"/>
      <c r="AH22" s="57"/>
      <c r="AI22" s="133"/>
      <c r="AJ22" s="86" t="s">
        <v>15</v>
      </c>
      <c r="AK22" s="80"/>
      <c r="AL22" s="80"/>
      <c r="AM22" s="81"/>
    </row>
    <row r="23" spans="1:46" s="33" customFormat="1" ht="18.75" customHeight="1">
      <c r="A23" s="82"/>
      <c r="B23" s="90"/>
      <c r="C23" s="91" t="s">
        <v>107</v>
      </c>
      <c r="D23" s="236"/>
      <c r="E23" s="236"/>
      <c r="F23" s="236"/>
      <c r="G23" s="236"/>
      <c r="H23" s="236"/>
      <c r="I23" s="236"/>
      <c r="J23" s="236"/>
      <c r="K23" s="70"/>
      <c r="L23" s="236"/>
      <c r="M23" s="70"/>
      <c r="N23" s="99" t="s">
        <v>18</v>
      </c>
      <c r="O23" s="236"/>
      <c r="P23" s="236"/>
      <c r="Q23" s="236"/>
      <c r="R23" s="236"/>
      <c r="S23" s="236"/>
      <c r="T23" s="400"/>
      <c r="U23" s="400"/>
      <c r="V23" s="400"/>
      <c r="W23" s="400"/>
      <c r="X23" s="400"/>
      <c r="Y23" s="400"/>
      <c r="Z23" s="400"/>
      <c r="AA23" s="400"/>
      <c r="AB23" s="400"/>
      <c r="AC23" s="400"/>
      <c r="AD23" s="400"/>
      <c r="AE23" s="400"/>
      <c r="AF23" s="400"/>
      <c r="AG23" s="400"/>
      <c r="AH23" s="400"/>
      <c r="AI23" s="400"/>
      <c r="AJ23" s="400"/>
      <c r="AK23" s="400"/>
      <c r="AL23" s="400"/>
      <c r="AM23" s="92" t="s">
        <v>3</v>
      </c>
    </row>
    <row r="24" spans="1:46" s="33" customFormat="1" ht="18.75" customHeight="1">
      <c r="A24" s="82"/>
      <c r="B24" s="90"/>
      <c r="C24" s="91" t="s">
        <v>108</v>
      </c>
      <c r="D24" s="236"/>
      <c r="E24" s="236"/>
      <c r="F24" s="236"/>
      <c r="G24" s="236"/>
      <c r="H24" s="236"/>
      <c r="I24" s="236"/>
      <c r="J24" s="236"/>
      <c r="K24" s="236"/>
      <c r="L24" s="70"/>
      <c r="M24" s="70"/>
      <c r="N24" s="236" t="s">
        <v>16</v>
      </c>
      <c r="O24" s="93"/>
      <c r="P24" s="94" t="s">
        <v>8</v>
      </c>
      <c r="Q24" s="95"/>
      <c r="R24" s="95"/>
      <c r="S24" s="96"/>
      <c r="T24" s="70"/>
      <c r="U24" s="70"/>
      <c r="V24" s="70"/>
      <c r="W24" s="95"/>
      <c r="X24" s="97"/>
      <c r="Y24" s="97"/>
      <c r="Z24" s="228"/>
      <c r="AA24" s="94" t="s">
        <v>7</v>
      </c>
      <c r="AB24" s="97"/>
      <c r="AC24" s="98"/>
      <c r="AD24" s="98"/>
      <c r="AE24" s="98"/>
      <c r="AF24" s="98"/>
      <c r="AG24" s="97"/>
      <c r="AH24" s="228"/>
      <c r="AI24" s="94" t="s">
        <v>15</v>
      </c>
      <c r="AJ24" s="236"/>
      <c r="AK24" s="236"/>
      <c r="AL24" s="236"/>
      <c r="AM24" s="92"/>
    </row>
    <row r="25" spans="1:46" s="33" customFormat="1" ht="18.75" customHeight="1">
      <c r="A25" s="82"/>
      <c r="B25" s="90"/>
      <c r="C25" s="91" t="s">
        <v>109</v>
      </c>
      <c r="D25" s="236"/>
      <c r="E25" s="236"/>
      <c r="F25" s="236"/>
      <c r="G25" s="236"/>
      <c r="H25" s="236"/>
      <c r="I25" s="236"/>
      <c r="J25" s="236"/>
      <c r="K25" s="236"/>
      <c r="L25" s="70"/>
      <c r="M25" s="70"/>
      <c r="N25" s="236" t="s">
        <v>16</v>
      </c>
      <c r="O25" s="93"/>
      <c r="P25" s="94" t="s">
        <v>8</v>
      </c>
      <c r="Q25" s="95"/>
      <c r="R25" s="95"/>
      <c r="S25" s="96"/>
      <c r="T25" s="70"/>
      <c r="U25" s="70"/>
      <c r="V25" s="70"/>
      <c r="W25" s="95"/>
      <c r="X25" s="97"/>
      <c r="Y25" s="97"/>
      <c r="Z25" s="228"/>
      <c r="AA25" s="94" t="s">
        <v>7</v>
      </c>
      <c r="AB25" s="97"/>
      <c r="AC25" s="98"/>
      <c r="AD25" s="98"/>
      <c r="AE25" s="98"/>
      <c r="AF25" s="98"/>
      <c r="AG25" s="97"/>
      <c r="AH25" s="228"/>
      <c r="AI25" s="94" t="s">
        <v>15</v>
      </c>
      <c r="AJ25" s="236"/>
      <c r="AK25" s="236"/>
      <c r="AL25" s="236"/>
      <c r="AM25" s="92"/>
    </row>
    <row r="26" spans="1:46" s="33" customFormat="1" ht="18.75" customHeight="1">
      <c r="A26" s="82"/>
      <c r="B26" s="90"/>
      <c r="C26" s="91" t="s">
        <v>111</v>
      </c>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92"/>
      <c r="AT26" s="33" t="s">
        <v>104</v>
      </c>
    </row>
    <row r="27" spans="1:46" s="33" customFormat="1" ht="18.75" customHeight="1">
      <c r="A27" s="256" t="s">
        <v>141</v>
      </c>
      <c r="B27" s="89"/>
      <c r="C27" s="257"/>
      <c r="D27" s="257"/>
      <c r="E27" s="102"/>
      <c r="F27" s="257"/>
      <c r="G27" s="257"/>
      <c r="H27" s="257"/>
      <c r="I27" s="257"/>
      <c r="J27" s="87"/>
      <c r="K27" s="87"/>
      <c r="L27" s="87"/>
      <c r="M27" s="87"/>
      <c r="N27" s="87"/>
      <c r="O27" s="50"/>
      <c r="P27" s="79"/>
      <c r="Q27" s="79"/>
      <c r="R27" s="79"/>
      <c r="S27" s="103"/>
      <c r="T27" s="104"/>
      <c r="U27" s="103"/>
      <c r="V27" s="103"/>
      <c r="W27" s="103"/>
      <c r="X27" s="103"/>
      <c r="Y27" s="64"/>
      <c r="Z27" s="64"/>
      <c r="AA27" s="64"/>
      <c r="AB27" s="64"/>
      <c r="AC27" s="103"/>
      <c r="AD27" s="103"/>
      <c r="AE27" s="103"/>
      <c r="AF27" s="269" t="s">
        <v>182</v>
      </c>
      <c r="AG27" s="270"/>
      <c r="AH27" s="271"/>
      <c r="AI27" s="272">
        <f>$J$83</f>
        <v>25000</v>
      </c>
      <c r="AJ27" s="273"/>
      <c r="AK27" s="273"/>
      <c r="AL27" s="270" t="s">
        <v>211</v>
      </c>
      <c r="AM27" s="271"/>
    </row>
    <row r="28" spans="1:46" s="33" customFormat="1" ht="18.75" customHeight="1">
      <c r="A28" s="69"/>
      <c r="B28" s="244"/>
      <c r="C28" s="207" t="s">
        <v>177</v>
      </c>
      <c r="D28" s="89"/>
      <c r="E28" s="208"/>
      <c r="F28" s="89"/>
      <c r="G28" s="89"/>
      <c r="H28" s="89"/>
      <c r="I28" s="89"/>
      <c r="J28" s="86" t="s">
        <v>178</v>
      </c>
      <c r="K28" s="87"/>
      <c r="L28" s="87"/>
      <c r="M28" s="87"/>
      <c r="N28" s="86"/>
      <c r="O28" s="209"/>
      <c r="P28" s="324"/>
      <c r="Q28" s="324"/>
      <c r="R28" s="118" t="s">
        <v>179</v>
      </c>
      <c r="S28" s="216"/>
      <c r="T28" s="86" t="s">
        <v>3</v>
      </c>
      <c r="U28" s="86"/>
      <c r="V28" s="86"/>
      <c r="W28" s="86"/>
      <c r="X28" s="86"/>
      <c r="Y28" s="86"/>
      <c r="Z28" s="86"/>
      <c r="AA28" s="86"/>
      <c r="AB28" s="217"/>
      <c r="AC28" s="86"/>
      <c r="AD28" s="86"/>
      <c r="AE28" s="86"/>
      <c r="AF28" s="277" t="s">
        <v>186</v>
      </c>
      <c r="AG28" s="278"/>
      <c r="AH28" s="279"/>
      <c r="AI28" s="272">
        <f>$O$83</f>
        <v>20000</v>
      </c>
      <c r="AJ28" s="273"/>
      <c r="AK28" s="273"/>
      <c r="AL28" s="270" t="s">
        <v>211</v>
      </c>
      <c r="AM28" s="271"/>
    </row>
    <row r="29" spans="1:46" s="33" customFormat="1" ht="18.75" customHeight="1">
      <c r="A29" s="69"/>
      <c r="B29" s="91"/>
      <c r="C29" s="205"/>
      <c r="D29" s="98"/>
      <c r="E29" s="206"/>
      <c r="F29" s="98"/>
      <c r="G29" s="98"/>
      <c r="H29" s="98"/>
      <c r="I29" s="94" t="s">
        <v>180</v>
      </c>
      <c r="J29" s="109"/>
      <c r="K29" s="109"/>
      <c r="L29" s="109"/>
      <c r="M29" s="109"/>
      <c r="N29" s="245"/>
      <c r="O29" s="246"/>
      <c r="P29" s="247"/>
      <c r="Q29" s="124"/>
      <c r="R29" s="124"/>
      <c r="S29" s="248"/>
      <c r="T29" s="245"/>
      <c r="U29" s="245"/>
      <c r="V29" s="245"/>
      <c r="W29" s="245"/>
      <c r="X29" s="245"/>
      <c r="Y29" s="245"/>
      <c r="Z29" s="245"/>
      <c r="AA29" s="245"/>
      <c r="AB29" s="249"/>
      <c r="AC29" s="245"/>
      <c r="AD29" s="245"/>
      <c r="AE29" s="245"/>
      <c r="AF29" s="245"/>
      <c r="AG29" s="245"/>
      <c r="AH29" s="245"/>
      <c r="AI29" s="245"/>
      <c r="AJ29" s="245"/>
      <c r="AK29" s="245"/>
      <c r="AL29" s="245"/>
      <c r="AM29" s="250"/>
    </row>
    <row r="30" spans="1:46" s="33" customFormat="1" ht="18.75" customHeight="1">
      <c r="A30" s="256" t="s">
        <v>132</v>
      </c>
      <c r="B30" s="89"/>
      <c r="C30" s="257"/>
      <c r="D30" s="257"/>
      <c r="E30" s="102"/>
      <c r="F30" s="257"/>
      <c r="G30" s="257"/>
      <c r="H30" s="257"/>
      <c r="I30" s="257"/>
      <c r="J30" s="95"/>
      <c r="K30" s="95"/>
      <c r="L30" s="95"/>
      <c r="M30" s="95"/>
      <c r="N30" s="95"/>
      <c r="O30" s="112"/>
      <c r="P30" s="70"/>
      <c r="Q30" s="70"/>
      <c r="R30" s="70"/>
      <c r="S30" s="95"/>
      <c r="T30" s="97"/>
      <c r="U30" s="97"/>
      <c r="V30" s="97"/>
      <c r="W30" s="97"/>
      <c r="X30" s="97"/>
      <c r="Y30" s="111"/>
      <c r="Z30" s="111"/>
      <c r="AA30" s="111"/>
      <c r="AB30" s="111"/>
      <c r="AC30" s="97"/>
      <c r="AD30" s="97"/>
      <c r="AE30" s="97"/>
      <c r="AF30" s="269" t="s">
        <v>182</v>
      </c>
      <c r="AG30" s="270"/>
      <c r="AH30" s="271"/>
      <c r="AI30" s="272">
        <f>$J$99</f>
        <v>100000</v>
      </c>
      <c r="AJ30" s="273"/>
      <c r="AK30" s="273"/>
      <c r="AL30" s="270" t="s">
        <v>211</v>
      </c>
      <c r="AM30" s="271"/>
    </row>
    <row r="31" spans="1:46" s="33" customFormat="1" ht="21.75" customHeight="1">
      <c r="A31" s="121"/>
      <c r="B31" s="83"/>
      <c r="C31" s="84" t="s">
        <v>133</v>
      </c>
      <c r="D31" s="80"/>
      <c r="E31" s="80"/>
      <c r="F31" s="80"/>
      <c r="G31" s="80"/>
      <c r="H31" s="80"/>
      <c r="I31" s="80"/>
      <c r="J31" s="80"/>
      <c r="K31" s="80"/>
      <c r="L31" s="80"/>
      <c r="M31" s="80"/>
      <c r="N31" s="80"/>
      <c r="O31" s="87" t="s">
        <v>134</v>
      </c>
      <c r="P31" s="133"/>
      <c r="Q31" s="86" t="s">
        <v>13</v>
      </c>
      <c r="R31" s="87"/>
      <c r="S31" s="88"/>
      <c r="T31" s="79"/>
      <c r="U31" s="79"/>
      <c r="V31" s="79"/>
      <c r="W31" s="87"/>
      <c r="X31" s="57"/>
      <c r="Y31" s="57"/>
      <c r="Z31" s="57"/>
      <c r="AA31" s="86"/>
      <c r="AB31" s="133"/>
      <c r="AC31" s="86" t="s">
        <v>14</v>
      </c>
      <c r="AD31" s="89"/>
      <c r="AE31" s="89"/>
      <c r="AF31" s="89"/>
      <c r="AG31" s="57"/>
      <c r="AH31" s="57"/>
      <c r="AI31" s="86"/>
      <c r="AJ31" s="133"/>
      <c r="AK31" s="86" t="s">
        <v>15</v>
      </c>
      <c r="AL31" s="80"/>
      <c r="AM31" s="81"/>
    </row>
    <row r="32" spans="1:46" s="33" customFormat="1" ht="21.75" customHeight="1">
      <c r="A32" s="116"/>
      <c r="B32" s="226"/>
      <c r="C32" s="91" t="s">
        <v>135</v>
      </c>
      <c r="D32" s="111"/>
      <c r="E32" s="99"/>
      <c r="F32" s="111"/>
      <c r="G32" s="111"/>
      <c r="H32" s="111"/>
      <c r="I32" s="111"/>
      <c r="J32" s="95"/>
      <c r="K32" s="93"/>
      <c r="L32" s="97" t="s">
        <v>136</v>
      </c>
      <c r="M32" s="95"/>
      <c r="N32" s="95"/>
      <c r="O32" s="112"/>
      <c r="P32" s="215"/>
      <c r="Q32" s="70"/>
      <c r="R32" s="70"/>
      <c r="S32" s="97"/>
      <c r="T32" s="97"/>
      <c r="U32" s="97"/>
      <c r="V32" s="97"/>
      <c r="W32" s="97"/>
      <c r="X32" s="97"/>
      <c r="Y32" s="111"/>
      <c r="Z32" s="111"/>
      <c r="AA32" s="111"/>
      <c r="AB32" s="111"/>
      <c r="AC32" s="97"/>
      <c r="AD32" s="97"/>
      <c r="AE32" s="97"/>
      <c r="AF32" s="97"/>
      <c r="AG32" s="97"/>
      <c r="AH32" s="95"/>
      <c r="AI32" s="224"/>
      <c r="AJ32" s="224"/>
      <c r="AK32" s="224"/>
      <c r="AL32" s="224"/>
      <c r="AM32" s="225"/>
    </row>
    <row r="33" spans="1:39" s="33" customFormat="1" ht="22.5" customHeight="1">
      <c r="A33" s="116"/>
      <c r="B33" s="123"/>
      <c r="C33" s="124" t="s">
        <v>137</v>
      </c>
      <c r="D33" s="111"/>
      <c r="E33" s="99"/>
      <c r="F33" s="111"/>
      <c r="G33" s="111"/>
      <c r="H33" s="111"/>
      <c r="I33" s="111"/>
      <c r="J33" s="95"/>
      <c r="K33" s="95"/>
      <c r="L33" s="97"/>
      <c r="M33" s="95"/>
      <c r="N33" s="95"/>
      <c r="O33" s="227"/>
      <c r="P33" s="215" t="s">
        <v>138</v>
      </c>
      <c r="Q33" s="70"/>
      <c r="R33" s="70"/>
      <c r="S33" s="97"/>
      <c r="T33" s="97"/>
      <c r="U33" s="97"/>
      <c r="V33" s="97"/>
      <c r="W33" s="54"/>
      <c r="X33" s="54"/>
      <c r="Y33" s="258"/>
      <c r="Z33" s="258"/>
      <c r="AA33" s="258"/>
      <c r="AB33" s="258"/>
      <c r="AC33" s="54"/>
      <c r="AD33" s="54"/>
      <c r="AE33" s="54"/>
      <c r="AF33" s="54"/>
      <c r="AG33" s="54"/>
      <c r="AH33" s="109"/>
      <c r="AI33" s="110"/>
      <c r="AJ33" s="110"/>
      <c r="AK33" s="110"/>
      <c r="AL33" s="110"/>
      <c r="AM33" s="113"/>
    </row>
    <row r="34" spans="1:39" s="33" customFormat="1" ht="18" customHeight="1">
      <c r="A34" s="256" t="s">
        <v>140</v>
      </c>
      <c r="B34" s="255"/>
      <c r="C34" s="64"/>
      <c r="D34" s="64"/>
      <c r="E34" s="115"/>
      <c r="F34" s="64"/>
      <c r="G34" s="64"/>
      <c r="H34" s="64"/>
      <c r="I34" s="64"/>
      <c r="J34" s="103"/>
      <c r="K34" s="103"/>
      <c r="L34" s="103"/>
      <c r="M34" s="103"/>
      <c r="N34" s="103"/>
      <c r="O34" s="126"/>
      <c r="P34" s="67"/>
      <c r="Q34" s="67"/>
      <c r="R34" s="67"/>
      <c r="S34" s="103"/>
      <c r="T34" s="104"/>
      <c r="U34" s="104"/>
      <c r="V34" s="104"/>
      <c r="W34" s="104"/>
      <c r="X34" s="104"/>
      <c r="Y34" s="104"/>
      <c r="Z34" s="104"/>
      <c r="AA34" s="104"/>
      <c r="AB34" s="104"/>
      <c r="AC34" s="104"/>
      <c r="AD34" s="104"/>
      <c r="AE34" s="104"/>
      <c r="AF34" s="104"/>
      <c r="AG34" s="104"/>
      <c r="AH34" s="103"/>
      <c r="AI34" s="105"/>
      <c r="AJ34" s="105"/>
      <c r="AK34" s="105"/>
      <c r="AL34" s="105"/>
      <c r="AM34" s="106"/>
    </row>
    <row r="35" spans="1:39" ht="30" customHeight="1">
      <c r="A35" s="122"/>
      <c r="B35" s="289"/>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1"/>
    </row>
    <row r="36" spans="1:39" ht="4.5" customHeight="1">
      <c r="A36" s="127"/>
      <c r="B36" s="257"/>
      <c r="C36" s="84"/>
      <c r="D36" s="257"/>
      <c r="E36" s="102"/>
      <c r="F36" s="257"/>
      <c r="G36" s="257"/>
      <c r="H36" s="257"/>
      <c r="I36" s="257"/>
      <c r="J36" s="87"/>
      <c r="K36" s="87"/>
      <c r="L36" s="87"/>
      <c r="M36" s="87"/>
      <c r="N36" s="87"/>
      <c r="O36" s="117"/>
      <c r="P36" s="118"/>
      <c r="Q36" s="127"/>
      <c r="R36" s="127"/>
      <c r="S36" s="87"/>
      <c r="T36" s="57"/>
      <c r="U36" s="87"/>
      <c r="V36" s="87"/>
      <c r="W36" s="87"/>
      <c r="X36" s="87"/>
      <c r="Y36" s="257"/>
      <c r="Z36" s="257"/>
      <c r="AA36" s="257"/>
      <c r="AB36" s="257"/>
      <c r="AC36" s="84"/>
      <c r="AD36" s="87"/>
      <c r="AE36" s="87"/>
      <c r="AF36" s="87"/>
      <c r="AG36" s="87"/>
      <c r="AH36" s="87"/>
      <c r="AI36" s="128"/>
      <c r="AJ36" s="128"/>
      <c r="AK36" s="128"/>
      <c r="AL36" s="128"/>
      <c r="AM36" s="87"/>
    </row>
    <row r="37" spans="1:39" ht="18.75" customHeight="1">
      <c r="A37" s="129" t="s">
        <v>103</v>
      </c>
      <c r="B37" s="258"/>
      <c r="C37" s="100"/>
      <c r="D37" s="258"/>
      <c r="E37" s="101"/>
      <c r="F37" s="258"/>
      <c r="G37" s="258"/>
      <c r="H37" s="258"/>
      <c r="I37" s="258"/>
      <c r="J37" s="109"/>
      <c r="K37" s="109"/>
      <c r="L37" s="109"/>
      <c r="M37" s="109"/>
      <c r="N37" s="109"/>
      <c r="O37" s="120"/>
      <c r="P37" s="124"/>
      <c r="Q37" s="125"/>
      <c r="R37" s="125"/>
      <c r="S37" s="109"/>
      <c r="T37" s="54"/>
      <c r="U37" s="109"/>
      <c r="V37" s="109"/>
      <c r="W37" s="269" t="s">
        <v>35</v>
      </c>
      <c r="X37" s="270"/>
      <c r="Y37" s="270"/>
      <c r="Z37" s="271"/>
      <c r="AA37" s="287">
        <f>IF($L$5="","",VLOOKUP($L$5,基準単価!$D$7:$H$27,5,0))</f>
        <v>316</v>
      </c>
      <c r="AB37" s="288"/>
      <c r="AC37" s="288"/>
      <c r="AD37" s="270" t="s">
        <v>29</v>
      </c>
      <c r="AE37" s="271"/>
      <c r="AF37" s="269" t="s">
        <v>24</v>
      </c>
      <c r="AG37" s="270"/>
      <c r="AH37" s="271"/>
      <c r="AI37" s="272">
        <f>ROUNDDOWN($J$110/1000,0)</f>
        <v>0</v>
      </c>
      <c r="AJ37" s="273"/>
      <c r="AK37" s="273"/>
      <c r="AL37" s="270" t="s">
        <v>29</v>
      </c>
      <c r="AM37" s="271"/>
    </row>
    <row r="38" spans="1:39" ht="18.75" customHeight="1">
      <c r="A38" s="62" t="s">
        <v>12</v>
      </c>
      <c r="B38" s="255"/>
      <c r="C38" s="64"/>
      <c r="D38" s="64"/>
      <c r="E38" s="64"/>
      <c r="F38" s="64"/>
      <c r="G38" s="64"/>
      <c r="H38" s="345"/>
      <c r="I38" s="346"/>
      <c r="J38" s="347"/>
      <c r="K38" s="354" t="s">
        <v>36</v>
      </c>
      <c r="L38" s="355"/>
      <c r="M38" s="355"/>
      <c r="N38" s="355"/>
      <c r="O38" s="355"/>
      <c r="P38" s="355"/>
      <c r="Q38" s="355"/>
      <c r="R38" s="355"/>
      <c r="S38" s="355"/>
      <c r="T38" s="355"/>
      <c r="U38" s="355"/>
      <c r="V38" s="355"/>
      <c r="W38" s="355"/>
      <c r="X38" s="355"/>
      <c r="Y38" s="355"/>
      <c r="Z38" s="355"/>
      <c r="AA38" s="355"/>
      <c r="AB38" s="355"/>
      <c r="AC38" s="355"/>
      <c r="AD38" s="355"/>
      <c r="AE38" s="355"/>
      <c r="AF38" s="65" t="s">
        <v>176</v>
      </c>
      <c r="AG38" s="66"/>
      <c r="AH38" s="66"/>
      <c r="AI38" s="67"/>
      <c r="AJ38" s="67"/>
      <c r="AK38" s="46"/>
      <c r="AL38" s="64"/>
      <c r="AM38" s="68"/>
    </row>
    <row r="39" spans="1:39" ht="13.5" customHeight="1">
      <c r="A39" s="69"/>
      <c r="B39" s="70"/>
      <c r="C39" s="370" t="s">
        <v>126</v>
      </c>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1"/>
    </row>
    <row r="40" spans="1:39" ht="13.5" customHeight="1">
      <c r="A40" s="71"/>
      <c r="B40" s="236"/>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1"/>
    </row>
    <row r="41" spans="1:39" s="33" customFormat="1" ht="19.5" customHeight="1">
      <c r="A41" s="75" t="s">
        <v>19</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7"/>
    </row>
    <row r="42" spans="1:39" s="33" customFormat="1" ht="18.75" customHeight="1">
      <c r="A42" s="256" t="s">
        <v>127</v>
      </c>
      <c r="B42" s="130"/>
      <c r="C42" s="130"/>
      <c r="D42" s="130"/>
      <c r="E42" s="130"/>
      <c r="F42" s="130"/>
      <c r="G42" s="130"/>
      <c r="H42" s="130"/>
      <c r="I42" s="130"/>
      <c r="J42" s="130"/>
      <c r="K42" s="130"/>
      <c r="L42" s="130"/>
      <c r="M42" s="130"/>
      <c r="N42" s="130"/>
      <c r="O42" s="130"/>
      <c r="P42" s="130"/>
      <c r="Q42" s="130"/>
      <c r="R42" s="130"/>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39" s="33" customFormat="1" ht="18.75" customHeight="1">
      <c r="A43" s="119"/>
      <c r="B43" s="83"/>
      <c r="C43" s="84" t="s">
        <v>20</v>
      </c>
      <c r="D43" s="80"/>
      <c r="E43" s="80"/>
      <c r="F43" s="80"/>
      <c r="G43" s="80"/>
      <c r="H43" s="80"/>
      <c r="I43" s="80"/>
      <c r="J43" s="80"/>
      <c r="K43" s="80"/>
      <c r="L43" s="80"/>
      <c r="M43" s="80"/>
      <c r="N43" s="80" t="s">
        <v>16</v>
      </c>
      <c r="O43" s="85"/>
      <c r="P43" s="86" t="s">
        <v>13</v>
      </c>
      <c r="Q43" s="87"/>
      <c r="R43" s="87"/>
      <c r="S43" s="88"/>
      <c r="T43" s="79"/>
      <c r="U43" s="79"/>
      <c r="V43" s="79"/>
      <c r="W43" s="87"/>
      <c r="X43" s="57"/>
      <c r="Y43" s="57"/>
      <c r="Z43" s="57"/>
      <c r="AA43" s="133"/>
      <c r="AB43" s="86" t="s">
        <v>14</v>
      </c>
      <c r="AC43" s="89"/>
      <c r="AD43" s="89"/>
      <c r="AE43" s="89"/>
      <c r="AF43" s="89"/>
      <c r="AG43" s="57"/>
      <c r="AH43" s="57"/>
      <c r="AI43" s="133"/>
      <c r="AJ43" s="86" t="s">
        <v>15</v>
      </c>
      <c r="AK43" s="80"/>
      <c r="AL43" s="80"/>
      <c r="AM43" s="81"/>
    </row>
    <row r="44" spans="1:39" ht="18.75" customHeight="1">
      <c r="A44" s="116"/>
      <c r="B44" s="223"/>
      <c r="C44" s="100" t="s">
        <v>128</v>
      </c>
      <c r="D44" s="258"/>
      <c r="E44" s="101"/>
      <c r="F44" s="258"/>
      <c r="G44" s="258"/>
      <c r="H44" s="25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113" t="s">
        <v>129</v>
      </c>
    </row>
    <row r="45" spans="1:39" ht="18.75" customHeight="1">
      <c r="A45" s="256" t="s">
        <v>130</v>
      </c>
      <c r="B45" s="89"/>
      <c r="C45" s="257"/>
      <c r="D45" s="257"/>
      <c r="E45" s="102"/>
      <c r="F45" s="257"/>
      <c r="G45" s="257"/>
      <c r="H45" s="257"/>
      <c r="I45" s="257"/>
      <c r="J45" s="87"/>
      <c r="K45" s="87"/>
      <c r="L45" s="87"/>
      <c r="M45" s="87"/>
      <c r="N45" s="87"/>
      <c r="O45" s="50"/>
      <c r="P45" s="79"/>
      <c r="Q45" s="79"/>
      <c r="R45" s="79"/>
      <c r="S45" s="87"/>
      <c r="T45" s="57"/>
      <c r="U45" s="87"/>
      <c r="V45" s="87"/>
      <c r="W45" s="87"/>
      <c r="X45" s="87"/>
      <c r="Y45" s="257"/>
      <c r="Z45" s="257"/>
      <c r="AA45" s="257"/>
      <c r="AB45" s="257"/>
      <c r="AC45" s="87"/>
      <c r="AD45" s="87"/>
      <c r="AE45" s="87"/>
      <c r="AF45" s="87"/>
      <c r="AG45" s="87"/>
      <c r="AH45" s="87"/>
      <c r="AI45" s="128"/>
      <c r="AJ45" s="128"/>
      <c r="AK45" s="128"/>
      <c r="AL45" s="128"/>
      <c r="AM45" s="134"/>
    </row>
    <row r="46" spans="1:39" ht="18.75" customHeight="1">
      <c r="A46" s="135"/>
      <c r="B46" s="107"/>
      <c r="C46" s="136" t="s">
        <v>21</v>
      </c>
      <c r="D46" s="255"/>
      <c r="E46" s="108"/>
      <c r="F46" s="255"/>
      <c r="G46" s="255"/>
      <c r="H46" s="255"/>
      <c r="I46" s="255"/>
      <c r="J46" s="103"/>
      <c r="K46" s="103"/>
      <c r="L46" s="103"/>
      <c r="M46" s="114" t="s">
        <v>9</v>
      </c>
      <c r="N46" s="103"/>
      <c r="O46" s="126"/>
      <c r="P46" s="67"/>
      <c r="Q46" s="67"/>
      <c r="R46" s="67"/>
      <c r="S46" s="344"/>
      <c r="T46" s="344"/>
      <c r="U46" s="344"/>
      <c r="V46" s="344"/>
      <c r="W46" s="344"/>
      <c r="X46" s="344"/>
      <c r="Y46" s="344"/>
      <c r="Z46" s="344"/>
      <c r="AA46" s="344"/>
      <c r="AB46" s="344"/>
      <c r="AC46" s="344"/>
      <c r="AD46" s="344"/>
      <c r="AE46" s="344"/>
      <c r="AF46" s="344"/>
      <c r="AG46" s="344"/>
      <c r="AH46" s="344"/>
      <c r="AI46" s="344"/>
      <c r="AJ46" s="344"/>
      <c r="AK46" s="344"/>
      <c r="AL46" s="344"/>
      <c r="AM46" s="137" t="s">
        <v>3</v>
      </c>
    </row>
    <row r="47" spans="1:39" s="33" customFormat="1" ht="18" customHeight="1">
      <c r="A47" s="256" t="s">
        <v>139</v>
      </c>
      <c r="B47" s="255"/>
      <c r="C47" s="64"/>
      <c r="D47" s="64"/>
      <c r="E47" s="115"/>
      <c r="F47" s="64"/>
      <c r="G47" s="64"/>
      <c r="H47" s="64"/>
      <c r="I47" s="64"/>
      <c r="J47" s="103"/>
      <c r="K47" s="103"/>
      <c r="L47" s="103"/>
      <c r="M47" s="103"/>
      <c r="N47" s="103"/>
      <c r="O47" s="126"/>
      <c r="P47" s="67"/>
      <c r="Q47" s="67"/>
      <c r="R47" s="67"/>
      <c r="S47" s="103"/>
      <c r="T47" s="104"/>
      <c r="U47" s="104"/>
      <c r="V47" s="104"/>
      <c r="W47" s="104"/>
      <c r="X47" s="104"/>
      <c r="Y47" s="104"/>
      <c r="Z47" s="104"/>
      <c r="AA47" s="104"/>
      <c r="AB47" s="104"/>
      <c r="AC47" s="104"/>
      <c r="AD47" s="104"/>
      <c r="AE47" s="104"/>
      <c r="AF47" s="104"/>
      <c r="AG47" s="104"/>
      <c r="AH47" s="103"/>
      <c r="AI47" s="105"/>
      <c r="AJ47" s="105"/>
      <c r="AK47" s="105"/>
      <c r="AL47" s="105"/>
      <c r="AM47" s="106"/>
    </row>
    <row r="48" spans="1:39" ht="30" customHeight="1">
      <c r="A48" s="122"/>
      <c r="B48" s="289"/>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1"/>
    </row>
    <row r="49" spans="1:39" ht="2.2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row>
    <row r="50" spans="1:39" ht="18" customHeight="1">
      <c r="A50" s="139" t="s">
        <v>22</v>
      </c>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row>
    <row r="51" spans="1:39" ht="18" customHeight="1">
      <c r="A51" s="140" t="s">
        <v>102</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row>
    <row r="52" spans="1:39" ht="3.75" customHeight="1">
      <c r="A52" s="140"/>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row>
    <row r="53" spans="1:39" ht="13.5" customHeight="1">
      <c r="A53" s="58" t="s">
        <v>142</v>
      </c>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row>
    <row r="54" spans="1:39" ht="18" customHeight="1">
      <c r="A54" s="327" t="s">
        <v>23</v>
      </c>
      <c r="B54" s="328"/>
      <c r="C54" s="328"/>
      <c r="D54" s="328"/>
      <c r="E54" s="328"/>
      <c r="F54" s="328"/>
      <c r="G54" s="328"/>
      <c r="H54" s="328"/>
      <c r="I54" s="356"/>
      <c r="J54" s="327" t="s">
        <v>25</v>
      </c>
      <c r="K54" s="328"/>
      <c r="L54" s="328"/>
      <c r="M54" s="328"/>
      <c r="N54" s="328"/>
      <c r="O54" s="283" t="s">
        <v>94</v>
      </c>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row>
    <row r="55" spans="1:39" ht="9.75" customHeight="1">
      <c r="A55" s="357" t="s">
        <v>201</v>
      </c>
      <c r="B55" s="358"/>
      <c r="C55" s="358"/>
      <c r="D55" s="358"/>
      <c r="E55" s="358"/>
      <c r="F55" s="358"/>
      <c r="G55" s="358"/>
      <c r="H55" s="358"/>
      <c r="I55" s="359"/>
      <c r="J55" s="314">
        <v>30000</v>
      </c>
      <c r="K55" s="315"/>
      <c r="L55" s="315"/>
      <c r="M55" s="315"/>
      <c r="N55" s="315"/>
      <c r="O55" s="329" t="s">
        <v>202</v>
      </c>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row>
    <row r="56" spans="1:39" ht="9.75" customHeight="1">
      <c r="A56" s="300" t="s">
        <v>80</v>
      </c>
      <c r="B56" s="301"/>
      <c r="C56" s="301"/>
      <c r="D56" s="301"/>
      <c r="E56" s="301"/>
      <c r="F56" s="301"/>
      <c r="G56" s="301"/>
      <c r="H56" s="301"/>
      <c r="I56" s="302"/>
      <c r="J56" s="292">
        <v>15000</v>
      </c>
      <c r="K56" s="293"/>
      <c r="L56" s="293"/>
      <c r="M56" s="293"/>
      <c r="N56" s="293"/>
      <c r="O56" s="308" t="s">
        <v>203</v>
      </c>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row>
    <row r="57" spans="1:39" ht="9.75" customHeight="1">
      <c r="A57" s="300"/>
      <c r="B57" s="301"/>
      <c r="C57" s="301"/>
      <c r="D57" s="301"/>
      <c r="E57" s="301"/>
      <c r="F57" s="301"/>
      <c r="G57" s="301"/>
      <c r="H57" s="301"/>
      <c r="I57" s="302"/>
      <c r="J57" s="292"/>
      <c r="K57" s="293"/>
      <c r="L57" s="293"/>
      <c r="M57" s="293"/>
      <c r="N57" s="293"/>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row>
    <row r="58" spans="1:39" ht="9.75" customHeight="1">
      <c r="A58" s="303"/>
      <c r="B58" s="304"/>
      <c r="C58" s="304"/>
      <c r="D58" s="304"/>
      <c r="E58" s="304"/>
      <c r="F58" s="304"/>
      <c r="G58" s="304"/>
      <c r="H58" s="304"/>
      <c r="I58" s="305"/>
      <c r="J58" s="306"/>
      <c r="K58" s="307"/>
      <c r="L58" s="307"/>
      <c r="M58" s="307"/>
      <c r="N58" s="307"/>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row>
    <row r="59" spans="1:39" ht="9.75" customHeight="1">
      <c r="A59" s="357"/>
      <c r="B59" s="358"/>
      <c r="C59" s="358"/>
      <c r="D59" s="358"/>
      <c r="E59" s="358"/>
      <c r="F59" s="358"/>
      <c r="G59" s="358"/>
      <c r="H59" s="358"/>
      <c r="I59" s="359"/>
      <c r="J59" s="314"/>
      <c r="K59" s="315"/>
      <c r="L59" s="315"/>
      <c r="M59" s="315"/>
      <c r="N59" s="315"/>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row>
    <row r="60" spans="1:39" ht="9.75" customHeight="1">
      <c r="A60" s="300"/>
      <c r="B60" s="301"/>
      <c r="C60" s="301"/>
      <c r="D60" s="301"/>
      <c r="E60" s="301"/>
      <c r="F60" s="301"/>
      <c r="G60" s="301"/>
      <c r="H60" s="301"/>
      <c r="I60" s="302"/>
      <c r="J60" s="292"/>
      <c r="K60" s="293"/>
      <c r="L60" s="293"/>
      <c r="M60" s="293"/>
      <c r="N60" s="293"/>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row>
    <row r="61" spans="1:39" ht="9.75" customHeight="1">
      <c r="A61" s="300"/>
      <c r="B61" s="301"/>
      <c r="C61" s="301"/>
      <c r="D61" s="301"/>
      <c r="E61" s="301"/>
      <c r="F61" s="301"/>
      <c r="G61" s="301"/>
      <c r="H61" s="301"/>
      <c r="I61" s="302"/>
      <c r="J61" s="292"/>
      <c r="K61" s="293"/>
      <c r="L61" s="293"/>
      <c r="M61" s="293"/>
      <c r="N61" s="293"/>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row>
    <row r="62" spans="1:39" ht="9.75" customHeight="1">
      <c r="A62" s="303"/>
      <c r="B62" s="304"/>
      <c r="C62" s="304"/>
      <c r="D62" s="304"/>
      <c r="E62" s="304"/>
      <c r="F62" s="304"/>
      <c r="G62" s="304"/>
      <c r="H62" s="304"/>
      <c r="I62" s="305"/>
      <c r="J62" s="331"/>
      <c r="K62" s="332"/>
      <c r="L62" s="332"/>
      <c r="M62" s="332"/>
      <c r="N62" s="332"/>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row>
    <row r="63" spans="1:39" ht="9.75" customHeight="1">
      <c r="A63" s="357"/>
      <c r="B63" s="358"/>
      <c r="C63" s="358"/>
      <c r="D63" s="358"/>
      <c r="E63" s="358"/>
      <c r="F63" s="358"/>
      <c r="G63" s="358"/>
      <c r="H63" s="358"/>
      <c r="I63" s="359"/>
      <c r="J63" s="314"/>
      <c r="K63" s="315"/>
      <c r="L63" s="315"/>
      <c r="M63" s="315"/>
      <c r="N63" s="315"/>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row>
    <row r="64" spans="1:39" ht="9.75" customHeight="1">
      <c r="A64" s="300"/>
      <c r="B64" s="301"/>
      <c r="C64" s="301"/>
      <c r="D64" s="301"/>
      <c r="E64" s="301"/>
      <c r="F64" s="301"/>
      <c r="G64" s="301"/>
      <c r="H64" s="301"/>
      <c r="I64" s="302"/>
      <c r="J64" s="292"/>
      <c r="K64" s="293"/>
      <c r="L64" s="293"/>
      <c r="M64" s="293"/>
      <c r="N64" s="293"/>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row>
    <row r="65" spans="1:40" ht="9.75" customHeight="1">
      <c r="A65" s="300"/>
      <c r="B65" s="301"/>
      <c r="C65" s="301"/>
      <c r="D65" s="301"/>
      <c r="E65" s="301"/>
      <c r="F65" s="301"/>
      <c r="G65" s="301"/>
      <c r="H65" s="301"/>
      <c r="I65" s="302"/>
      <c r="J65" s="292"/>
      <c r="K65" s="293"/>
      <c r="L65" s="293"/>
      <c r="M65" s="293"/>
      <c r="N65" s="293"/>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row>
    <row r="66" spans="1:40" ht="9.75" customHeight="1" thickBot="1">
      <c r="A66" s="405"/>
      <c r="B66" s="406"/>
      <c r="C66" s="406"/>
      <c r="D66" s="406"/>
      <c r="E66" s="406"/>
      <c r="F66" s="406"/>
      <c r="G66" s="406"/>
      <c r="H66" s="406"/>
      <c r="I66" s="407"/>
      <c r="J66" s="316"/>
      <c r="K66" s="317"/>
      <c r="L66" s="317"/>
      <c r="M66" s="317"/>
      <c r="N66" s="317"/>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row>
    <row r="67" spans="1:40" ht="22.5" customHeight="1" thickTop="1">
      <c r="A67" s="408" t="s">
        <v>38</v>
      </c>
      <c r="B67" s="409"/>
      <c r="C67" s="409"/>
      <c r="D67" s="409"/>
      <c r="E67" s="409"/>
      <c r="F67" s="409"/>
      <c r="G67" s="409"/>
      <c r="H67" s="409"/>
      <c r="I67" s="410"/>
      <c r="J67" s="389">
        <f>SUM(J55:N66)</f>
        <v>45000</v>
      </c>
      <c r="K67" s="390"/>
      <c r="L67" s="390"/>
      <c r="M67" s="390"/>
      <c r="N67" s="390"/>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row>
    <row r="68" spans="1:40" ht="2.2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row>
    <row r="69" spans="1:40" ht="15" customHeight="1">
      <c r="A69" s="129" t="s">
        <v>143</v>
      </c>
      <c r="B69" s="138"/>
      <c r="C69" s="138"/>
      <c r="D69" s="138"/>
      <c r="E69" s="138"/>
      <c r="F69" s="138"/>
      <c r="G69" s="138"/>
      <c r="H69" s="138"/>
      <c r="I69" s="138"/>
      <c r="J69" s="138"/>
      <c r="K69" s="138"/>
      <c r="L69" s="138"/>
      <c r="M69" s="138"/>
      <c r="N69" s="138"/>
      <c r="O69" s="138"/>
      <c r="P69" s="138"/>
      <c r="Q69" s="138"/>
      <c r="R69" s="138"/>
      <c r="S69" s="138"/>
      <c r="T69" s="238" t="s">
        <v>189</v>
      </c>
      <c r="U69" s="239"/>
      <c r="V69" s="239"/>
      <c r="W69" s="239"/>
      <c r="X69" s="239"/>
      <c r="Y69" s="239"/>
      <c r="Z69" s="239"/>
      <c r="AA69" s="239"/>
      <c r="AB69" s="239"/>
      <c r="AC69" s="239"/>
      <c r="AD69" s="239"/>
      <c r="AE69" s="239"/>
      <c r="AF69" s="239"/>
      <c r="AG69" s="138"/>
      <c r="AH69" s="138"/>
      <c r="AI69" s="138"/>
      <c r="AJ69" s="138"/>
    </row>
    <row r="70" spans="1:40" ht="18" customHeight="1">
      <c r="A70" s="327" t="s">
        <v>169</v>
      </c>
      <c r="B70" s="328"/>
      <c r="C70" s="328"/>
      <c r="D70" s="328"/>
      <c r="E70" s="328"/>
      <c r="F70" s="328"/>
      <c r="G70" s="328"/>
      <c r="H70" s="328"/>
      <c r="I70" s="356"/>
      <c r="J70" s="327" t="s">
        <v>25</v>
      </c>
      <c r="K70" s="328"/>
      <c r="L70" s="328"/>
      <c r="M70" s="328"/>
      <c r="N70" s="328"/>
      <c r="O70" s="327" t="s">
        <v>170</v>
      </c>
      <c r="P70" s="328"/>
      <c r="Q70" s="328"/>
      <c r="R70" s="328"/>
      <c r="S70" s="356"/>
      <c r="T70" s="441" t="s">
        <v>171</v>
      </c>
      <c r="U70" s="442"/>
      <c r="V70" s="442"/>
      <c r="W70" s="442"/>
      <c r="X70" s="442"/>
      <c r="Y70" s="442"/>
      <c r="Z70" s="442"/>
      <c r="AA70" s="442"/>
      <c r="AB70" s="442"/>
      <c r="AC70" s="442"/>
      <c r="AD70" s="442"/>
      <c r="AE70" s="442"/>
      <c r="AF70" s="442"/>
      <c r="AG70" s="442"/>
      <c r="AH70" s="442"/>
      <c r="AI70" s="442"/>
      <c r="AJ70" s="442"/>
      <c r="AK70" s="442"/>
      <c r="AL70" s="442"/>
      <c r="AM70" s="443"/>
    </row>
    <row r="71" spans="1:40" ht="9.75" customHeight="1">
      <c r="A71" s="421"/>
      <c r="B71" s="422"/>
      <c r="C71" s="422"/>
      <c r="D71" s="422"/>
      <c r="E71" s="423"/>
      <c r="F71" s="424"/>
      <c r="G71" s="422"/>
      <c r="H71" s="422"/>
      <c r="I71" s="425"/>
      <c r="J71" s="314">
        <v>25000</v>
      </c>
      <c r="K71" s="315"/>
      <c r="L71" s="315"/>
      <c r="M71" s="315"/>
      <c r="N71" s="315"/>
      <c r="O71" s="456">
        <f>IF(J71&gt;20000,20000,J71)</f>
        <v>20000</v>
      </c>
      <c r="P71" s="457"/>
      <c r="Q71" s="457"/>
      <c r="R71" s="457"/>
      <c r="S71" s="458"/>
      <c r="T71" s="444"/>
      <c r="U71" s="445"/>
      <c r="V71" s="445"/>
      <c r="W71" s="445"/>
      <c r="X71" s="445"/>
      <c r="Y71" s="445"/>
      <c r="Z71" s="445"/>
      <c r="AA71" s="445"/>
      <c r="AB71" s="445"/>
      <c r="AC71" s="445"/>
      <c r="AD71" s="445"/>
      <c r="AE71" s="445"/>
      <c r="AF71" s="445"/>
      <c r="AG71" s="445"/>
      <c r="AH71" s="445"/>
      <c r="AI71" s="445"/>
      <c r="AJ71" s="445"/>
      <c r="AK71" s="445"/>
      <c r="AL71" s="445"/>
      <c r="AM71" s="446"/>
      <c r="AN71" s="237"/>
    </row>
    <row r="72" spans="1:40" ht="9.75" customHeight="1">
      <c r="A72" s="300"/>
      <c r="B72" s="301"/>
      <c r="C72" s="301"/>
      <c r="D72" s="301"/>
      <c r="E72" s="411"/>
      <c r="F72" s="412"/>
      <c r="G72" s="301"/>
      <c r="H72" s="301"/>
      <c r="I72" s="302"/>
      <c r="J72" s="292"/>
      <c r="K72" s="293"/>
      <c r="L72" s="293"/>
      <c r="M72" s="293"/>
      <c r="N72" s="293"/>
      <c r="O72" s="429">
        <f>IF(J72&gt;20000,20000,J72)</f>
        <v>0</v>
      </c>
      <c r="P72" s="430"/>
      <c r="Q72" s="430"/>
      <c r="R72" s="430"/>
      <c r="S72" s="431"/>
      <c r="T72" s="447"/>
      <c r="U72" s="448"/>
      <c r="V72" s="448"/>
      <c r="W72" s="448"/>
      <c r="X72" s="448"/>
      <c r="Y72" s="448"/>
      <c r="Z72" s="448"/>
      <c r="AA72" s="448"/>
      <c r="AB72" s="448"/>
      <c r="AC72" s="448"/>
      <c r="AD72" s="448"/>
      <c r="AE72" s="448"/>
      <c r="AF72" s="448"/>
      <c r="AG72" s="448"/>
      <c r="AH72" s="448"/>
      <c r="AI72" s="448"/>
      <c r="AJ72" s="448"/>
      <c r="AK72" s="448"/>
      <c r="AL72" s="448"/>
      <c r="AM72" s="449"/>
      <c r="AN72" s="237"/>
    </row>
    <row r="73" spans="1:40" ht="9.75" customHeight="1">
      <c r="A73" s="300"/>
      <c r="B73" s="301"/>
      <c r="C73" s="301"/>
      <c r="D73" s="301"/>
      <c r="E73" s="411"/>
      <c r="F73" s="412"/>
      <c r="G73" s="301"/>
      <c r="H73" s="301"/>
      <c r="I73" s="302"/>
      <c r="J73" s="292"/>
      <c r="K73" s="293"/>
      <c r="L73" s="293"/>
      <c r="M73" s="293"/>
      <c r="N73" s="293"/>
      <c r="O73" s="429">
        <f t="shared" ref="O73:O82" si="0">IF(J73&gt;20000,20000,J73)</f>
        <v>0</v>
      </c>
      <c r="P73" s="430"/>
      <c r="Q73" s="430"/>
      <c r="R73" s="430"/>
      <c r="S73" s="431"/>
      <c r="T73" s="447"/>
      <c r="U73" s="448"/>
      <c r="V73" s="448"/>
      <c r="W73" s="448"/>
      <c r="X73" s="448"/>
      <c r="Y73" s="448"/>
      <c r="Z73" s="448"/>
      <c r="AA73" s="448"/>
      <c r="AB73" s="448"/>
      <c r="AC73" s="448"/>
      <c r="AD73" s="448"/>
      <c r="AE73" s="448"/>
      <c r="AF73" s="448"/>
      <c r="AG73" s="448"/>
      <c r="AH73" s="448"/>
      <c r="AI73" s="448"/>
      <c r="AJ73" s="448"/>
      <c r="AK73" s="448"/>
      <c r="AL73" s="448"/>
      <c r="AM73" s="449"/>
      <c r="AN73" s="237"/>
    </row>
    <row r="74" spans="1:40" ht="9.75" customHeight="1">
      <c r="A74" s="413"/>
      <c r="B74" s="414"/>
      <c r="C74" s="414"/>
      <c r="D74" s="414"/>
      <c r="E74" s="415"/>
      <c r="F74" s="416"/>
      <c r="G74" s="414"/>
      <c r="H74" s="414"/>
      <c r="I74" s="417"/>
      <c r="J74" s="331"/>
      <c r="K74" s="332"/>
      <c r="L74" s="332"/>
      <c r="M74" s="332"/>
      <c r="N74" s="332"/>
      <c r="O74" s="432">
        <f t="shared" si="0"/>
        <v>0</v>
      </c>
      <c r="P74" s="433"/>
      <c r="Q74" s="433"/>
      <c r="R74" s="433"/>
      <c r="S74" s="434"/>
      <c r="T74" s="450"/>
      <c r="U74" s="451"/>
      <c r="V74" s="451"/>
      <c r="W74" s="451"/>
      <c r="X74" s="451"/>
      <c r="Y74" s="451"/>
      <c r="Z74" s="451"/>
      <c r="AA74" s="451"/>
      <c r="AB74" s="451"/>
      <c r="AC74" s="451"/>
      <c r="AD74" s="451"/>
      <c r="AE74" s="451"/>
      <c r="AF74" s="451"/>
      <c r="AG74" s="451"/>
      <c r="AH74" s="451"/>
      <c r="AI74" s="451"/>
      <c r="AJ74" s="451"/>
      <c r="AK74" s="451"/>
      <c r="AL74" s="451"/>
      <c r="AM74" s="452"/>
      <c r="AN74" s="237"/>
    </row>
    <row r="75" spans="1:40" ht="9.75" customHeight="1">
      <c r="A75" s="421"/>
      <c r="B75" s="422"/>
      <c r="C75" s="422"/>
      <c r="D75" s="422"/>
      <c r="E75" s="423"/>
      <c r="F75" s="424"/>
      <c r="G75" s="422"/>
      <c r="H75" s="422"/>
      <c r="I75" s="425"/>
      <c r="J75" s="478"/>
      <c r="K75" s="479"/>
      <c r="L75" s="479"/>
      <c r="M75" s="479"/>
      <c r="N75" s="479"/>
      <c r="O75" s="426">
        <f t="shared" si="0"/>
        <v>0</v>
      </c>
      <c r="P75" s="427"/>
      <c r="Q75" s="427"/>
      <c r="R75" s="427"/>
      <c r="S75" s="428"/>
      <c r="T75" s="444"/>
      <c r="U75" s="445"/>
      <c r="V75" s="445"/>
      <c r="W75" s="445"/>
      <c r="X75" s="445"/>
      <c r="Y75" s="445"/>
      <c r="Z75" s="445"/>
      <c r="AA75" s="445"/>
      <c r="AB75" s="445"/>
      <c r="AC75" s="445"/>
      <c r="AD75" s="445"/>
      <c r="AE75" s="445"/>
      <c r="AF75" s="445"/>
      <c r="AG75" s="445"/>
      <c r="AH75" s="445"/>
      <c r="AI75" s="445"/>
      <c r="AJ75" s="445"/>
      <c r="AK75" s="445"/>
      <c r="AL75" s="445"/>
      <c r="AM75" s="446"/>
      <c r="AN75" s="237"/>
    </row>
    <row r="76" spans="1:40" ht="9.75" customHeight="1">
      <c r="A76" s="300"/>
      <c r="B76" s="301"/>
      <c r="C76" s="301"/>
      <c r="D76" s="301"/>
      <c r="E76" s="411"/>
      <c r="F76" s="412"/>
      <c r="G76" s="301"/>
      <c r="H76" s="301"/>
      <c r="I76" s="302"/>
      <c r="J76" s="292"/>
      <c r="K76" s="293"/>
      <c r="L76" s="293"/>
      <c r="M76" s="293"/>
      <c r="N76" s="293"/>
      <c r="O76" s="429">
        <f t="shared" si="0"/>
        <v>0</v>
      </c>
      <c r="P76" s="430"/>
      <c r="Q76" s="430"/>
      <c r="R76" s="430"/>
      <c r="S76" s="431"/>
      <c r="T76" s="447"/>
      <c r="U76" s="448"/>
      <c r="V76" s="448"/>
      <c r="W76" s="448"/>
      <c r="X76" s="448"/>
      <c r="Y76" s="448"/>
      <c r="Z76" s="448"/>
      <c r="AA76" s="448"/>
      <c r="AB76" s="448"/>
      <c r="AC76" s="448"/>
      <c r="AD76" s="448"/>
      <c r="AE76" s="448"/>
      <c r="AF76" s="448"/>
      <c r="AG76" s="448"/>
      <c r="AH76" s="448"/>
      <c r="AI76" s="448"/>
      <c r="AJ76" s="448"/>
      <c r="AK76" s="448"/>
      <c r="AL76" s="448"/>
      <c r="AM76" s="449"/>
      <c r="AN76" s="237"/>
    </row>
    <row r="77" spans="1:40" ht="9.75" customHeight="1">
      <c r="A77" s="300"/>
      <c r="B77" s="301"/>
      <c r="C77" s="301"/>
      <c r="D77" s="301"/>
      <c r="E77" s="411"/>
      <c r="F77" s="412"/>
      <c r="G77" s="301"/>
      <c r="H77" s="301"/>
      <c r="I77" s="302"/>
      <c r="J77" s="292"/>
      <c r="K77" s="293"/>
      <c r="L77" s="293"/>
      <c r="M77" s="293"/>
      <c r="N77" s="293"/>
      <c r="O77" s="429">
        <f t="shared" si="0"/>
        <v>0</v>
      </c>
      <c r="P77" s="430"/>
      <c r="Q77" s="430"/>
      <c r="R77" s="430"/>
      <c r="S77" s="431"/>
      <c r="T77" s="447"/>
      <c r="U77" s="448"/>
      <c r="V77" s="448"/>
      <c r="W77" s="448"/>
      <c r="X77" s="448"/>
      <c r="Y77" s="448"/>
      <c r="Z77" s="448"/>
      <c r="AA77" s="448"/>
      <c r="AB77" s="448"/>
      <c r="AC77" s="448"/>
      <c r="AD77" s="448"/>
      <c r="AE77" s="448"/>
      <c r="AF77" s="448"/>
      <c r="AG77" s="448"/>
      <c r="AH77" s="448"/>
      <c r="AI77" s="448"/>
      <c r="AJ77" s="448"/>
      <c r="AK77" s="448"/>
      <c r="AL77" s="448"/>
      <c r="AM77" s="449"/>
      <c r="AN77" s="237"/>
    </row>
    <row r="78" spans="1:40" ht="9.75" customHeight="1">
      <c r="A78" s="413"/>
      <c r="B78" s="414"/>
      <c r="C78" s="414"/>
      <c r="D78" s="414"/>
      <c r="E78" s="415"/>
      <c r="F78" s="416"/>
      <c r="G78" s="414"/>
      <c r="H78" s="414"/>
      <c r="I78" s="417"/>
      <c r="J78" s="331"/>
      <c r="K78" s="332"/>
      <c r="L78" s="332"/>
      <c r="M78" s="332"/>
      <c r="N78" s="332"/>
      <c r="O78" s="432">
        <f t="shared" si="0"/>
        <v>0</v>
      </c>
      <c r="P78" s="433"/>
      <c r="Q78" s="433"/>
      <c r="R78" s="433"/>
      <c r="S78" s="434"/>
      <c r="T78" s="450"/>
      <c r="U78" s="451"/>
      <c r="V78" s="451"/>
      <c r="W78" s="451"/>
      <c r="X78" s="451"/>
      <c r="Y78" s="451"/>
      <c r="Z78" s="451"/>
      <c r="AA78" s="451"/>
      <c r="AB78" s="451"/>
      <c r="AC78" s="451"/>
      <c r="AD78" s="451"/>
      <c r="AE78" s="451"/>
      <c r="AF78" s="451"/>
      <c r="AG78" s="451"/>
      <c r="AH78" s="451"/>
      <c r="AI78" s="451"/>
      <c r="AJ78" s="451"/>
      <c r="AK78" s="451"/>
      <c r="AL78" s="451"/>
      <c r="AM78" s="452"/>
      <c r="AN78" s="237"/>
    </row>
    <row r="79" spans="1:40" ht="9.75" customHeight="1">
      <c r="A79" s="421"/>
      <c r="B79" s="422"/>
      <c r="C79" s="422"/>
      <c r="D79" s="422"/>
      <c r="E79" s="423"/>
      <c r="F79" s="424"/>
      <c r="G79" s="422"/>
      <c r="H79" s="422"/>
      <c r="I79" s="425"/>
      <c r="J79" s="478"/>
      <c r="K79" s="479"/>
      <c r="L79" s="479"/>
      <c r="M79" s="479"/>
      <c r="N79" s="479"/>
      <c r="O79" s="426">
        <f t="shared" si="0"/>
        <v>0</v>
      </c>
      <c r="P79" s="427"/>
      <c r="Q79" s="427"/>
      <c r="R79" s="427"/>
      <c r="S79" s="428"/>
      <c r="T79" s="444"/>
      <c r="U79" s="445"/>
      <c r="V79" s="445"/>
      <c r="W79" s="445"/>
      <c r="X79" s="445"/>
      <c r="Y79" s="445"/>
      <c r="Z79" s="445"/>
      <c r="AA79" s="445"/>
      <c r="AB79" s="445"/>
      <c r="AC79" s="445"/>
      <c r="AD79" s="445"/>
      <c r="AE79" s="445"/>
      <c r="AF79" s="445"/>
      <c r="AG79" s="445"/>
      <c r="AH79" s="445"/>
      <c r="AI79" s="445"/>
      <c r="AJ79" s="445"/>
      <c r="AK79" s="445"/>
      <c r="AL79" s="445"/>
      <c r="AM79" s="446"/>
      <c r="AN79" s="237"/>
    </row>
    <row r="80" spans="1:40" ht="9.75" customHeight="1">
      <c r="A80" s="300"/>
      <c r="B80" s="301"/>
      <c r="C80" s="301"/>
      <c r="D80" s="301"/>
      <c r="E80" s="411"/>
      <c r="F80" s="412"/>
      <c r="G80" s="301"/>
      <c r="H80" s="301"/>
      <c r="I80" s="302"/>
      <c r="J80" s="292"/>
      <c r="K80" s="293"/>
      <c r="L80" s="293"/>
      <c r="M80" s="293"/>
      <c r="N80" s="293"/>
      <c r="O80" s="429">
        <f t="shared" si="0"/>
        <v>0</v>
      </c>
      <c r="P80" s="430"/>
      <c r="Q80" s="430"/>
      <c r="R80" s="430"/>
      <c r="S80" s="431"/>
      <c r="T80" s="447"/>
      <c r="U80" s="448"/>
      <c r="V80" s="448"/>
      <c r="W80" s="448"/>
      <c r="X80" s="448"/>
      <c r="Y80" s="448"/>
      <c r="Z80" s="448"/>
      <c r="AA80" s="448"/>
      <c r="AB80" s="448"/>
      <c r="AC80" s="448"/>
      <c r="AD80" s="448"/>
      <c r="AE80" s="448"/>
      <c r="AF80" s="448"/>
      <c r="AG80" s="448"/>
      <c r="AH80" s="448"/>
      <c r="AI80" s="448"/>
      <c r="AJ80" s="448"/>
      <c r="AK80" s="448"/>
      <c r="AL80" s="448"/>
      <c r="AM80" s="449"/>
      <c r="AN80" s="237"/>
    </row>
    <row r="81" spans="1:40" ht="9.75" customHeight="1">
      <c r="A81" s="300"/>
      <c r="B81" s="301"/>
      <c r="C81" s="301"/>
      <c r="D81" s="301"/>
      <c r="E81" s="411"/>
      <c r="F81" s="412"/>
      <c r="G81" s="301"/>
      <c r="H81" s="301"/>
      <c r="I81" s="302"/>
      <c r="J81" s="292"/>
      <c r="K81" s="293"/>
      <c r="L81" s="293"/>
      <c r="M81" s="293"/>
      <c r="N81" s="293"/>
      <c r="O81" s="429">
        <f t="shared" si="0"/>
        <v>0</v>
      </c>
      <c r="P81" s="430"/>
      <c r="Q81" s="430"/>
      <c r="R81" s="430"/>
      <c r="S81" s="431"/>
      <c r="T81" s="447"/>
      <c r="U81" s="448"/>
      <c r="V81" s="448"/>
      <c r="W81" s="448"/>
      <c r="X81" s="448"/>
      <c r="Y81" s="448"/>
      <c r="Z81" s="448"/>
      <c r="AA81" s="448"/>
      <c r="AB81" s="448"/>
      <c r="AC81" s="448"/>
      <c r="AD81" s="448"/>
      <c r="AE81" s="448"/>
      <c r="AF81" s="448"/>
      <c r="AG81" s="448"/>
      <c r="AH81" s="448"/>
      <c r="AI81" s="448"/>
      <c r="AJ81" s="448"/>
      <c r="AK81" s="448"/>
      <c r="AL81" s="448"/>
      <c r="AM81" s="449"/>
      <c r="AN81" s="237"/>
    </row>
    <row r="82" spans="1:40" ht="9.75" customHeight="1" thickBot="1">
      <c r="A82" s="413"/>
      <c r="B82" s="414"/>
      <c r="C82" s="414"/>
      <c r="D82" s="414"/>
      <c r="E82" s="415"/>
      <c r="F82" s="416"/>
      <c r="G82" s="414"/>
      <c r="H82" s="414"/>
      <c r="I82" s="417"/>
      <c r="J82" s="316"/>
      <c r="K82" s="317"/>
      <c r="L82" s="317"/>
      <c r="M82" s="317"/>
      <c r="N82" s="477"/>
      <c r="O82" s="429">
        <f t="shared" si="0"/>
        <v>0</v>
      </c>
      <c r="P82" s="430"/>
      <c r="Q82" s="430"/>
      <c r="R82" s="430"/>
      <c r="S82" s="431"/>
      <c r="T82" s="453"/>
      <c r="U82" s="454"/>
      <c r="V82" s="454"/>
      <c r="W82" s="454"/>
      <c r="X82" s="454"/>
      <c r="Y82" s="454"/>
      <c r="Z82" s="454"/>
      <c r="AA82" s="454"/>
      <c r="AB82" s="454"/>
      <c r="AC82" s="454"/>
      <c r="AD82" s="454"/>
      <c r="AE82" s="454"/>
      <c r="AF82" s="454"/>
      <c r="AG82" s="454"/>
      <c r="AH82" s="454"/>
      <c r="AI82" s="454"/>
      <c r="AJ82" s="454"/>
      <c r="AK82" s="454"/>
      <c r="AL82" s="454"/>
      <c r="AM82" s="455"/>
      <c r="AN82" s="237"/>
    </row>
    <row r="83" spans="1:40" ht="22.5" customHeight="1" thickTop="1">
      <c r="A83" s="408" t="s">
        <v>34</v>
      </c>
      <c r="B83" s="409"/>
      <c r="C83" s="409"/>
      <c r="D83" s="409"/>
      <c r="E83" s="409"/>
      <c r="F83" s="409"/>
      <c r="G83" s="409"/>
      <c r="H83" s="409"/>
      <c r="I83" s="410"/>
      <c r="J83" s="298">
        <f>SUM(J71:N82)</f>
        <v>25000</v>
      </c>
      <c r="K83" s="299"/>
      <c r="L83" s="299"/>
      <c r="M83" s="299"/>
      <c r="N83" s="299"/>
      <c r="O83" s="435">
        <f>SUM(O71:S82)</f>
        <v>20000</v>
      </c>
      <c r="P83" s="436"/>
      <c r="Q83" s="436"/>
      <c r="R83" s="436"/>
      <c r="S83" s="437"/>
      <c r="T83" s="438"/>
      <c r="U83" s="439"/>
      <c r="V83" s="439"/>
      <c r="W83" s="439"/>
      <c r="X83" s="439"/>
      <c r="Y83" s="439"/>
      <c r="Z83" s="439"/>
      <c r="AA83" s="439"/>
      <c r="AB83" s="439"/>
      <c r="AC83" s="439"/>
      <c r="AD83" s="439"/>
      <c r="AE83" s="439"/>
      <c r="AF83" s="439"/>
      <c r="AG83" s="439"/>
      <c r="AH83" s="439"/>
      <c r="AI83" s="439"/>
      <c r="AJ83" s="439"/>
      <c r="AK83" s="439"/>
      <c r="AL83" s="439"/>
      <c r="AM83" s="440"/>
    </row>
    <row r="84" spans="1:40" ht="2.25"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row>
    <row r="85" spans="1:40" ht="15" customHeight="1">
      <c r="A85" s="129" t="s">
        <v>144</v>
      </c>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row>
    <row r="86" spans="1:40" ht="18" customHeight="1">
      <c r="A86" s="327" t="s">
        <v>23</v>
      </c>
      <c r="B86" s="328"/>
      <c r="C86" s="328"/>
      <c r="D86" s="328"/>
      <c r="E86" s="328"/>
      <c r="F86" s="328"/>
      <c r="G86" s="328"/>
      <c r="H86" s="328"/>
      <c r="I86" s="356"/>
      <c r="J86" s="327" t="s">
        <v>25</v>
      </c>
      <c r="K86" s="328"/>
      <c r="L86" s="328"/>
      <c r="M86" s="328"/>
      <c r="N86" s="328"/>
      <c r="O86" s="283" t="s">
        <v>95</v>
      </c>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row>
    <row r="87" spans="1:40" ht="9.75" customHeight="1">
      <c r="A87" s="357" t="s">
        <v>204</v>
      </c>
      <c r="B87" s="358"/>
      <c r="C87" s="358"/>
      <c r="D87" s="358"/>
      <c r="E87" s="358"/>
      <c r="F87" s="358"/>
      <c r="G87" s="358"/>
      <c r="H87" s="358"/>
      <c r="I87" s="359"/>
      <c r="J87" s="314">
        <v>56000</v>
      </c>
      <c r="K87" s="315"/>
      <c r="L87" s="315"/>
      <c r="M87" s="315"/>
      <c r="N87" s="315"/>
      <c r="O87" s="329" t="s">
        <v>205</v>
      </c>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row>
    <row r="88" spans="1:40" ht="9.75" customHeight="1">
      <c r="A88" s="300" t="s">
        <v>206</v>
      </c>
      <c r="B88" s="301"/>
      <c r="C88" s="301"/>
      <c r="D88" s="301"/>
      <c r="E88" s="301"/>
      <c r="F88" s="301"/>
      <c r="G88" s="301"/>
      <c r="H88" s="301"/>
      <c r="I88" s="302"/>
      <c r="J88" s="292">
        <v>44000</v>
      </c>
      <c r="K88" s="293"/>
      <c r="L88" s="293"/>
      <c r="M88" s="293"/>
      <c r="N88" s="293"/>
      <c r="O88" s="308" t="s">
        <v>207</v>
      </c>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row>
    <row r="89" spans="1:40" ht="9.75" customHeight="1">
      <c r="A89" s="300"/>
      <c r="B89" s="301"/>
      <c r="C89" s="301"/>
      <c r="D89" s="301"/>
      <c r="E89" s="301"/>
      <c r="F89" s="301"/>
      <c r="G89" s="301"/>
      <c r="H89" s="301"/>
      <c r="I89" s="302"/>
      <c r="J89" s="292"/>
      <c r="K89" s="293"/>
      <c r="L89" s="293"/>
      <c r="M89" s="293"/>
      <c r="N89" s="293"/>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row>
    <row r="90" spans="1:40" ht="9.75" customHeight="1">
      <c r="A90" s="303"/>
      <c r="B90" s="304"/>
      <c r="C90" s="304"/>
      <c r="D90" s="304"/>
      <c r="E90" s="304"/>
      <c r="F90" s="304"/>
      <c r="G90" s="304"/>
      <c r="H90" s="304"/>
      <c r="I90" s="305"/>
      <c r="J90" s="306"/>
      <c r="K90" s="307"/>
      <c r="L90" s="307"/>
      <c r="M90" s="307"/>
      <c r="N90" s="307"/>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row>
    <row r="91" spans="1:40" ht="9.75" customHeight="1">
      <c r="A91" s="357"/>
      <c r="B91" s="358"/>
      <c r="C91" s="358"/>
      <c r="D91" s="358"/>
      <c r="E91" s="358"/>
      <c r="F91" s="358"/>
      <c r="G91" s="358"/>
      <c r="H91" s="358"/>
      <c r="I91" s="359"/>
      <c r="J91" s="314"/>
      <c r="K91" s="315"/>
      <c r="L91" s="315"/>
      <c r="M91" s="315"/>
      <c r="N91" s="315"/>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row>
    <row r="92" spans="1:40" ht="9.75" customHeight="1">
      <c r="A92" s="300"/>
      <c r="B92" s="301"/>
      <c r="C92" s="301"/>
      <c r="D92" s="301"/>
      <c r="E92" s="301"/>
      <c r="F92" s="301"/>
      <c r="G92" s="301"/>
      <c r="H92" s="301"/>
      <c r="I92" s="302"/>
      <c r="J92" s="292"/>
      <c r="K92" s="293"/>
      <c r="L92" s="293"/>
      <c r="M92" s="293"/>
      <c r="N92" s="293"/>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row>
    <row r="93" spans="1:40" ht="9.75" customHeight="1">
      <c r="A93" s="300"/>
      <c r="B93" s="301"/>
      <c r="C93" s="301"/>
      <c r="D93" s="301"/>
      <c r="E93" s="301"/>
      <c r="F93" s="301"/>
      <c r="G93" s="301"/>
      <c r="H93" s="301"/>
      <c r="I93" s="302"/>
      <c r="J93" s="292"/>
      <c r="K93" s="293"/>
      <c r="L93" s="293"/>
      <c r="M93" s="293"/>
      <c r="N93" s="293"/>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row>
    <row r="94" spans="1:40" ht="9.75" customHeight="1">
      <c r="A94" s="303"/>
      <c r="B94" s="304"/>
      <c r="C94" s="304"/>
      <c r="D94" s="304"/>
      <c r="E94" s="304"/>
      <c r="F94" s="304"/>
      <c r="G94" s="304"/>
      <c r="H94" s="304"/>
      <c r="I94" s="305"/>
      <c r="J94" s="331"/>
      <c r="K94" s="332"/>
      <c r="L94" s="332"/>
      <c r="M94" s="332"/>
      <c r="N94" s="332"/>
      <c r="O94" s="333" t="s">
        <v>104</v>
      </c>
      <c r="P94" s="333"/>
      <c r="Q94" s="333"/>
      <c r="R94" s="333"/>
      <c r="S94" s="333"/>
      <c r="T94" s="333"/>
      <c r="U94" s="333"/>
      <c r="V94" s="333"/>
      <c r="W94" s="333"/>
      <c r="X94" s="333"/>
      <c r="Y94" s="333"/>
      <c r="Z94" s="333"/>
      <c r="AA94" s="333"/>
      <c r="AB94" s="333"/>
      <c r="AC94" s="333"/>
      <c r="AD94" s="333"/>
      <c r="AE94" s="333"/>
      <c r="AF94" s="333"/>
      <c r="AG94" s="333"/>
      <c r="AH94" s="333"/>
      <c r="AI94" s="333"/>
      <c r="AJ94" s="333"/>
      <c r="AK94" s="333"/>
      <c r="AL94" s="333"/>
      <c r="AM94" s="333"/>
    </row>
    <row r="95" spans="1:40" ht="9.75" customHeight="1">
      <c r="A95" s="357"/>
      <c r="B95" s="358"/>
      <c r="C95" s="358"/>
      <c r="D95" s="358"/>
      <c r="E95" s="358"/>
      <c r="F95" s="358"/>
      <c r="G95" s="358"/>
      <c r="H95" s="358"/>
      <c r="I95" s="359"/>
      <c r="J95" s="314"/>
      <c r="K95" s="315"/>
      <c r="L95" s="315"/>
      <c r="M95" s="315"/>
      <c r="N95" s="315"/>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row>
    <row r="96" spans="1:40" ht="9.75" customHeight="1">
      <c r="A96" s="300"/>
      <c r="B96" s="301"/>
      <c r="C96" s="301"/>
      <c r="D96" s="301"/>
      <c r="E96" s="301"/>
      <c r="F96" s="301"/>
      <c r="G96" s="301"/>
      <c r="H96" s="301"/>
      <c r="I96" s="302"/>
      <c r="J96" s="292"/>
      <c r="K96" s="293"/>
      <c r="L96" s="293"/>
      <c r="M96" s="293"/>
      <c r="N96" s="293"/>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row>
    <row r="97" spans="1:39" ht="9.75" customHeight="1">
      <c r="A97" s="300"/>
      <c r="B97" s="301"/>
      <c r="C97" s="301"/>
      <c r="D97" s="301"/>
      <c r="E97" s="301"/>
      <c r="F97" s="301"/>
      <c r="G97" s="301"/>
      <c r="H97" s="301"/>
      <c r="I97" s="302"/>
      <c r="J97" s="292"/>
      <c r="K97" s="293"/>
      <c r="L97" s="293"/>
      <c r="M97" s="293"/>
      <c r="N97" s="293"/>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row>
    <row r="98" spans="1:39" ht="9.75" customHeight="1" thickBot="1">
      <c r="A98" s="418"/>
      <c r="B98" s="419"/>
      <c r="C98" s="419"/>
      <c r="D98" s="419"/>
      <c r="E98" s="419"/>
      <c r="F98" s="419"/>
      <c r="G98" s="419"/>
      <c r="H98" s="419"/>
      <c r="I98" s="420"/>
      <c r="J98" s="316"/>
      <c r="K98" s="317"/>
      <c r="L98" s="317"/>
      <c r="M98" s="317"/>
      <c r="N98" s="317"/>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row>
    <row r="99" spans="1:39" ht="22.5" customHeight="1" thickTop="1">
      <c r="A99" s="408" t="s">
        <v>174</v>
      </c>
      <c r="B99" s="409"/>
      <c r="C99" s="409"/>
      <c r="D99" s="409"/>
      <c r="E99" s="409"/>
      <c r="F99" s="409"/>
      <c r="G99" s="409"/>
      <c r="H99" s="409"/>
      <c r="I99" s="410"/>
      <c r="J99" s="298">
        <f>SUM(J87:N98)</f>
        <v>100000</v>
      </c>
      <c r="K99" s="299"/>
      <c r="L99" s="299"/>
      <c r="M99" s="299"/>
      <c r="N99" s="299"/>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row>
    <row r="100" spans="1:39" ht="18" customHeight="1">
      <c r="A100" s="129" t="s">
        <v>103</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row>
    <row r="101" spans="1:39" ht="18" customHeight="1">
      <c r="A101" s="327" t="s">
        <v>23</v>
      </c>
      <c r="B101" s="328"/>
      <c r="C101" s="328"/>
      <c r="D101" s="328"/>
      <c r="E101" s="328"/>
      <c r="F101" s="328"/>
      <c r="G101" s="328"/>
      <c r="H101" s="328"/>
      <c r="I101" s="356"/>
      <c r="J101" s="327" t="s">
        <v>25</v>
      </c>
      <c r="K101" s="328"/>
      <c r="L101" s="328"/>
      <c r="M101" s="328"/>
      <c r="N101" s="328"/>
      <c r="O101" s="283" t="s">
        <v>95</v>
      </c>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row>
    <row r="102" spans="1:39" ht="9.75" customHeight="1">
      <c r="A102" s="357"/>
      <c r="B102" s="358"/>
      <c r="C102" s="358"/>
      <c r="D102" s="358"/>
      <c r="E102" s="358"/>
      <c r="F102" s="358"/>
      <c r="G102" s="358"/>
      <c r="H102" s="358"/>
      <c r="I102" s="359"/>
      <c r="J102" s="314"/>
      <c r="K102" s="315"/>
      <c r="L102" s="315"/>
      <c r="M102" s="315"/>
      <c r="N102" s="315"/>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row>
    <row r="103" spans="1:39" ht="9.75" customHeight="1">
      <c r="A103" s="300"/>
      <c r="B103" s="301"/>
      <c r="C103" s="301"/>
      <c r="D103" s="301"/>
      <c r="E103" s="301"/>
      <c r="F103" s="301"/>
      <c r="G103" s="301"/>
      <c r="H103" s="301"/>
      <c r="I103" s="302"/>
      <c r="J103" s="292"/>
      <c r="K103" s="293"/>
      <c r="L103" s="293"/>
      <c r="M103" s="293"/>
      <c r="N103" s="293"/>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row>
    <row r="104" spans="1:39" ht="9.75" customHeight="1">
      <c r="A104" s="300"/>
      <c r="B104" s="301"/>
      <c r="C104" s="301"/>
      <c r="D104" s="301"/>
      <c r="E104" s="301"/>
      <c r="F104" s="301"/>
      <c r="G104" s="301"/>
      <c r="H104" s="301"/>
      <c r="I104" s="302"/>
      <c r="J104" s="292"/>
      <c r="K104" s="293"/>
      <c r="L104" s="293"/>
      <c r="M104" s="293"/>
      <c r="N104" s="293"/>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row>
    <row r="105" spans="1:39" ht="9.75" customHeight="1">
      <c r="A105" s="303"/>
      <c r="B105" s="304"/>
      <c r="C105" s="304"/>
      <c r="D105" s="304"/>
      <c r="E105" s="304"/>
      <c r="F105" s="304"/>
      <c r="G105" s="304"/>
      <c r="H105" s="304"/>
      <c r="I105" s="305"/>
      <c r="J105" s="306"/>
      <c r="K105" s="307"/>
      <c r="L105" s="307"/>
      <c r="M105" s="307"/>
      <c r="N105" s="307"/>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row>
    <row r="106" spans="1:39" ht="9.75" customHeight="1">
      <c r="A106" s="357"/>
      <c r="B106" s="358"/>
      <c r="C106" s="358"/>
      <c r="D106" s="358"/>
      <c r="E106" s="358"/>
      <c r="F106" s="358"/>
      <c r="G106" s="358"/>
      <c r="H106" s="358"/>
      <c r="I106" s="359"/>
      <c r="J106" s="314"/>
      <c r="K106" s="315"/>
      <c r="L106" s="315"/>
      <c r="M106" s="315"/>
      <c r="N106" s="315"/>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row>
    <row r="107" spans="1:39" ht="9.75" customHeight="1">
      <c r="A107" s="300"/>
      <c r="B107" s="301"/>
      <c r="C107" s="301"/>
      <c r="D107" s="301"/>
      <c r="E107" s="301"/>
      <c r="F107" s="301"/>
      <c r="G107" s="301"/>
      <c r="H107" s="301"/>
      <c r="I107" s="302"/>
      <c r="J107" s="292"/>
      <c r="K107" s="293"/>
      <c r="L107" s="293"/>
      <c r="M107" s="293"/>
      <c r="N107" s="293"/>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row>
    <row r="108" spans="1:39" ht="9.75" customHeight="1">
      <c r="A108" s="300"/>
      <c r="B108" s="301"/>
      <c r="C108" s="301"/>
      <c r="D108" s="301"/>
      <c r="E108" s="301"/>
      <c r="F108" s="301"/>
      <c r="G108" s="301"/>
      <c r="H108" s="301"/>
      <c r="I108" s="302"/>
      <c r="J108" s="292"/>
      <c r="K108" s="293"/>
      <c r="L108" s="293"/>
      <c r="M108" s="293"/>
      <c r="N108" s="293"/>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row>
    <row r="109" spans="1:39" ht="9.75" customHeight="1" thickBot="1">
      <c r="A109" s="418"/>
      <c r="B109" s="419"/>
      <c r="C109" s="419"/>
      <c r="D109" s="419"/>
      <c r="E109" s="419"/>
      <c r="F109" s="419"/>
      <c r="G109" s="419"/>
      <c r="H109" s="419"/>
      <c r="I109" s="420"/>
      <c r="J109" s="316"/>
      <c r="K109" s="317"/>
      <c r="L109" s="317"/>
      <c r="M109" s="317"/>
      <c r="N109" s="317"/>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row>
    <row r="110" spans="1:39" ht="22.5" customHeight="1" thickTop="1">
      <c r="A110" s="408" t="s">
        <v>175</v>
      </c>
      <c r="B110" s="409"/>
      <c r="C110" s="409"/>
      <c r="D110" s="409"/>
      <c r="E110" s="409"/>
      <c r="F110" s="409"/>
      <c r="G110" s="409"/>
      <c r="H110" s="409"/>
      <c r="I110" s="410"/>
      <c r="J110" s="298">
        <f>SUM(J102:N109)</f>
        <v>0</v>
      </c>
      <c r="K110" s="299"/>
      <c r="L110" s="299"/>
      <c r="M110" s="299"/>
      <c r="N110" s="299"/>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row>
    <row r="111" spans="1:39" ht="13.5" customHeight="1" thickBot="1">
      <c r="A111" s="184" t="s">
        <v>81</v>
      </c>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2"/>
      <c r="AL111" s="142"/>
      <c r="AM111" s="142"/>
    </row>
    <row r="112" spans="1:39" ht="6" customHeight="1">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row>
    <row r="113" spans="1:39" s="146" customFormat="1" ht="10.5">
      <c r="A113" s="143" t="s">
        <v>26</v>
      </c>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5"/>
      <c r="AL113" s="145"/>
      <c r="AM113" s="145"/>
    </row>
    <row r="114" spans="1:39" s="146" customFormat="1" ht="5.25" customHeight="1">
      <c r="A114" s="143"/>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5"/>
      <c r="AL114" s="145"/>
      <c r="AM114" s="145"/>
    </row>
    <row r="115" spans="1:39" s="146" customFormat="1" ht="10.5">
      <c r="A115" s="143"/>
      <c r="B115" s="99" t="s">
        <v>28</v>
      </c>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5"/>
      <c r="AL115" s="145"/>
      <c r="AM115" s="145"/>
    </row>
    <row r="116" spans="1:39" s="146" customFormat="1" ht="10.5">
      <c r="A116" s="143"/>
      <c r="B116" s="99" t="s">
        <v>208</v>
      </c>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5"/>
      <c r="AL116" s="145"/>
      <c r="AM116" s="145"/>
    </row>
    <row r="117" spans="1:39" s="146" customFormat="1" ht="5.25" customHeight="1">
      <c r="A117" s="143"/>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5"/>
      <c r="AL117" s="145"/>
      <c r="AM117" s="145"/>
    </row>
    <row r="118" spans="1:39">
      <c r="A118" s="147" t="s">
        <v>79</v>
      </c>
      <c r="B118" s="14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row>
    <row r="119" spans="1:39">
      <c r="A119" s="149" t="s">
        <v>145</v>
      </c>
      <c r="B119" s="150"/>
      <c r="C119" s="150"/>
      <c r="D119" s="150"/>
      <c r="E119" s="150"/>
      <c r="F119" s="150"/>
      <c r="G119" s="150"/>
      <c r="H119" s="150"/>
      <c r="I119" s="150"/>
      <c r="J119" s="150"/>
      <c r="K119" s="150"/>
      <c r="L119" s="150"/>
      <c r="M119" s="150"/>
      <c r="N119" s="150"/>
      <c r="O119" s="150"/>
      <c r="P119" s="150"/>
      <c r="Q119" s="150"/>
      <c r="R119" s="150"/>
      <c r="S119" s="150"/>
      <c r="T119" s="325" t="s">
        <v>146</v>
      </c>
      <c r="U119" s="325"/>
      <c r="V119" s="325"/>
      <c r="W119" s="325"/>
      <c r="X119" s="325"/>
      <c r="Y119" s="325"/>
      <c r="Z119" s="325"/>
      <c r="AA119" s="325"/>
      <c r="AB119" s="325"/>
      <c r="AC119" s="325"/>
      <c r="AD119" s="325"/>
      <c r="AE119" s="325"/>
      <c r="AF119" s="325"/>
      <c r="AG119" s="325"/>
      <c r="AH119" s="325"/>
      <c r="AI119" s="325"/>
      <c r="AJ119" s="325"/>
      <c r="AK119" s="325"/>
      <c r="AL119" s="325"/>
      <c r="AM119" s="326"/>
    </row>
    <row r="120" spans="1:39" ht="44.25" customHeight="1">
      <c r="A120" s="151"/>
      <c r="B120" s="152" t="s">
        <v>148</v>
      </c>
      <c r="C120" s="153"/>
      <c r="D120" s="153"/>
      <c r="E120" s="153"/>
      <c r="F120" s="153"/>
      <c r="G120" s="153"/>
      <c r="H120" s="153"/>
      <c r="I120" s="153"/>
      <c r="J120" s="153"/>
      <c r="K120" s="153"/>
      <c r="L120" s="153"/>
      <c r="M120" s="153"/>
      <c r="N120" s="153"/>
      <c r="O120" s="153"/>
      <c r="P120" s="153"/>
      <c r="Q120" s="153"/>
      <c r="R120" s="153"/>
      <c r="S120" s="154"/>
      <c r="T120" s="295" t="s">
        <v>82</v>
      </c>
      <c r="U120" s="296"/>
      <c r="V120" s="296"/>
      <c r="W120" s="296"/>
      <c r="X120" s="296"/>
      <c r="Y120" s="296"/>
      <c r="Z120" s="296"/>
      <c r="AA120" s="296"/>
      <c r="AB120" s="296"/>
      <c r="AC120" s="296"/>
      <c r="AD120" s="296"/>
      <c r="AE120" s="296"/>
      <c r="AF120" s="296"/>
      <c r="AG120" s="296"/>
      <c r="AH120" s="296"/>
      <c r="AI120" s="296"/>
      <c r="AJ120" s="296"/>
      <c r="AK120" s="296"/>
      <c r="AL120" s="296"/>
      <c r="AM120" s="297"/>
    </row>
    <row r="121" spans="1:39" ht="12" customHeight="1">
      <c r="A121" s="151"/>
      <c r="B121" s="229" t="s">
        <v>149</v>
      </c>
      <c r="C121" s="230"/>
      <c r="D121" s="230"/>
      <c r="E121" s="230"/>
      <c r="F121" s="230"/>
      <c r="G121" s="230"/>
      <c r="H121" s="230"/>
      <c r="I121" s="230"/>
      <c r="J121" s="230"/>
      <c r="K121" s="230"/>
      <c r="L121" s="230"/>
      <c r="M121" s="230"/>
      <c r="N121" s="230"/>
      <c r="O121" s="230"/>
      <c r="P121" s="230"/>
      <c r="Q121" s="230"/>
      <c r="R121" s="230"/>
      <c r="S121" s="231"/>
      <c r="T121" s="284" t="s">
        <v>147</v>
      </c>
      <c r="U121" s="285"/>
      <c r="V121" s="285"/>
      <c r="W121" s="285"/>
      <c r="X121" s="285"/>
      <c r="Y121" s="285"/>
      <c r="Z121" s="285"/>
      <c r="AA121" s="285"/>
      <c r="AB121" s="285"/>
      <c r="AC121" s="285"/>
      <c r="AD121" s="285"/>
      <c r="AE121" s="285"/>
      <c r="AF121" s="285"/>
      <c r="AG121" s="285"/>
      <c r="AH121" s="285"/>
      <c r="AI121" s="285"/>
      <c r="AJ121" s="285"/>
      <c r="AK121" s="285"/>
      <c r="AL121" s="285"/>
      <c r="AM121" s="286"/>
    </row>
    <row r="122" spans="1:39" ht="12" customHeight="1">
      <c r="A122" s="151"/>
      <c r="B122" s="155" t="s">
        <v>150</v>
      </c>
      <c r="C122" s="156"/>
      <c r="D122" s="156"/>
      <c r="E122" s="156"/>
      <c r="F122" s="156"/>
      <c r="G122" s="156"/>
      <c r="H122" s="156"/>
      <c r="I122" s="156"/>
      <c r="J122" s="156"/>
      <c r="K122" s="156"/>
      <c r="L122" s="156"/>
      <c r="M122" s="156"/>
      <c r="N122" s="156"/>
      <c r="O122" s="156"/>
      <c r="P122" s="156"/>
      <c r="Q122" s="156"/>
      <c r="R122" s="156"/>
      <c r="S122" s="157"/>
      <c r="T122" s="280" t="s">
        <v>33</v>
      </c>
      <c r="U122" s="281"/>
      <c r="V122" s="281"/>
      <c r="W122" s="281"/>
      <c r="X122" s="281"/>
      <c r="Y122" s="281"/>
      <c r="Z122" s="281"/>
      <c r="AA122" s="281"/>
      <c r="AB122" s="281"/>
      <c r="AC122" s="281"/>
      <c r="AD122" s="281"/>
      <c r="AE122" s="281"/>
      <c r="AF122" s="281"/>
      <c r="AG122" s="281"/>
      <c r="AH122" s="281"/>
      <c r="AI122" s="281"/>
      <c r="AJ122" s="281"/>
      <c r="AK122" s="281"/>
      <c r="AL122" s="281"/>
      <c r="AM122" s="282"/>
    </row>
    <row r="123" spans="1:39" ht="12" customHeight="1">
      <c r="A123" s="151"/>
      <c r="B123" s="232" t="s">
        <v>151</v>
      </c>
      <c r="C123" s="233"/>
      <c r="D123" s="233"/>
      <c r="E123" s="233"/>
      <c r="F123" s="233"/>
      <c r="G123" s="233"/>
      <c r="H123" s="233"/>
      <c r="I123" s="233"/>
      <c r="J123" s="233"/>
      <c r="K123" s="233"/>
      <c r="L123" s="233"/>
      <c r="M123" s="233"/>
      <c r="N123" s="233"/>
      <c r="O123" s="233"/>
      <c r="P123" s="233"/>
      <c r="Q123" s="233"/>
      <c r="R123" s="233"/>
      <c r="S123" s="234"/>
      <c r="T123" s="309" t="s">
        <v>152</v>
      </c>
      <c r="U123" s="310"/>
      <c r="V123" s="310"/>
      <c r="W123" s="310"/>
      <c r="X123" s="310"/>
      <c r="Y123" s="310"/>
      <c r="Z123" s="310"/>
      <c r="AA123" s="310"/>
      <c r="AB123" s="310"/>
      <c r="AC123" s="310"/>
      <c r="AD123" s="310"/>
      <c r="AE123" s="310"/>
      <c r="AF123" s="310"/>
      <c r="AG123" s="310"/>
      <c r="AH123" s="310"/>
      <c r="AI123" s="310"/>
      <c r="AJ123" s="310"/>
      <c r="AK123" s="310"/>
      <c r="AL123" s="310"/>
      <c r="AM123" s="311"/>
    </row>
    <row r="124" spans="1:39" ht="12" customHeight="1">
      <c r="A124" s="151"/>
      <c r="B124" s="155" t="s">
        <v>153</v>
      </c>
      <c r="C124" s="156"/>
      <c r="D124" s="156"/>
      <c r="E124" s="156"/>
      <c r="F124" s="156"/>
      <c r="G124" s="156"/>
      <c r="H124" s="156"/>
      <c r="I124" s="156"/>
      <c r="J124" s="156"/>
      <c r="K124" s="156"/>
      <c r="L124" s="156"/>
      <c r="M124" s="156"/>
      <c r="N124" s="156"/>
      <c r="O124" s="156"/>
      <c r="P124" s="156"/>
      <c r="Q124" s="156"/>
      <c r="R124" s="156"/>
      <c r="S124" s="157"/>
      <c r="T124" s="280" t="s">
        <v>27</v>
      </c>
      <c r="U124" s="281"/>
      <c r="V124" s="281"/>
      <c r="W124" s="281"/>
      <c r="X124" s="281"/>
      <c r="Y124" s="281"/>
      <c r="Z124" s="281"/>
      <c r="AA124" s="281"/>
      <c r="AB124" s="281"/>
      <c r="AC124" s="281"/>
      <c r="AD124" s="281"/>
      <c r="AE124" s="281"/>
      <c r="AF124" s="281"/>
      <c r="AG124" s="281"/>
      <c r="AH124" s="281"/>
      <c r="AI124" s="281"/>
      <c r="AJ124" s="281"/>
      <c r="AK124" s="281"/>
      <c r="AL124" s="281"/>
      <c r="AM124" s="282"/>
    </row>
    <row r="125" spans="1:39" ht="11.25" customHeight="1">
      <c r="A125" s="182" t="s">
        <v>166</v>
      </c>
      <c r="B125" s="150"/>
      <c r="C125" s="150"/>
      <c r="D125" s="150"/>
      <c r="E125" s="150"/>
      <c r="F125" s="150"/>
      <c r="G125" s="150"/>
      <c r="H125" s="150"/>
      <c r="I125" s="150"/>
      <c r="J125" s="150"/>
      <c r="K125" s="150"/>
      <c r="L125" s="150"/>
      <c r="M125" s="150"/>
      <c r="N125" s="150"/>
      <c r="O125" s="150"/>
      <c r="P125" s="150"/>
      <c r="Q125" s="150"/>
      <c r="R125" s="150"/>
      <c r="S125" s="150"/>
      <c r="T125" s="162"/>
      <c r="U125" s="162"/>
      <c r="V125" s="162"/>
      <c r="W125" s="162"/>
      <c r="X125" s="162"/>
      <c r="Y125" s="162"/>
      <c r="Z125" s="162"/>
      <c r="AA125" s="162"/>
      <c r="AB125" s="162"/>
      <c r="AC125" s="162"/>
      <c r="AD125" s="162"/>
      <c r="AE125" s="162"/>
      <c r="AF125" s="162"/>
      <c r="AG125" s="162"/>
      <c r="AH125" s="162"/>
      <c r="AI125" s="162"/>
      <c r="AJ125" s="162"/>
      <c r="AK125" s="261"/>
      <c r="AL125" s="261"/>
      <c r="AM125" s="262"/>
    </row>
    <row r="126" spans="1:39" ht="12" customHeight="1">
      <c r="A126" s="163"/>
      <c r="B126" s="152" t="s">
        <v>167</v>
      </c>
      <c r="C126" s="153"/>
      <c r="D126" s="153"/>
      <c r="E126" s="153"/>
      <c r="F126" s="153"/>
      <c r="G126" s="153"/>
      <c r="H126" s="153"/>
      <c r="I126" s="153"/>
      <c r="J126" s="153"/>
      <c r="K126" s="153"/>
      <c r="L126" s="153"/>
      <c r="M126" s="153"/>
      <c r="N126" s="153"/>
      <c r="O126" s="153"/>
      <c r="P126" s="153"/>
      <c r="Q126" s="153"/>
      <c r="R126" s="153"/>
      <c r="S126" s="154"/>
      <c r="T126" s="375" t="s">
        <v>168</v>
      </c>
      <c r="U126" s="375"/>
      <c r="V126" s="375"/>
      <c r="W126" s="375"/>
      <c r="X126" s="375"/>
      <c r="Y126" s="375"/>
      <c r="Z126" s="375"/>
      <c r="AA126" s="375"/>
      <c r="AB126" s="375"/>
      <c r="AC126" s="375"/>
      <c r="AD126" s="375"/>
      <c r="AE126" s="375"/>
      <c r="AF126" s="375"/>
      <c r="AG126" s="375"/>
      <c r="AH126" s="375"/>
      <c r="AI126" s="375"/>
      <c r="AJ126" s="375"/>
      <c r="AK126" s="375"/>
      <c r="AL126" s="375"/>
      <c r="AM126" s="376"/>
    </row>
    <row r="127" spans="1:39" ht="12" customHeight="1">
      <c r="A127" s="149" t="s">
        <v>144</v>
      </c>
      <c r="B127" s="150"/>
      <c r="C127" s="150"/>
      <c r="D127" s="150"/>
      <c r="E127" s="150"/>
      <c r="F127" s="150"/>
      <c r="G127" s="150"/>
      <c r="H127" s="150"/>
      <c r="I127" s="150"/>
      <c r="J127" s="150"/>
      <c r="K127" s="150"/>
      <c r="L127" s="150"/>
      <c r="M127" s="150"/>
      <c r="N127" s="150"/>
      <c r="O127" s="150"/>
      <c r="P127" s="150"/>
      <c r="Q127" s="150"/>
      <c r="R127" s="150"/>
      <c r="S127" s="150"/>
      <c r="T127" s="162"/>
      <c r="U127" s="162"/>
      <c r="V127" s="162"/>
      <c r="W127" s="162"/>
      <c r="X127" s="162"/>
      <c r="Y127" s="162"/>
      <c r="Z127" s="162"/>
      <c r="AA127" s="162"/>
      <c r="AB127" s="162"/>
      <c r="AC127" s="162"/>
      <c r="AD127" s="162"/>
      <c r="AE127" s="162"/>
      <c r="AF127" s="162"/>
      <c r="AG127" s="162"/>
      <c r="AH127" s="162"/>
      <c r="AI127" s="162"/>
      <c r="AJ127" s="162"/>
      <c r="AK127" s="261"/>
      <c r="AL127" s="261"/>
      <c r="AM127" s="262"/>
    </row>
    <row r="128" spans="1:39" ht="12" customHeight="1">
      <c r="A128" s="163"/>
      <c r="B128" s="149" t="s">
        <v>159</v>
      </c>
      <c r="C128" s="150"/>
      <c r="D128" s="150"/>
      <c r="E128" s="150"/>
      <c r="F128" s="150"/>
      <c r="G128" s="150"/>
      <c r="H128" s="150"/>
      <c r="I128" s="150"/>
      <c r="J128" s="150"/>
      <c r="K128" s="150"/>
      <c r="L128" s="150"/>
      <c r="M128" s="150"/>
      <c r="N128" s="150"/>
      <c r="O128" s="150"/>
      <c r="P128" s="150"/>
      <c r="Q128" s="150"/>
      <c r="R128" s="150"/>
      <c r="S128" s="235"/>
      <c r="T128" s="377" t="s">
        <v>158</v>
      </c>
      <c r="U128" s="378"/>
      <c r="V128" s="378"/>
      <c r="W128" s="378"/>
      <c r="X128" s="378"/>
      <c r="Y128" s="378"/>
      <c r="Z128" s="378"/>
      <c r="AA128" s="378"/>
      <c r="AB128" s="378"/>
      <c r="AC128" s="378"/>
      <c r="AD128" s="378"/>
      <c r="AE128" s="378"/>
      <c r="AF128" s="378"/>
      <c r="AG128" s="378"/>
      <c r="AH128" s="378"/>
      <c r="AI128" s="378"/>
      <c r="AJ128" s="378"/>
      <c r="AK128" s="378"/>
      <c r="AL128" s="378"/>
      <c r="AM128" s="379"/>
    </row>
    <row r="129" spans="1:39" ht="12" customHeight="1">
      <c r="A129" s="163"/>
      <c r="B129" s="155" t="s">
        <v>160</v>
      </c>
      <c r="C129" s="156"/>
      <c r="D129" s="156"/>
      <c r="E129" s="156"/>
      <c r="F129" s="156"/>
      <c r="G129" s="156"/>
      <c r="H129" s="156"/>
      <c r="I129" s="156"/>
      <c r="J129" s="156"/>
      <c r="K129" s="156"/>
      <c r="L129" s="156"/>
      <c r="M129" s="156"/>
      <c r="N129" s="156"/>
      <c r="O129" s="156"/>
      <c r="P129" s="156"/>
      <c r="Q129" s="156"/>
      <c r="R129" s="156"/>
      <c r="S129" s="157"/>
      <c r="T129" s="281" t="s">
        <v>161</v>
      </c>
      <c r="U129" s="281"/>
      <c r="V129" s="281"/>
      <c r="W129" s="281"/>
      <c r="X129" s="281"/>
      <c r="Y129" s="281"/>
      <c r="Z129" s="281"/>
      <c r="AA129" s="281"/>
      <c r="AB129" s="281"/>
      <c r="AC129" s="281"/>
      <c r="AD129" s="281"/>
      <c r="AE129" s="281"/>
      <c r="AF129" s="281"/>
      <c r="AG129" s="281"/>
      <c r="AH129" s="281"/>
      <c r="AI129" s="281"/>
      <c r="AJ129" s="281"/>
      <c r="AK129" s="281"/>
      <c r="AL129" s="281"/>
      <c r="AM129" s="282"/>
    </row>
    <row r="130" spans="1:39" ht="12" customHeight="1">
      <c r="A130" s="163"/>
      <c r="B130" s="155" t="s">
        <v>162</v>
      </c>
      <c r="C130" s="156"/>
      <c r="D130" s="156"/>
      <c r="E130" s="156"/>
      <c r="F130" s="156"/>
      <c r="G130" s="156"/>
      <c r="H130" s="156"/>
      <c r="I130" s="156"/>
      <c r="J130" s="156"/>
      <c r="K130" s="156"/>
      <c r="L130" s="156"/>
      <c r="M130" s="156"/>
      <c r="N130" s="156"/>
      <c r="O130" s="156"/>
      <c r="P130" s="156"/>
      <c r="Q130" s="156"/>
      <c r="R130" s="156"/>
      <c r="S130" s="157"/>
      <c r="T130" s="380" t="s">
        <v>39</v>
      </c>
      <c r="U130" s="381"/>
      <c r="V130" s="381"/>
      <c r="W130" s="381"/>
      <c r="X130" s="381"/>
      <c r="Y130" s="381"/>
      <c r="Z130" s="381"/>
      <c r="AA130" s="381"/>
      <c r="AB130" s="381"/>
      <c r="AC130" s="381"/>
      <c r="AD130" s="381"/>
      <c r="AE130" s="381"/>
      <c r="AF130" s="381"/>
      <c r="AG130" s="381"/>
      <c r="AH130" s="381"/>
      <c r="AI130" s="381"/>
      <c r="AJ130" s="381"/>
      <c r="AK130" s="381"/>
      <c r="AL130" s="381"/>
      <c r="AM130" s="382"/>
    </row>
    <row r="131" spans="1:39" ht="12" customHeight="1">
      <c r="A131" s="163"/>
      <c r="B131" s="183" t="s">
        <v>163</v>
      </c>
      <c r="C131" s="156"/>
      <c r="D131" s="156"/>
      <c r="E131" s="156"/>
      <c r="F131" s="156"/>
      <c r="G131" s="156"/>
      <c r="H131" s="156"/>
      <c r="I131" s="156"/>
      <c r="J131" s="156"/>
      <c r="K131" s="156"/>
      <c r="L131" s="156"/>
      <c r="M131" s="156"/>
      <c r="N131" s="156"/>
      <c r="O131" s="156"/>
      <c r="P131" s="156"/>
      <c r="Q131" s="156"/>
      <c r="R131" s="156"/>
      <c r="S131" s="157"/>
      <c r="T131" s="280" t="s">
        <v>164</v>
      </c>
      <c r="U131" s="281"/>
      <c r="V131" s="281"/>
      <c r="W131" s="281"/>
      <c r="X131" s="281"/>
      <c r="Y131" s="281"/>
      <c r="Z131" s="281"/>
      <c r="AA131" s="281"/>
      <c r="AB131" s="281"/>
      <c r="AC131" s="281"/>
      <c r="AD131" s="281"/>
      <c r="AE131" s="281"/>
      <c r="AF131" s="281"/>
      <c r="AG131" s="281"/>
      <c r="AH131" s="281"/>
      <c r="AI131" s="281"/>
      <c r="AJ131" s="281"/>
      <c r="AK131" s="281"/>
      <c r="AL131" s="281"/>
      <c r="AM131" s="282"/>
    </row>
    <row r="132" spans="1:39" ht="12" customHeight="1">
      <c r="A132" s="164"/>
      <c r="B132" s="181" t="s">
        <v>165</v>
      </c>
      <c r="C132" s="158"/>
      <c r="D132" s="158"/>
      <c r="E132" s="158"/>
      <c r="F132" s="158"/>
      <c r="G132" s="158"/>
      <c r="H132" s="158"/>
      <c r="I132" s="158"/>
      <c r="J132" s="158"/>
      <c r="K132" s="158"/>
      <c r="L132" s="158"/>
      <c r="M132" s="158"/>
      <c r="N132" s="158"/>
      <c r="O132" s="158"/>
      <c r="P132" s="158"/>
      <c r="Q132" s="158"/>
      <c r="R132" s="158"/>
      <c r="S132" s="159"/>
      <c r="T132" s="383" t="s">
        <v>37</v>
      </c>
      <c r="U132" s="384"/>
      <c r="V132" s="384"/>
      <c r="W132" s="384"/>
      <c r="X132" s="384"/>
      <c r="Y132" s="384"/>
      <c r="Z132" s="384"/>
      <c r="AA132" s="384"/>
      <c r="AB132" s="384"/>
      <c r="AC132" s="384"/>
      <c r="AD132" s="384"/>
      <c r="AE132" s="384"/>
      <c r="AF132" s="384"/>
      <c r="AG132" s="384"/>
      <c r="AH132" s="384"/>
      <c r="AI132" s="384"/>
      <c r="AJ132" s="384"/>
      <c r="AK132" s="384"/>
      <c r="AL132" s="384"/>
      <c r="AM132" s="385"/>
    </row>
    <row r="133" spans="1:39" ht="6" customHeight="1">
      <c r="A133" s="165"/>
      <c r="B133" s="165"/>
      <c r="C133" s="166"/>
      <c r="D133" s="166"/>
      <c r="E133" s="166"/>
      <c r="F133" s="166"/>
      <c r="G133" s="166"/>
      <c r="H133" s="166"/>
      <c r="I133" s="166"/>
      <c r="J133" s="166"/>
      <c r="K133" s="166"/>
      <c r="L133" s="166"/>
      <c r="M133" s="166"/>
      <c r="N133" s="166"/>
      <c r="O133" s="166"/>
      <c r="P133" s="166"/>
      <c r="Q133" s="166"/>
      <c r="R133" s="166"/>
      <c r="S133" s="166"/>
      <c r="T133" s="263"/>
      <c r="U133" s="263"/>
      <c r="V133" s="263"/>
      <c r="W133" s="263"/>
      <c r="X133" s="263"/>
      <c r="Y133" s="263"/>
      <c r="Z133" s="263"/>
      <c r="AA133" s="263"/>
      <c r="AB133" s="263"/>
      <c r="AC133" s="263"/>
      <c r="AD133" s="263"/>
      <c r="AE133" s="263"/>
      <c r="AF133" s="263"/>
      <c r="AG133" s="263"/>
      <c r="AH133" s="263"/>
      <c r="AI133" s="263"/>
      <c r="AJ133" s="263"/>
      <c r="AK133" s="263"/>
      <c r="AL133" s="263"/>
      <c r="AM133" s="263"/>
    </row>
    <row r="134" spans="1:39" ht="12" customHeight="1">
      <c r="A134" s="147" t="s">
        <v>40</v>
      </c>
      <c r="B134" s="168"/>
      <c r="C134" s="168"/>
      <c r="D134" s="168"/>
      <c r="E134" s="168"/>
      <c r="F134" s="168"/>
      <c r="G134" s="168"/>
      <c r="H134" s="168"/>
      <c r="I134" s="168"/>
      <c r="J134" s="168"/>
      <c r="K134" s="168"/>
      <c r="L134" s="168"/>
      <c r="M134" s="168"/>
      <c r="N134" s="168"/>
      <c r="O134" s="168"/>
      <c r="P134" s="168"/>
      <c r="Q134" s="168"/>
      <c r="R134" s="168"/>
      <c r="S134" s="168"/>
      <c r="T134" s="386"/>
      <c r="U134" s="386"/>
      <c r="V134" s="386"/>
      <c r="W134" s="386"/>
      <c r="X134" s="386"/>
      <c r="Y134" s="386"/>
      <c r="Z134" s="386"/>
      <c r="AA134" s="386"/>
      <c r="AB134" s="386"/>
      <c r="AC134" s="386"/>
      <c r="AD134" s="386"/>
      <c r="AE134" s="386"/>
      <c r="AF134" s="386"/>
      <c r="AG134" s="386"/>
      <c r="AH134" s="386"/>
      <c r="AI134" s="386"/>
      <c r="AJ134" s="386"/>
      <c r="AK134" s="386"/>
      <c r="AL134" s="386"/>
      <c r="AM134" s="386"/>
    </row>
    <row r="135" spans="1:39" ht="12" customHeight="1">
      <c r="A135" s="149" t="s">
        <v>154</v>
      </c>
      <c r="B135" s="169"/>
      <c r="C135" s="150"/>
      <c r="D135" s="150"/>
      <c r="E135" s="150"/>
      <c r="F135" s="150"/>
      <c r="G135" s="150"/>
      <c r="H135" s="150"/>
      <c r="I135" s="150"/>
      <c r="J135" s="150"/>
      <c r="K135" s="150"/>
      <c r="L135" s="150"/>
      <c r="M135" s="150"/>
      <c r="N135" s="150"/>
      <c r="O135" s="150"/>
      <c r="P135" s="150"/>
      <c r="Q135" s="150"/>
      <c r="R135" s="150"/>
      <c r="S135" s="253"/>
      <c r="T135" s="387" t="s">
        <v>187</v>
      </c>
      <c r="U135" s="387"/>
      <c r="V135" s="387"/>
      <c r="W135" s="387"/>
      <c r="X135" s="387"/>
      <c r="Y135" s="387"/>
      <c r="Z135" s="387"/>
      <c r="AA135" s="387"/>
      <c r="AB135" s="387"/>
      <c r="AC135" s="387"/>
      <c r="AD135" s="387"/>
      <c r="AE135" s="387"/>
      <c r="AF135" s="387"/>
      <c r="AG135" s="387"/>
      <c r="AH135" s="387"/>
      <c r="AI135" s="387"/>
      <c r="AJ135" s="387"/>
      <c r="AK135" s="387"/>
      <c r="AL135" s="387"/>
      <c r="AM135" s="388"/>
    </row>
    <row r="136" spans="1:39" ht="12" customHeight="1">
      <c r="A136" s="163"/>
      <c r="B136" s="171" t="s">
        <v>156</v>
      </c>
      <c r="C136" s="253"/>
      <c r="D136" s="253"/>
      <c r="E136" s="253"/>
      <c r="F136" s="253"/>
      <c r="G136" s="253"/>
      <c r="H136" s="253"/>
      <c r="I136" s="253"/>
      <c r="J136" s="253"/>
      <c r="K136" s="253"/>
      <c r="L136" s="253"/>
      <c r="M136" s="253"/>
      <c r="N136" s="253"/>
      <c r="O136" s="253"/>
      <c r="P136" s="253"/>
      <c r="Q136" s="253"/>
      <c r="R136" s="253"/>
      <c r="S136" s="254"/>
      <c r="T136" s="372" t="s">
        <v>158</v>
      </c>
      <c r="U136" s="373"/>
      <c r="V136" s="373"/>
      <c r="W136" s="373"/>
      <c r="X136" s="373"/>
      <c r="Y136" s="373"/>
      <c r="Z136" s="373"/>
      <c r="AA136" s="373"/>
      <c r="AB136" s="373"/>
      <c r="AC136" s="373"/>
      <c r="AD136" s="373"/>
      <c r="AE136" s="373"/>
      <c r="AF136" s="373"/>
      <c r="AG136" s="373"/>
      <c r="AH136" s="373"/>
      <c r="AI136" s="373"/>
      <c r="AJ136" s="373"/>
      <c r="AK136" s="373"/>
      <c r="AL136" s="373"/>
      <c r="AM136" s="374"/>
    </row>
    <row r="137" spans="1:39" ht="12" customHeight="1">
      <c r="A137" s="173" t="s">
        <v>155</v>
      </c>
      <c r="B137" s="169"/>
      <c r="C137" s="150"/>
      <c r="D137" s="150"/>
      <c r="E137" s="150"/>
      <c r="F137" s="150"/>
      <c r="G137" s="150"/>
      <c r="H137" s="150"/>
      <c r="I137" s="150"/>
      <c r="J137" s="150"/>
      <c r="K137" s="150"/>
      <c r="L137" s="150"/>
      <c r="M137" s="150"/>
      <c r="N137" s="150"/>
      <c r="O137" s="150"/>
      <c r="P137" s="150"/>
      <c r="Q137" s="150"/>
      <c r="R137" s="150"/>
      <c r="S137" s="253"/>
      <c r="T137" s="259"/>
      <c r="U137" s="259"/>
      <c r="V137" s="259"/>
      <c r="W137" s="259"/>
      <c r="X137" s="259"/>
      <c r="Y137" s="259"/>
      <c r="Z137" s="259"/>
      <c r="AA137" s="259"/>
      <c r="AB137" s="259"/>
      <c r="AC137" s="259"/>
      <c r="AD137" s="259"/>
      <c r="AE137" s="259"/>
      <c r="AF137" s="259"/>
      <c r="AG137" s="259"/>
      <c r="AH137" s="259"/>
      <c r="AI137" s="259"/>
      <c r="AJ137" s="259"/>
      <c r="AK137" s="259"/>
      <c r="AL137" s="259"/>
      <c r="AM137" s="260"/>
    </row>
    <row r="138" spans="1:39" ht="12" customHeight="1">
      <c r="A138" s="176"/>
      <c r="B138" s="171" t="s">
        <v>157</v>
      </c>
      <c r="C138" s="253"/>
      <c r="D138" s="253"/>
      <c r="E138" s="253"/>
      <c r="F138" s="253"/>
      <c r="G138" s="253"/>
      <c r="H138" s="253"/>
      <c r="I138" s="253"/>
      <c r="J138" s="253"/>
      <c r="K138" s="253"/>
      <c r="L138" s="253"/>
      <c r="M138" s="253"/>
      <c r="N138" s="253"/>
      <c r="O138" s="253"/>
      <c r="P138" s="253"/>
      <c r="Q138" s="253"/>
      <c r="R138" s="253"/>
      <c r="S138" s="254"/>
      <c r="T138" s="372" t="s">
        <v>158</v>
      </c>
      <c r="U138" s="373"/>
      <c r="V138" s="373"/>
      <c r="W138" s="373"/>
      <c r="X138" s="373"/>
      <c r="Y138" s="373"/>
      <c r="Z138" s="373"/>
      <c r="AA138" s="373"/>
      <c r="AB138" s="373"/>
      <c r="AC138" s="373"/>
      <c r="AD138" s="373"/>
      <c r="AE138" s="373"/>
      <c r="AF138" s="373"/>
      <c r="AG138" s="373"/>
      <c r="AH138" s="373"/>
      <c r="AI138" s="373"/>
      <c r="AJ138" s="373"/>
      <c r="AK138" s="373"/>
      <c r="AL138" s="373"/>
      <c r="AM138" s="374"/>
    </row>
    <row r="139" spans="1:39" ht="18" customHeight="1">
      <c r="A139" s="177"/>
      <c r="B139" s="178"/>
      <c r="C139" s="177"/>
      <c r="D139" s="177"/>
      <c r="E139" s="177"/>
      <c r="F139" s="177"/>
      <c r="G139" s="177"/>
      <c r="H139" s="177"/>
      <c r="I139" s="177"/>
      <c r="J139" s="177"/>
      <c r="K139" s="177"/>
      <c r="L139" s="177"/>
      <c r="M139" s="177"/>
      <c r="N139" s="177"/>
      <c r="O139" s="177"/>
      <c r="P139" s="177"/>
      <c r="Q139" s="177"/>
      <c r="R139" s="177"/>
      <c r="S139" s="177"/>
      <c r="T139" s="177"/>
      <c r="U139" s="177" t="s">
        <v>104</v>
      </c>
      <c r="V139" s="177"/>
      <c r="W139" s="177"/>
      <c r="X139" s="177"/>
      <c r="Y139" s="177"/>
      <c r="Z139" s="177"/>
      <c r="AA139" s="177"/>
      <c r="AB139" s="177"/>
      <c r="AC139" s="177"/>
      <c r="AD139" s="177"/>
      <c r="AE139" s="177"/>
      <c r="AF139" s="177"/>
      <c r="AG139" s="177"/>
      <c r="AH139" s="177"/>
      <c r="AI139" s="177"/>
      <c r="AJ139" s="177"/>
    </row>
    <row r="140" spans="1:39" s="179" customFormat="1">
      <c r="A140" s="178"/>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row>
    <row r="141" spans="1:39" s="179" customFormat="1">
      <c r="A141" s="178"/>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row>
    <row r="142" spans="1:39">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row>
    <row r="143" spans="1:39">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row>
    <row r="144" spans="1:39">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row>
    <row r="145" spans="1:36">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row>
    <row r="146" spans="1:36">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row>
    <row r="147" spans="1:36">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row>
    <row r="148" spans="1:36">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row>
    <row r="149" spans="1:36">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row>
    <row r="150" spans="1:36">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row>
    <row r="151" spans="1:36">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row>
    <row r="152" spans="1:36">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row>
    <row r="153" spans="1:36">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row>
    <row r="154" spans="1:36">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row>
    <row r="155" spans="1:36">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row>
    <row r="156" spans="1:36">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row>
    <row r="157" spans="1:36">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row>
    <row r="158" spans="1:36">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row>
    <row r="159" spans="1:36">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row>
    <row r="160" spans="1:36">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row>
    <row r="161" spans="1:36">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row>
    <row r="162" spans="1:36">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row>
    <row r="163" spans="1:36">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7"/>
      <c r="AJ163" s="177"/>
    </row>
    <row r="164" spans="1:36">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c r="AH164" s="177"/>
      <c r="AI164" s="177"/>
      <c r="AJ164" s="177"/>
    </row>
    <row r="165" spans="1:36">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row>
    <row r="166" spans="1:36">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c r="AJ166" s="177"/>
    </row>
    <row r="167" spans="1:36">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row>
    <row r="168" spans="1:36">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row>
    <row r="169" spans="1:36">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row>
    <row r="170" spans="1:36">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row>
    <row r="171" spans="1:36">
      <c r="A171" s="180"/>
      <c r="B171" s="177"/>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row>
    <row r="172" spans="1:36">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row>
    <row r="173" spans="1:36">
      <c r="B173" s="180"/>
    </row>
  </sheetData>
  <sheetProtection formatCells="0" formatColumns="0" formatRows="0" insertColumns="0" insertRows="0" autoFilter="0"/>
  <mergeCells count="251">
    <mergeCell ref="AO2:BN7"/>
    <mergeCell ref="A3:A9"/>
    <mergeCell ref="L3:AF3"/>
    <mergeCell ref="AG3:AM3"/>
    <mergeCell ref="L4:AF4"/>
    <mergeCell ref="AG4:AM4"/>
    <mergeCell ref="L5:AM5"/>
    <mergeCell ref="B6:K7"/>
    <mergeCell ref="Q6:R6"/>
    <mergeCell ref="T6:V6"/>
    <mergeCell ref="H14:J14"/>
    <mergeCell ref="K14:AE14"/>
    <mergeCell ref="AF14:AM14"/>
    <mergeCell ref="C15:AM19"/>
    <mergeCell ref="L7:AM7"/>
    <mergeCell ref="P8:Y8"/>
    <mergeCell ref="AC8:AM8"/>
    <mergeCell ref="L9:AM9"/>
    <mergeCell ref="A10:H11"/>
    <mergeCell ref="W13:Z13"/>
    <mergeCell ref="AA13:AC13"/>
    <mergeCell ref="AD13:AE13"/>
    <mergeCell ref="AF13:AH13"/>
    <mergeCell ref="AI13:AK13"/>
    <mergeCell ref="AF21:AH21"/>
    <mergeCell ref="AI21:AK21"/>
    <mergeCell ref="AL21:AM21"/>
    <mergeCell ref="T23:AL23"/>
    <mergeCell ref="AF27:AH27"/>
    <mergeCell ref="AI27:AK27"/>
    <mergeCell ref="AL27:AM27"/>
    <mergeCell ref="AL13:AM13"/>
    <mergeCell ref="AO13:AQ13"/>
    <mergeCell ref="B35:AM35"/>
    <mergeCell ref="W37:Z37"/>
    <mergeCell ref="AA37:AC37"/>
    <mergeCell ref="AD37:AE37"/>
    <mergeCell ref="AF37:AH37"/>
    <mergeCell ref="AI37:AK37"/>
    <mergeCell ref="AL37:AM37"/>
    <mergeCell ref="P28:Q28"/>
    <mergeCell ref="AF28:AH28"/>
    <mergeCell ref="AI28:AK28"/>
    <mergeCell ref="AL28:AM28"/>
    <mergeCell ref="AF30:AH30"/>
    <mergeCell ref="AI30:AK30"/>
    <mergeCell ref="AL30:AM30"/>
    <mergeCell ref="A54:I54"/>
    <mergeCell ref="J54:N54"/>
    <mergeCell ref="O54:AM54"/>
    <mergeCell ref="A55:I55"/>
    <mergeCell ref="J55:N55"/>
    <mergeCell ref="O55:AM55"/>
    <mergeCell ref="H38:J38"/>
    <mergeCell ref="K38:AE38"/>
    <mergeCell ref="C39:AM40"/>
    <mergeCell ref="I44:AL44"/>
    <mergeCell ref="S46:AL46"/>
    <mergeCell ref="B48:AM48"/>
    <mergeCell ref="A58:I58"/>
    <mergeCell ref="J58:N58"/>
    <mergeCell ref="O58:AM58"/>
    <mergeCell ref="A59:I59"/>
    <mergeCell ref="J59:N59"/>
    <mergeCell ref="O59:AM59"/>
    <mergeCell ref="A56:I56"/>
    <mergeCell ref="J56:N56"/>
    <mergeCell ref="O56:AM56"/>
    <mergeCell ref="A57:I57"/>
    <mergeCell ref="J57:N57"/>
    <mergeCell ref="O57:AM57"/>
    <mergeCell ref="A62:I62"/>
    <mergeCell ref="J62:N62"/>
    <mergeCell ref="O62:AM62"/>
    <mergeCell ref="A63:I63"/>
    <mergeCell ref="J63:N63"/>
    <mergeCell ref="O63:AM63"/>
    <mergeCell ref="A60:I60"/>
    <mergeCell ref="J60:N60"/>
    <mergeCell ref="O60:AM60"/>
    <mergeCell ref="A61:I61"/>
    <mergeCell ref="J61:N61"/>
    <mergeCell ref="O61:AM61"/>
    <mergeCell ref="A66:I66"/>
    <mergeCell ref="J66:N66"/>
    <mergeCell ref="O66:AM66"/>
    <mergeCell ref="A67:I67"/>
    <mergeCell ref="J67:N67"/>
    <mergeCell ref="O67:AM67"/>
    <mergeCell ref="A64:I64"/>
    <mergeCell ref="J64:N64"/>
    <mergeCell ref="O64:AM64"/>
    <mergeCell ref="A65:I65"/>
    <mergeCell ref="J65:N65"/>
    <mergeCell ref="O65:AM65"/>
    <mergeCell ref="A70:I70"/>
    <mergeCell ref="J70:N70"/>
    <mergeCell ref="O70:S70"/>
    <mergeCell ref="T70:AM70"/>
    <mergeCell ref="A71:E71"/>
    <mergeCell ref="F71:I71"/>
    <mergeCell ref="J71:N71"/>
    <mergeCell ref="O71:S71"/>
    <mergeCell ref="T71:AM71"/>
    <mergeCell ref="A72:E72"/>
    <mergeCell ref="F72:I72"/>
    <mergeCell ref="J72:N72"/>
    <mergeCell ref="O72:S72"/>
    <mergeCell ref="T72:AM72"/>
    <mergeCell ref="A73:E73"/>
    <mergeCell ref="F73:I73"/>
    <mergeCell ref="J73:N73"/>
    <mergeCell ref="O73:S73"/>
    <mergeCell ref="T73:AM73"/>
    <mergeCell ref="A74:E74"/>
    <mergeCell ref="F74:I74"/>
    <mergeCell ref="J74:N74"/>
    <mergeCell ref="O74:S74"/>
    <mergeCell ref="T74:AM74"/>
    <mergeCell ref="A75:E75"/>
    <mergeCell ref="F75:I75"/>
    <mergeCell ref="J75:N75"/>
    <mergeCell ref="O75:S75"/>
    <mergeCell ref="T75:AM75"/>
    <mergeCell ref="A76:E76"/>
    <mergeCell ref="F76:I76"/>
    <mergeCell ref="J76:N76"/>
    <mergeCell ref="O76:S76"/>
    <mergeCell ref="T76:AM76"/>
    <mergeCell ref="A77:E77"/>
    <mergeCell ref="F77:I77"/>
    <mergeCell ref="J77:N77"/>
    <mergeCell ref="O77:S77"/>
    <mergeCell ref="T77:AM77"/>
    <mergeCell ref="A78:E78"/>
    <mergeCell ref="F78:I78"/>
    <mergeCell ref="J78:N78"/>
    <mergeCell ref="O78:S78"/>
    <mergeCell ref="T78:AM78"/>
    <mergeCell ref="A79:E79"/>
    <mergeCell ref="F79:I79"/>
    <mergeCell ref="J79:N79"/>
    <mergeCell ref="O79:S79"/>
    <mergeCell ref="T79:AM79"/>
    <mergeCell ref="A80:E80"/>
    <mergeCell ref="F80:I80"/>
    <mergeCell ref="J80:N80"/>
    <mergeCell ref="O80:S80"/>
    <mergeCell ref="T80:AM80"/>
    <mergeCell ref="A81:E81"/>
    <mergeCell ref="F81:I81"/>
    <mergeCell ref="J81:N81"/>
    <mergeCell ref="O81:S81"/>
    <mergeCell ref="T81:AM81"/>
    <mergeCell ref="A86:I86"/>
    <mergeCell ref="J86:N86"/>
    <mergeCell ref="O86:AM86"/>
    <mergeCell ref="A87:I87"/>
    <mergeCell ref="J87:N87"/>
    <mergeCell ref="O87:AM87"/>
    <mergeCell ref="A82:E82"/>
    <mergeCell ref="F82:I82"/>
    <mergeCell ref="J82:N82"/>
    <mergeCell ref="O82:S82"/>
    <mergeCell ref="T82:AM82"/>
    <mergeCell ref="A83:I83"/>
    <mergeCell ref="J83:N83"/>
    <mergeCell ref="O83:S83"/>
    <mergeCell ref="T83:AM83"/>
    <mergeCell ref="A90:I90"/>
    <mergeCell ref="J90:N90"/>
    <mergeCell ref="O90:AM90"/>
    <mergeCell ref="A91:I91"/>
    <mergeCell ref="J91:N91"/>
    <mergeCell ref="O91:AM91"/>
    <mergeCell ref="A88:I88"/>
    <mergeCell ref="J88:N88"/>
    <mergeCell ref="O88:AM88"/>
    <mergeCell ref="A89:I89"/>
    <mergeCell ref="J89:N89"/>
    <mergeCell ref="O89:AM89"/>
    <mergeCell ref="A94:I94"/>
    <mergeCell ref="J94:N94"/>
    <mergeCell ref="O94:AM94"/>
    <mergeCell ref="A95:I95"/>
    <mergeCell ref="J95:N95"/>
    <mergeCell ref="O95:AM95"/>
    <mergeCell ref="A92:I92"/>
    <mergeCell ref="J92:N92"/>
    <mergeCell ref="O92:AM92"/>
    <mergeCell ref="A93:I93"/>
    <mergeCell ref="J93:N93"/>
    <mergeCell ref="O93:AM93"/>
    <mergeCell ref="A98:I98"/>
    <mergeCell ref="J98:N98"/>
    <mergeCell ref="O98:AM98"/>
    <mergeCell ref="A99:I99"/>
    <mergeCell ref="J99:N99"/>
    <mergeCell ref="O99:AM99"/>
    <mergeCell ref="A96:I96"/>
    <mergeCell ref="J96:N96"/>
    <mergeCell ref="O96:AM96"/>
    <mergeCell ref="A97:I97"/>
    <mergeCell ref="J97:N97"/>
    <mergeCell ref="O97:AM97"/>
    <mergeCell ref="A103:I103"/>
    <mergeCell ref="J103:N103"/>
    <mergeCell ref="O103:AM103"/>
    <mergeCell ref="A104:I104"/>
    <mergeCell ref="J104:N104"/>
    <mergeCell ref="O104:AM104"/>
    <mergeCell ref="A101:I101"/>
    <mergeCell ref="J101:N101"/>
    <mergeCell ref="O101:AM101"/>
    <mergeCell ref="A102:I102"/>
    <mergeCell ref="J102:N102"/>
    <mergeCell ref="O102:AM102"/>
    <mergeCell ref="A107:I107"/>
    <mergeCell ref="J107:N107"/>
    <mergeCell ref="O107:AM107"/>
    <mergeCell ref="A108:I108"/>
    <mergeCell ref="J108:N108"/>
    <mergeCell ref="O108:AM108"/>
    <mergeCell ref="A105:I105"/>
    <mergeCell ref="J105:N105"/>
    <mergeCell ref="O105:AM105"/>
    <mergeCell ref="A106:I106"/>
    <mergeCell ref="J106:N106"/>
    <mergeCell ref="O106:AM106"/>
    <mergeCell ref="T119:AM119"/>
    <mergeCell ref="T120:AM120"/>
    <mergeCell ref="T121:AM121"/>
    <mergeCell ref="T122:AM122"/>
    <mergeCell ref="T123:AM123"/>
    <mergeCell ref="T124:AM124"/>
    <mergeCell ref="A109:I109"/>
    <mergeCell ref="J109:N109"/>
    <mergeCell ref="O109:AM109"/>
    <mergeCell ref="A110:I110"/>
    <mergeCell ref="J110:N110"/>
    <mergeCell ref="O110:AM110"/>
    <mergeCell ref="T134:AM134"/>
    <mergeCell ref="T135:AM135"/>
    <mergeCell ref="T136:AM136"/>
    <mergeCell ref="T138:AM138"/>
    <mergeCell ref="T126:AM126"/>
    <mergeCell ref="T128:AM128"/>
    <mergeCell ref="T129:AM129"/>
    <mergeCell ref="T130:AM130"/>
    <mergeCell ref="T131:AM131"/>
    <mergeCell ref="T132:AM132"/>
  </mergeCells>
  <phoneticPr fontId="3"/>
  <dataValidations count="4">
    <dataValidation imeMode="off" allowBlank="1" showInputMessage="1" showErrorMessage="1" sqref="AG4:AM4 J102:N109 J55:N66 J87:N98 J71:N82"/>
    <dataValidation type="list" allowBlank="1" showInputMessage="1" showErrorMessage="1" sqref="H38:J38">
      <formula1>"①,②"</formula1>
    </dataValidation>
    <dataValidation type="list" allowBlank="1" showInputMessage="1" showErrorMessage="1" sqref="H14:J14">
      <formula1>"①,②,③,④,⑤"</formula1>
    </dataValidation>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8" max="38" man="1"/>
    <brk id="111"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32777" r:id="rId13" name="Check Box 9">
              <controlPr defaultSize="0" autoFill="0" autoLine="0" autoPict="0">
                <anchor moveWithCells="1">
                  <from>
                    <xdr:col>0</xdr:col>
                    <xdr:colOff>161925</xdr:colOff>
                    <xdr:row>23</xdr:row>
                    <xdr:rowOff>228600</xdr:rowOff>
                  </from>
                  <to>
                    <xdr:col>2</xdr:col>
                    <xdr:colOff>38100</xdr:colOff>
                    <xdr:row>25</xdr:row>
                    <xdr:rowOff>0</xdr:rowOff>
                  </to>
                </anchor>
              </controlPr>
            </control>
          </mc:Choice>
        </mc:AlternateContent>
        <mc:AlternateContent xmlns:mc="http://schemas.openxmlformats.org/markup-compatibility/2006">
          <mc:Choice Requires="x14">
            <control shapeId="32778" r:id="rId14" name="Check Box 10">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32779" r:id="rId15" name="Check Box 11">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32780" r:id="rId16" name="Check Box 12">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32781" r:id="rId17" name="Check Box 13">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32782" r:id="rId18" name="Check Box 14">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32783" r:id="rId19" name="Check Box 15">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32784" r:id="rId20" name="Check Box 16">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32785" r:id="rId21" name="Check Box 17">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32786" r:id="rId22" name="Check Box 18">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32787" r:id="rId23" name="Check Box 19">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32788" r:id="rId24" name="Check Box 20">
              <controlPr defaultSize="0" autoFill="0" autoLine="0" autoPict="0">
                <anchor moveWithCells="1">
                  <from>
                    <xdr:col>0</xdr:col>
                    <xdr:colOff>152400</xdr:colOff>
                    <xdr:row>23</xdr:row>
                    <xdr:rowOff>0</xdr:rowOff>
                  </from>
                  <to>
                    <xdr:col>2</xdr:col>
                    <xdr:colOff>28575</xdr:colOff>
                    <xdr:row>24</xdr:row>
                    <xdr:rowOff>19050</xdr:rowOff>
                  </to>
                </anchor>
              </controlPr>
            </control>
          </mc:Choice>
        </mc:AlternateContent>
        <mc:AlternateContent xmlns:mc="http://schemas.openxmlformats.org/markup-compatibility/2006">
          <mc:Choice Requires="x14">
            <control shapeId="32789" r:id="rId25" name="Check Box 21">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32790" r:id="rId26" name="Check Box 22">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32791" r:id="rId27" name="Check Box 23">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32792" r:id="rId28" name="Check Box 24">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32793" r:id="rId29" name="Check Box 25">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32794" r:id="rId30" name="Check Box 26">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32795" r:id="rId31" name="Check Box 27">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32796" r:id="rId32" name="Check Box 28">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32797" r:id="rId33" name="Check Box 29">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32798" r:id="rId34" name="Check Box 30">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基準単価!$D$7:$D$27</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zoomScale="80" zoomScaleNormal="140" zoomScaleSheetLayoutView="80" workbookViewId="0">
      <selection activeCell="C13" sqref="C13"/>
    </sheetView>
  </sheetViews>
  <sheetFormatPr defaultColWidth="2.25" defaultRowHeight="13.5"/>
  <cols>
    <col min="1" max="1" width="2.25" style="185"/>
    <col min="2" max="2" width="3.125" style="185" customWidth="1"/>
    <col min="3" max="3" width="12.875" style="185" customWidth="1"/>
    <col min="4" max="4" width="16.875" style="185" customWidth="1"/>
    <col min="5" max="5" width="18.875" style="185" customWidth="1"/>
    <col min="6" max="9" width="14.5" style="185" customWidth="1"/>
    <col min="10" max="13" width="14.625" style="185" customWidth="1"/>
    <col min="14" max="14" width="15.625" style="185" customWidth="1"/>
    <col min="15" max="15" width="18.75" style="185" customWidth="1"/>
    <col min="16" max="16384" width="2.25" style="185"/>
  </cols>
  <sheetData>
    <row r="1" spans="1:15">
      <c r="A1" s="185" t="s">
        <v>93</v>
      </c>
    </row>
    <row r="3" spans="1:15" ht="18" customHeight="1" thickBot="1">
      <c r="B3" s="186"/>
      <c r="O3" s="187" t="s">
        <v>83</v>
      </c>
    </row>
    <row r="4" spans="1:15" ht="32.25" customHeight="1" thickBot="1">
      <c r="B4" s="462" t="s">
        <v>84</v>
      </c>
      <c r="C4" s="463" t="s">
        <v>85</v>
      </c>
      <c r="D4" s="464" t="s">
        <v>86</v>
      </c>
      <c r="E4" s="465" t="s">
        <v>87</v>
      </c>
      <c r="F4" s="466" t="s">
        <v>98</v>
      </c>
      <c r="G4" s="467"/>
      <c r="H4" s="467"/>
      <c r="I4" s="468"/>
      <c r="J4" s="466" t="s">
        <v>99</v>
      </c>
      <c r="K4" s="467"/>
      <c r="L4" s="467"/>
      <c r="M4" s="469"/>
      <c r="N4" s="474" t="s">
        <v>124</v>
      </c>
      <c r="O4" s="459" t="s">
        <v>88</v>
      </c>
    </row>
    <row r="5" spans="1:15" ht="27.75" customHeight="1">
      <c r="B5" s="462"/>
      <c r="C5" s="463"/>
      <c r="D5" s="464"/>
      <c r="E5" s="465"/>
      <c r="F5" s="264" t="s">
        <v>89</v>
      </c>
      <c r="G5" s="264" t="s">
        <v>90</v>
      </c>
      <c r="H5" s="189" t="s">
        <v>91</v>
      </c>
      <c r="I5" s="218" t="s">
        <v>117</v>
      </c>
      <c r="J5" s="190" t="s">
        <v>118</v>
      </c>
      <c r="K5" s="264" t="s">
        <v>119</v>
      </c>
      <c r="L5" s="265" t="s">
        <v>120</v>
      </c>
      <c r="M5" s="218" t="s">
        <v>121</v>
      </c>
      <c r="N5" s="475"/>
      <c r="O5" s="459"/>
    </row>
    <row r="6" spans="1:15" ht="64.5" customHeight="1" thickBot="1">
      <c r="B6" s="192">
        <v>1</v>
      </c>
      <c r="C6" s="193" t="str">
        <f ca="1">IFERROR(INDIRECT("個票"&amp;$B6&amp;"記載例"&amp;"！$AG$4"),"")</f>
        <v>1234567890</v>
      </c>
      <c r="D6" s="193" t="str">
        <f ca="1">IFERROR(INDIRECT("個票"&amp;$B6&amp;"記載例"&amp;"！$L$4"),"")</f>
        <v>○○事業所</v>
      </c>
      <c r="E6" s="192" t="str">
        <f ca="1">IFERROR(INDIRECT("個票"&amp;$B6&amp;"記載例"&amp;"！$L$5"),"")</f>
        <v>生活介護</v>
      </c>
      <c r="F6" s="194">
        <f ca="1">IF(G6&lt;&gt;0,IFERROR(INDIRECT("個票"&amp;$B6&amp;"記載例"&amp;"！$AA$13"),""),0)</f>
        <v>631</v>
      </c>
      <c r="G6" s="194">
        <f ca="1">IFERROR(INDIRECT("個票"&amp;$B6&amp;"記載例"&amp;"！$AI$13"),"")</f>
        <v>170</v>
      </c>
      <c r="H6" s="220">
        <f ca="1">MIN(F6:G6,個票1記載例!AO13)</f>
        <v>165</v>
      </c>
      <c r="I6" s="252">
        <v>0</v>
      </c>
      <c r="J6" s="195">
        <f ca="1">IF(K6&lt;&gt;0,IFERROR(INDIRECT("個票"&amp;$B6&amp;"記載例"&amp;"！$AA$37"),""),0)</f>
        <v>0</v>
      </c>
      <c r="K6" s="194">
        <f ca="1">IFERROR(INDIRECT("個票"&amp;$B6&amp;"記載例"&amp;"！$AI$37"),"")</f>
        <v>0</v>
      </c>
      <c r="L6" s="196">
        <f ca="1">MIN(J6:K6)</f>
        <v>0</v>
      </c>
      <c r="M6" s="252"/>
      <c r="N6" s="476"/>
      <c r="O6" s="197"/>
    </row>
    <row r="7" spans="1:15" ht="67.5" customHeight="1" thickBot="1">
      <c r="B7" s="460"/>
      <c r="C7" s="460"/>
      <c r="D7" s="460"/>
      <c r="E7" s="461"/>
      <c r="F7" s="472" t="s">
        <v>123</v>
      </c>
      <c r="G7" s="473"/>
      <c r="H7" s="470">
        <f ca="1">MIN(F6-I6,H6)</f>
        <v>165</v>
      </c>
      <c r="I7" s="471"/>
      <c r="J7" s="472" t="s">
        <v>125</v>
      </c>
      <c r="K7" s="473"/>
      <c r="L7" s="470">
        <f ca="1">MIN(J6-M6,L6)</f>
        <v>0</v>
      </c>
      <c r="M7" s="471"/>
      <c r="N7" s="198">
        <f ca="1">SUM(H7,L7)</f>
        <v>165</v>
      </c>
      <c r="O7" s="199"/>
    </row>
    <row r="8" spans="1:15" ht="19.5" customHeight="1"/>
    <row r="9" spans="1:15" customFormat="1" ht="18" customHeight="1">
      <c r="A9" s="185" t="s">
        <v>92</v>
      </c>
      <c r="B9" s="185"/>
      <c r="C9" s="185"/>
      <c r="D9" s="185"/>
    </row>
    <row r="10" spans="1:15" customFormat="1" ht="16.5" customHeight="1">
      <c r="A10" s="185"/>
      <c r="B10" s="200">
        <v>1</v>
      </c>
      <c r="C10" s="201" t="s">
        <v>96</v>
      </c>
      <c r="D10" s="185"/>
    </row>
    <row r="11" spans="1:15" customFormat="1" ht="16.5" customHeight="1">
      <c r="A11" s="185"/>
      <c r="B11" s="200">
        <v>2</v>
      </c>
      <c r="C11" s="201" t="s">
        <v>97</v>
      </c>
      <c r="D11" s="185"/>
    </row>
    <row r="12" spans="1:15" customFormat="1" ht="16.5" customHeight="1">
      <c r="A12" s="185"/>
      <c r="B12" s="200">
        <v>3</v>
      </c>
      <c r="C12" s="201" t="s">
        <v>209</v>
      </c>
      <c r="D12" s="185"/>
    </row>
    <row r="13" spans="1:15" customFormat="1" ht="16.5" customHeight="1">
      <c r="A13" s="185"/>
      <c r="B13" s="202">
        <v>4</v>
      </c>
      <c r="C13" s="203" t="s">
        <v>122</v>
      </c>
      <c r="D13" s="185"/>
    </row>
    <row r="14" spans="1:15" customFormat="1" ht="16.5" customHeight="1">
      <c r="A14" s="185"/>
      <c r="B14" s="200">
        <v>5</v>
      </c>
      <c r="C14" s="203" t="s">
        <v>190</v>
      </c>
      <c r="D14" s="185"/>
    </row>
    <row r="15" spans="1:15" customFormat="1" ht="16.5" customHeight="1">
      <c r="A15" s="185"/>
      <c r="B15" s="202">
        <v>6</v>
      </c>
      <c r="C15" s="203" t="s">
        <v>191</v>
      </c>
      <c r="D15" s="185"/>
    </row>
    <row r="16" spans="1:15" customFormat="1" ht="22.5" customHeight="1">
      <c r="H16" s="251"/>
    </row>
    <row r="17" spans="3:8" customFormat="1" ht="27" customHeight="1">
      <c r="C17" s="268" t="s">
        <v>210</v>
      </c>
      <c r="D17" s="266"/>
      <c r="E17" s="266"/>
      <c r="F17" s="266"/>
      <c r="G17" s="266"/>
      <c r="H17" s="267"/>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2"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27"/>
  <sheetViews>
    <sheetView view="pageBreakPreview" topLeftCell="A4" zoomScale="115" zoomScaleNormal="85" zoomScaleSheetLayoutView="115" workbookViewId="0">
      <selection activeCell="B6" sqref="B6:D6"/>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42</v>
      </c>
    </row>
    <row r="3" spans="1:8" s="19" customFormat="1">
      <c r="A3" s="23" t="s">
        <v>43</v>
      </c>
      <c r="B3" s="24"/>
      <c r="C3" s="25"/>
      <c r="D3" s="4"/>
      <c r="E3" s="24"/>
      <c r="F3" s="24"/>
      <c r="G3" s="24"/>
      <c r="H3" s="26"/>
    </row>
    <row r="4" spans="1:8" s="19" customFormat="1" ht="13.5">
      <c r="A4" s="17"/>
      <c r="B4" s="484" t="s">
        <v>44</v>
      </c>
      <c r="C4" s="485"/>
      <c r="D4" s="486"/>
      <c r="E4" s="497" t="s">
        <v>76</v>
      </c>
      <c r="F4" s="497"/>
      <c r="G4" s="498"/>
      <c r="H4" s="18" t="s">
        <v>113</v>
      </c>
    </row>
    <row r="5" spans="1:8" s="19" customFormat="1" ht="100.5" customHeight="1">
      <c r="A5" s="17"/>
      <c r="B5" s="487"/>
      <c r="C5" s="488"/>
      <c r="D5" s="489"/>
      <c r="E5" s="490" t="s">
        <v>116</v>
      </c>
      <c r="F5" s="491"/>
      <c r="G5" s="492" t="s">
        <v>112</v>
      </c>
      <c r="H5" s="18" t="s">
        <v>114</v>
      </c>
    </row>
    <row r="6" spans="1:8" s="19" customFormat="1" ht="13.5">
      <c r="A6" s="17"/>
      <c r="B6" s="494" t="s">
        <v>45</v>
      </c>
      <c r="C6" s="495"/>
      <c r="D6" s="496"/>
      <c r="E6" s="20" t="s">
        <v>46</v>
      </c>
      <c r="F6" s="22"/>
      <c r="G6" s="493"/>
      <c r="H6" s="21" t="s">
        <v>46</v>
      </c>
    </row>
    <row r="7" spans="1:8" ht="13.5">
      <c r="A7" s="5"/>
      <c r="B7" s="482" t="s">
        <v>47</v>
      </c>
      <c r="C7" s="6">
        <v>1</v>
      </c>
      <c r="D7" s="7" t="s">
        <v>48</v>
      </c>
      <c r="E7" s="8">
        <v>1978</v>
      </c>
      <c r="F7" s="210">
        <v>1978</v>
      </c>
      <c r="G7" s="9">
        <v>1978</v>
      </c>
      <c r="H7" s="8">
        <v>989</v>
      </c>
    </row>
    <row r="8" spans="1:8" ht="13.5">
      <c r="A8" s="5"/>
      <c r="B8" s="483"/>
      <c r="C8" s="6">
        <v>2</v>
      </c>
      <c r="D8" s="10" t="s">
        <v>49</v>
      </c>
      <c r="E8" s="8">
        <v>631</v>
      </c>
      <c r="F8" s="211">
        <v>631</v>
      </c>
      <c r="G8" s="9">
        <v>631</v>
      </c>
      <c r="H8" s="8">
        <v>316</v>
      </c>
    </row>
    <row r="9" spans="1:8" ht="13.5">
      <c r="A9" s="5"/>
      <c r="B9" s="483"/>
      <c r="C9" s="6">
        <v>3</v>
      </c>
      <c r="D9" s="11" t="s">
        <v>50</v>
      </c>
      <c r="E9" s="8">
        <v>288</v>
      </c>
      <c r="F9" s="211">
        <v>288</v>
      </c>
      <c r="G9" s="9">
        <v>288</v>
      </c>
      <c r="H9" s="8">
        <v>144</v>
      </c>
    </row>
    <row r="10" spans="1:8" ht="13.5">
      <c r="A10" s="5"/>
      <c r="B10" s="483"/>
      <c r="C10" s="6">
        <v>4</v>
      </c>
      <c r="D10" s="11" t="s">
        <v>51</v>
      </c>
      <c r="E10" s="8">
        <v>228</v>
      </c>
      <c r="F10" s="211">
        <v>228</v>
      </c>
      <c r="G10" s="9">
        <v>228</v>
      </c>
      <c r="H10" s="8">
        <v>114</v>
      </c>
    </row>
    <row r="11" spans="1:8" ht="13.5">
      <c r="A11" s="5"/>
      <c r="B11" s="483"/>
      <c r="C11" s="6">
        <v>5</v>
      </c>
      <c r="D11" s="11" t="s">
        <v>52</v>
      </c>
      <c r="E11" s="8">
        <v>221</v>
      </c>
      <c r="F11" s="211">
        <v>221</v>
      </c>
      <c r="G11" s="9">
        <v>221</v>
      </c>
      <c r="H11" s="8">
        <v>110</v>
      </c>
    </row>
    <row r="12" spans="1:8" ht="13.5">
      <c r="A12" s="5"/>
      <c r="B12" s="483"/>
      <c r="C12" s="6">
        <v>6</v>
      </c>
      <c r="D12" s="11" t="s">
        <v>53</v>
      </c>
      <c r="E12" s="8">
        <v>279</v>
      </c>
      <c r="F12" s="210">
        <v>279</v>
      </c>
      <c r="G12" s="9">
        <v>279</v>
      </c>
      <c r="H12" s="8">
        <v>140</v>
      </c>
    </row>
    <row r="13" spans="1:8" ht="13.5">
      <c r="A13" s="5"/>
      <c r="B13" s="483"/>
      <c r="C13" s="6">
        <v>7</v>
      </c>
      <c r="D13" s="11" t="s">
        <v>54</v>
      </c>
      <c r="E13" s="8">
        <v>294</v>
      </c>
      <c r="F13" s="211">
        <v>294</v>
      </c>
      <c r="G13" s="9">
        <v>294</v>
      </c>
      <c r="H13" s="8">
        <v>147</v>
      </c>
    </row>
    <row r="14" spans="1:8" ht="13.5">
      <c r="A14" s="5"/>
      <c r="B14" s="13" t="s">
        <v>57</v>
      </c>
      <c r="C14" s="6">
        <v>8</v>
      </c>
      <c r="D14" s="10" t="s">
        <v>57</v>
      </c>
      <c r="E14" s="8">
        <v>146</v>
      </c>
      <c r="F14" s="211">
        <v>146</v>
      </c>
      <c r="G14" s="16" t="s">
        <v>65</v>
      </c>
      <c r="H14" s="8">
        <v>73</v>
      </c>
    </row>
    <row r="15" spans="1:8" ht="13.5">
      <c r="A15" s="5"/>
      <c r="B15" s="482" t="s">
        <v>58</v>
      </c>
      <c r="C15" s="6">
        <v>9</v>
      </c>
      <c r="D15" s="11" t="s">
        <v>59</v>
      </c>
      <c r="E15" s="14">
        <v>1013</v>
      </c>
      <c r="F15" s="212">
        <v>1013</v>
      </c>
      <c r="G15" s="16" t="s">
        <v>65</v>
      </c>
      <c r="H15" s="14">
        <v>506</v>
      </c>
    </row>
    <row r="16" spans="1:8" ht="13.5">
      <c r="A16" s="5"/>
      <c r="B16" s="483"/>
      <c r="C16" s="6">
        <v>10</v>
      </c>
      <c r="D16" s="15" t="s">
        <v>60</v>
      </c>
      <c r="E16" s="8">
        <v>335</v>
      </c>
      <c r="F16" s="210">
        <v>335</v>
      </c>
      <c r="G16" s="16" t="s">
        <v>65</v>
      </c>
      <c r="H16" s="8">
        <v>167</v>
      </c>
    </row>
    <row r="17" spans="1:8" ht="13.5">
      <c r="A17" s="5"/>
      <c r="B17" s="483"/>
      <c r="C17" s="6">
        <v>11</v>
      </c>
      <c r="D17" s="11" t="s">
        <v>61</v>
      </c>
      <c r="E17" s="12">
        <v>259</v>
      </c>
      <c r="F17" s="211">
        <v>259</v>
      </c>
      <c r="G17" s="16" t="s">
        <v>65</v>
      </c>
      <c r="H17" s="8">
        <v>129</v>
      </c>
    </row>
    <row r="18" spans="1:8" ht="13.5">
      <c r="A18" s="5"/>
      <c r="B18" s="483"/>
      <c r="C18" s="6">
        <v>12</v>
      </c>
      <c r="D18" s="11" t="s">
        <v>62</v>
      </c>
      <c r="E18" s="8">
        <v>150</v>
      </c>
      <c r="F18" s="211">
        <v>150</v>
      </c>
      <c r="G18" s="16" t="s">
        <v>65</v>
      </c>
      <c r="H18" s="8">
        <v>75</v>
      </c>
    </row>
    <row r="19" spans="1:8" ht="13.5">
      <c r="A19" s="5"/>
      <c r="B19" s="499" t="s">
        <v>63</v>
      </c>
      <c r="C19" s="6">
        <v>13</v>
      </c>
      <c r="D19" s="15" t="s">
        <v>64</v>
      </c>
      <c r="E19" s="8">
        <v>107</v>
      </c>
      <c r="F19" s="213" t="s">
        <v>65</v>
      </c>
      <c r="G19" s="16" t="s">
        <v>65</v>
      </c>
      <c r="H19" s="8">
        <v>41</v>
      </c>
    </row>
    <row r="20" spans="1:8" ht="13.5">
      <c r="A20" s="5"/>
      <c r="B20" s="500"/>
      <c r="C20" s="6">
        <v>14</v>
      </c>
      <c r="D20" s="15" t="s">
        <v>66</v>
      </c>
      <c r="E20" s="8">
        <v>175</v>
      </c>
      <c r="F20" s="213" t="s">
        <v>65</v>
      </c>
      <c r="G20" s="16" t="s">
        <v>67</v>
      </c>
      <c r="H20" s="8">
        <v>67</v>
      </c>
    </row>
    <row r="21" spans="1:8" ht="13.5">
      <c r="A21" s="5"/>
      <c r="B21" s="500"/>
      <c r="C21" s="6">
        <v>15</v>
      </c>
      <c r="D21" s="10" t="s">
        <v>68</v>
      </c>
      <c r="E21" s="8">
        <v>60</v>
      </c>
      <c r="F21" s="213" t="s">
        <v>65</v>
      </c>
      <c r="G21" s="16" t="s">
        <v>69</v>
      </c>
      <c r="H21" s="8">
        <v>23</v>
      </c>
    </row>
    <row r="22" spans="1:8" ht="13.5">
      <c r="A22" s="5"/>
      <c r="B22" s="500"/>
      <c r="C22" s="6">
        <v>16</v>
      </c>
      <c r="D22" s="15" t="s">
        <v>70</v>
      </c>
      <c r="E22" s="8">
        <v>106</v>
      </c>
      <c r="F22" s="213" t="s">
        <v>67</v>
      </c>
      <c r="G22" s="16" t="s">
        <v>71</v>
      </c>
      <c r="H22" s="8">
        <v>41</v>
      </c>
    </row>
    <row r="23" spans="1:8" ht="13.5">
      <c r="A23" s="5"/>
      <c r="B23" s="500"/>
      <c r="C23" s="6">
        <v>17</v>
      </c>
      <c r="D23" s="10" t="s">
        <v>55</v>
      </c>
      <c r="E23" s="12">
        <v>35</v>
      </c>
      <c r="F23" s="210">
        <v>35</v>
      </c>
      <c r="G23" s="16" t="s">
        <v>65</v>
      </c>
      <c r="H23" s="8">
        <v>17</v>
      </c>
    </row>
    <row r="24" spans="1:8" ht="13.5">
      <c r="A24" s="5"/>
      <c r="B24" s="501"/>
      <c r="C24" s="6">
        <v>18</v>
      </c>
      <c r="D24" s="10" t="s">
        <v>56</v>
      </c>
      <c r="E24" s="12">
        <v>19</v>
      </c>
      <c r="F24" s="211">
        <v>19</v>
      </c>
      <c r="G24" s="16" t="s">
        <v>65</v>
      </c>
      <c r="H24" s="8">
        <v>9</v>
      </c>
    </row>
    <row r="25" spans="1:8" ht="13.5">
      <c r="A25" s="5"/>
      <c r="B25" s="482" t="s">
        <v>72</v>
      </c>
      <c r="C25" s="6">
        <v>19</v>
      </c>
      <c r="D25" s="15" t="s">
        <v>73</v>
      </c>
      <c r="E25" s="8">
        <v>50</v>
      </c>
      <c r="F25" s="213" t="s">
        <v>69</v>
      </c>
      <c r="G25" s="16" t="s">
        <v>67</v>
      </c>
      <c r="H25" s="8">
        <v>25</v>
      </c>
    </row>
    <row r="26" spans="1:8" ht="13.5">
      <c r="A26" s="5"/>
      <c r="B26" s="483"/>
      <c r="C26" s="6">
        <v>20</v>
      </c>
      <c r="D26" s="10" t="s">
        <v>74</v>
      </c>
      <c r="E26" s="8">
        <v>36</v>
      </c>
      <c r="F26" s="214" t="s">
        <v>67</v>
      </c>
      <c r="G26" s="16" t="s">
        <v>69</v>
      </c>
      <c r="H26" s="8">
        <v>18</v>
      </c>
    </row>
    <row r="27" spans="1:8" ht="13.5">
      <c r="A27" s="5"/>
      <c r="B27" s="483"/>
      <c r="C27" s="6">
        <v>21</v>
      </c>
      <c r="D27" s="10" t="s">
        <v>75</v>
      </c>
      <c r="E27" s="8">
        <v>38</v>
      </c>
      <c r="F27" s="213" t="s">
        <v>65</v>
      </c>
      <c r="G27" s="16" t="s">
        <v>69</v>
      </c>
      <c r="H27" s="8">
        <v>19</v>
      </c>
    </row>
  </sheetData>
  <mergeCells count="9">
    <mergeCell ref="B25:B27"/>
    <mergeCell ref="B4:D5"/>
    <mergeCell ref="E5:F5"/>
    <mergeCell ref="G5:G6"/>
    <mergeCell ref="B6:D6"/>
    <mergeCell ref="E4:G4"/>
    <mergeCell ref="B7:B13"/>
    <mergeCell ref="B15:B18"/>
    <mergeCell ref="B19:B24"/>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