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9.61.34\就労支援\R7年度\13_工賃調査\工賃調査・就労移行調査\R7工賃調査（R6決算）\02_事業所送付\Ａ型\"/>
    </mc:Choice>
  </mc:AlternateContent>
  <bookViews>
    <workbookView xWindow="0" yWindow="0" windowWidth="20490" windowHeight="7410"/>
  </bookViews>
  <sheets>
    <sheet name="①施設情報（共通）" sheetId="3" r:id="rId1"/>
    <sheet name="②A型（雇用）" sheetId="9" r:id="rId2"/>
    <sheet name="③A型（非雇用）" sheetId="12" r:id="rId3"/>
    <sheet name="分類表（消さない）" sheetId="8" r:id="rId4"/>
    <sheet name="【転記用】就労Ａ型（雇用型）" sheetId="15" r:id="rId5"/>
    <sheet name="【転記用】就労A型（非雇用型）" sheetId="16" r:id="rId6"/>
  </sheets>
  <definedNames>
    <definedName name="_20030502_daicho_saishin" localSheetId="4">#REF!</definedName>
    <definedName name="_20030502_daicho_saishin" localSheetId="5">#REF!</definedName>
    <definedName name="_xlnm._FilterDatabase" localSheetId="4" hidden="1">'【転記用】就労Ａ型（雇用型）'!$A$4:$AF$4</definedName>
    <definedName name="_xlnm._FilterDatabase" localSheetId="5" hidden="1">'【転記用】就労A型（非雇用型）'!$A$4:$AN$4</definedName>
    <definedName name="_xlnm.Print_Area" localSheetId="4">'【転記用】就労Ａ型（雇用型）'!$B$1:$AM$7</definedName>
    <definedName name="_xlnm.Print_Area" localSheetId="5">'【転記用】就労A型（非雇用型）'!$A$1:$AM$7</definedName>
    <definedName name="_xlnm.Print_Area" localSheetId="0">'①施設情報（共通）'!$B$1:$F$20</definedName>
    <definedName name="_xlnm.Print_Area" localSheetId="1">'②A型（雇用）'!$B$1:$H$39</definedName>
    <definedName name="_xlnm.Print_Area" localSheetId="2">'③A型（非雇用）'!$B$1:$H$36</definedName>
    <definedName name="_xlnm.Print_Area" localSheetId="3">'分類表（消さない）'!$B$1:$D$13</definedName>
    <definedName name="_xlnm.Print_Titles" localSheetId="4">'【転記用】就労Ａ型（雇用型）'!$B:$G,'【転記用】就労Ａ型（雇用型）'!$1:$4</definedName>
    <definedName name="_xlnm.Print_Titles" localSheetId="5">'【転記用】就労A型（非雇用型）'!$B:$G,'【転記用】就労A型（非雇用型）'!$1:$4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16" l="1"/>
  <c r="V5" i="16"/>
  <c r="AE5" i="16"/>
  <c r="AD5" i="16"/>
  <c r="AC5" i="16"/>
  <c r="AB5" i="16"/>
  <c r="AA5" i="16"/>
  <c r="Z5" i="15"/>
  <c r="T5" i="15"/>
  <c r="V5" i="15"/>
  <c r="AE5" i="15"/>
  <c r="AD5" i="15"/>
  <c r="AC5" i="15"/>
  <c r="AB5" i="15"/>
  <c r="U5" i="15"/>
  <c r="AA5" i="15"/>
  <c r="R5" i="15"/>
  <c r="R5" i="16"/>
  <c r="F21" i="9"/>
  <c r="F19" i="12"/>
  <c r="D21" i="9"/>
  <c r="C21" i="9"/>
  <c r="B21" i="9"/>
  <c r="D19" i="12"/>
  <c r="C19" i="12"/>
  <c r="U5" i="16"/>
  <c r="H5" i="16"/>
  <c r="H5" i="15" l="1"/>
  <c r="AG5" i="16" l="1"/>
  <c r="AF5" i="16"/>
  <c r="T5" i="16"/>
  <c r="S5" i="16"/>
  <c r="AM5" i="16"/>
  <c r="AL5" i="16"/>
  <c r="AK5" i="16"/>
  <c r="AJ5" i="16"/>
  <c r="AI5" i="16"/>
  <c r="AH5" i="16"/>
  <c r="P5" i="16"/>
  <c r="N5" i="16"/>
  <c r="L5" i="16"/>
  <c r="K5" i="16"/>
  <c r="J5" i="16"/>
  <c r="I5" i="16"/>
  <c r="I7" i="16" s="1"/>
  <c r="G5" i="16"/>
  <c r="F5" i="16"/>
  <c r="E5" i="16"/>
  <c r="D5" i="16"/>
  <c r="M5" i="16" l="1"/>
  <c r="O5" i="16" s="1"/>
  <c r="AG5" i="15"/>
  <c r="AF5" i="15"/>
  <c r="S5" i="15"/>
  <c r="AM5" i="15"/>
  <c r="AL5" i="15"/>
  <c r="AK5" i="15"/>
  <c r="AJ5" i="15"/>
  <c r="AI5" i="15"/>
  <c r="AH5" i="15"/>
  <c r="P5" i="15"/>
  <c r="M5" i="15"/>
  <c r="K5" i="15"/>
  <c r="J5" i="15"/>
  <c r="I5" i="15"/>
  <c r="G5" i="15"/>
  <c r="F5" i="15"/>
  <c r="E5" i="15"/>
  <c r="D5" i="15"/>
  <c r="F8" i="12"/>
  <c r="L5" i="15" l="1"/>
  <c r="I7" i="15"/>
  <c r="H8" i="12" l="1"/>
  <c r="K4" i="3"/>
  <c r="H1" i="3"/>
  <c r="G8" i="9" l="1"/>
  <c r="N5" i="15" s="1"/>
  <c r="N1" i="15" l="1"/>
  <c r="O5" i="15"/>
  <c r="H8" i="9"/>
  <c r="D10" i="9" l="1"/>
  <c r="E8" i="9"/>
  <c r="F10" i="9" s="1"/>
</calcChain>
</file>

<file path=xl/sharedStrings.xml><?xml version="1.0" encoding="utf-8"?>
<sst xmlns="http://schemas.openxmlformats.org/spreadsheetml/2006/main" count="317" uniqueCount="198">
  <si>
    <t>月額</t>
    <rPh sb="0" eb="2">
      <t>ゲツガク</t>
    </rPh>
    <phoneticPr fontId="2"/>
  </si>
  <si>
    <t>時間額</t>
    <rPh sb="0" eb="3">
      <t>ジカンガク</t>
    </rPh>
    <phoneticPr fontId="2"/>
  </si>
  <si>
    <t>定員</t>
    <rPh sb="0" eb="2">
      <t>テイイン</t>
    </rPh>
    <phoneticPr fontId="2"/>
  </si>
  <si>
    <t>運営法人名</t>
    <rPh sb="0" eb="2">
      <t>ウンエイ</t>
    </rPh>
    <rPh sb="2" eb="4">
      <t>ホウジン</t>
    </rPh>
    <rPh sb="4" eb="5">
      <t>メイ</t>
    </rPh>
    <phoneticPr fontId="3"/>
  </si>
  <si>
    <t>事業開始年月日</t>
    <rPh sb="0" eb="2">
      <t>ジギョウ</t>
    </rPh>
    <rPh sb="2" eb="4">
      <t>カイシ</t>
    </rPh>
    <rPh sb="4" eb="7">
      <t>ネンガッピ</t>
    </rPh>
    <phoneticPr fontId="3"/>
  </si>
  <si>
    <t>メールアドレス</t>
    <phoneticPr fontId="3"/>
  </si>
  <si>
    <t>様式１</t>
    <rPh sb="0" eb="2">
      <t>ヨウシキ</t>
    </rPh>
    <phoneticPr fontId="3"/>
  </si>
  <si>
    <t>サービス種別</t>
    <rPh sb="4" eb="6">
      <t>シュベツ</t>
    </rPh>
    <phoneticPr fontId="3"/>
  </si>
  <si>
    <t>農福連携</t>
    <rPh sb="0" eb="1">
      <t>ノウ</t>
    </rPh>
    <rPh sb="1" eb="2">
      <t>フク</t>
    </rPh>
    <rPh sb="2" eb="4">
      <t>レンケイ</t>
    </rPh>
    <phoneticPr fontId="3"/>
  </si>
  <si>
    <t>実施状況</t>
    <rPh sb="0" eb="2">
      <t>ジッシ</t>
    </rPh>
    <rPh sb="2" eb="4">
      <t>ジョウキョウ</t>
    </rPh>
    <phoneticPr fontId="3"/>
  </si>
  <si>
    <t>収入の割合(%)</t>
    <rPh sb="0" eb="2">
      <t>シュウニュウ</t>
    </rPh>
    <rPh sb="3" eb="5">
      <t>ワリアイ</t>
    </rPh>
    <phoneticPr fontId="3"/>
  </si>
  <si>
    <t>在宅利用</t>
    <rPh sb="0" eb="2">
      <t>ザイタク</t>
    </rPh>
    <rPh sb="2" eb="4">
      <t>リヨウ</t>
    </rPh>
    <phoneticPr fontId="3"/>
  </si>
  <si>
    <t>平成・令和　　　年　　　月　　　日</t>
    <rPh sb="0" eb="2">
      <t>ヘイセイ</t>
    </rPh>
    <rPh sb="3" eb="5">
      <t>レイワ</t>
    </rPh>
    <rPh sb="8" eb="9">
      <t>ネン</t>
    </rPh>
    <rPh sb="12" eb="13">
      <t>ツキ</t>
    </rPh>
    <rPh sb="16" eb="17">
      <t>ニチ</t>
    </rPh>
    <phoneticPr fontId="3"/>
  </si>
  <si>
    <t>事業所名</t>
    <rPh sb="0" eb="3">
      <t>ジギョウショ</t>
    </rPh>
    <rPh sb="3" eb="4">
      <t>メイ</t>
    </rPh>
    <phoneticPr fontId="3"/>
  </si>
  <si>
    <t>担当者名</t>
    <rPh sb="0" eb="3">
      <t>タントウシャ</t>
    </rPh>
    <rPh sb="3" eb="4">
      <t>メイ</t>
    </rPh>
    <phoneticPr fontId="3"/>
  </si>
  <si>
    <t>利用者の割合(%)</t>
    <rPh sb="0" eb="3">
      <t>リヨウシャ</t>
    </rPh>
    <rPh sb="4" eb="6">
      <t>ワリアイ</t>
    </rPh>
    <phoneticPr fontId="3"/>
  </si>
  <si>
    <t>○</t>
    <phoneticPr fontId="3"/>
  </si>
  <si>
    <t>※多機能型の場合、提供する
すべてのサービスを下欄に記載</t>
    <rPh sb="1" eb="5">
      <t>タキノウガタ</t>
    </rPh>
    <rPh sb="6" eb="8">
      <t>バアイ</t>
    </rPh>
    <rPh sb="9" eb="11">
      <t>テイキョウ</t>
    </rPh>
    <rPh sb="23" eb="24">
      <t>シタ</t>
    </rPh>
    <rPh sb="24" eb="25">
      <t>ラン</t>
    </rPh>
    <rPh sb="26" eb="28">
      <t>キサイ</t>
    </rPh>
    <phoneticPr fontId="3"/>
  </si>
  <si>
    <t>所在市町村</t>
  </si>
  <si>
    <t>連絡先（TEL・FAX）</t>
  </si>
  <si>
    <t>新規</t>
    <rPh sb="0" eb="2">
      <t>シンキ</t>
    </rPh>
    <phoneticPr fontId="3"/>
  </si>
  <si>
    <t>①都道府県名</t>
    <rPh sb="1" eb="5">
      <t>トドウフケン</t>
    </rPh>
    <rPh sb="5" eb="6">
      <t>メイ</t>
    </rPh>
    <phoneticPr fontId="2"/>
  </si>
  <si>
    <t>②No.</t>
    <phoneticPr fontId="2"/>
  </si>
  <si>
    <t>③法人種別</t>
    <rPh sb="1" eb="3">
      <t>ホウジン</t>
    </rPh>
    <rPh sb="3" eb="5">
      <t>シュベツ</t>
    </rPh>
    <phoneticPr fontId="2"/>
  </si>
  <si>
    <t>④法人番号</t>
    <rPh sb="1" eb="3">
      <t>ホウジン</t>
    </rPh>
    <rPh sb="3" eb="5">
      <t>バンゴウ</t>
    </rPh>
    <phoneticPr fontId="2"/>
  </si>
  <si>
    <t>⑤法人名</t>
    <rPh sb="1" eb="3">
      <t>ホウジン</t>
    </rPh>
    <rPh sb="3" eb="4">
      <t>メイ</t>
    </rPh>
    <phoneticPr fontId="2"/>
  </si>
  <si>
    <t>⑥事業所名</t>
    <rPh sb="1" eb="4">
      <t>ジギョウショ</t>
    </rPh>
    <rPh sb="4" eb="5">
      <t>メイ</t>
    </rPh>
    <phoneticPr fontId="2"/>
  </si>
  <si>
    <t>⑭新設</t>
    <rPh sb="1" eb="3">
      <t>シンセツ</t>
    </rPh>
    <phoneticPr fontId="2"/>
  </si>
  <si>
    <t>⑮備考</t>
    <rPh sb="1" eb="3">
      <t>ビコウ</t>
    </rPh>
    <phoneticPr fontId="2"/>
  </si>
  <si>
    <t>サービスの提供状況</t>
    <rPh sb="5" eb="7">
      <t>テイキョウ</t>
    </rPh>
    <rPh sb="7" eb="9">
      <t>ジョウキョウ</t>
    </rPh>
    <phoneticPr fontId="2"/>
  </si>
  <si>
    <t>農福連携</t>
    <rPh sb="0" eb="1">
      <t>ノウ</t>
    </rPh>
    <rPh sb="1" eb="2">
      <t>フク</t>
    </rPh>
    <rPh sb="2" eb="4">
      <t>レンケイ</t>
    </rPh>
    <phoneticPr fontId="2"/>
  </si>
  <si>
    <t>在宅利用</t>
    <rPh sb="0" eb="2">
      <t>ザイタク</t>
    </rPh>
    <rPh sb="2" eb="4">
      <t>リヨウ</t>
    </rPh>
    <phoneticPr fontId="2"/>
  </si>
  <si>
    <t>⑦定員</t>
    <rPh sb="1" eb="3">
      <t>テイイン</t>
    </rPh>
    <phoneticPr fontId="2"/>
  </si>
  <si>
    <t>⑧対象者延人数</t>
    <rPh sb="1" eb="4">
      <t>タイショウシャ</t>
    </rPh>
    <rPh sb="4" eb="5">
      <t>ノ</t>
    </rPh>
    <rPh sb="5" eb="7">
      <t>ニンズウ</t>
    </rPh>
    <phoneticPr fontId="2"/>
  </si>
  <si>
    <t>⑨賃金支払総額</t>
    <rPh sb="1" eb="3">
      <t>チンギン</t>
    </rPh>
    <rPh sb="2" eb="3">
      <t>コウチン</t>
    </rPh>
    <rPh sb="3" eb="5">
      <t>シハライ</t>
    </rPh>
    <rPh sb="5" eb="7">
      <t>ソウガク</t>
    </rPh>
    <phoneticPr fontId="2"/>
  </si>
  <si>
    <t>⑩賃金平均額</t>
    <rPh sb="1" eb="3">
      <t>チンギン</t>
    </rPh>
    <rPh sb="2" eb="3">
      <t>コウチン</t>
    </rPh>
    <rPh sb="3" eb="5">
      <t>ヘイキン</t>
    </rPh>
    <rPh sb="5" eb="6">
      <t>ガク</t>
    </rPh>
    <phoneticPr fontId="2"/>
  </si>
  <si>
    <t>⑪対象者延人数</t>
    <rPh sb="1" eb="4">
      <t>タイショウシャ</t>
    </rPh>
    <rPh sb="4" eb="5">
      <t>ノ</t>
    </rPh>
    <rPh sb="5" eb="7">
      <t>ニンズウ</t>
    </rPh>
    <phoneticPr fontId="2"/>
  </si>
  <si>
    <t>⑫賃金支払総額</t>
    <rPh sb="1" eb="3">
      <t>チンギン</t>
    </rPh>
    <rPh sb="2" eb="3">
      <t>コウチン</t>
    </rPh>
    <rPh sb="3" eb="5">
      <t>シハライ</t>
    </rPh>
    <rPh sb="5" eb="7">
      <t>ソウガク</t>
    </rPh>
    <phoneticPr fontId="2"/>
  </si>
  <si>
    <t>⑬賃金平均額</t>
    <rPh sb="1" eb="3">
      <t>チンギン</t>
    </rPh>
    <rPh sb="2" eb="3">
      <t>コウチン</t>
    </rPh>
    <rPh sb="3" eb="5">
      <t>ヘイキン</t>
    </rPh>
    <rPh sb="5" eb="6">
      <t>ガク</t>
    </rPh>
    <phoneticPr fontId="2"/>
  </si>
  <si>
    <t>⑯実施状況</t>
    <rPh sb="1" eb="3">
      <t>ジッシ</t>
    </rPh>
    <rPh sb="3" eb="5">
      <t>ジョウキョウ</t>
    </rPh>
    <phoneticPr fontId="2"/>
  </si>
  <si>
    <t>⑰新規実施</t>
    <rPh sb="1" eb="3">
      <t>シンキ</t>
    </rPh>
    <rPh sb="3" eb="5">
      <t>ジッシ</t>
    </rPh>
    <phoneticPr fontId="2"/>
  </si>
  <si>
    <t>⑱収入の割合（％）</t>
    <rPh sb="1" eb="3">
      <t>シュウニュウ</t>
    </rPh>
    <rPh sb="4" eb="6">
      <t>ワリアイ</t>
    </rPh>
    <phoneticPr fontId="2"/>
  </si>
  <si>
    <t>⑬工賃平均額</t>
    <rPh sb="1" eb="3">
      <t>コウチン</t>
    </rPh>
    <rPh sb="3" eb="5">
      <t>ヘイキン</t>
    </rPh>
    <rPh sb="5" eb="6">
      <t>ガク</t>
    </rPh>
    <phoneticPr fontId="2"/>
  </si>
  <si>
    <t>⑰新規実施</t>
    <phoneticPr fontId="2"/>
  </si>
  <si>
    <t>⑲実施状況</t>
    <rPh sb="1" eb="3">
      <t>ジッシ</t>
    </rPh>
    <rPh sb="3" eb="5">
      <t>ジョウキョウ</t>
    </rPh>
    <phoneticPr fontId="2"/>
  </si>
  <si>
    <t>就労継続支援A型（雇用型）</t>
    <rPh sb="0" eb="2">
      <t>シュウロウ</t>
    </rPh>
    <rPh sb="2" eb="4">
      <t>ケイゾク</t>
    </rPh>
    <rPh sb="4" eb="6">
      <t>シエン</t>
    </rPh>
    <rPh sb="7" eb="8">
      <t>ガタ</t>
    </rPh>
    <rPh sb="9" eb="11">
      <t>コヨウ</t>
    </rPh>
    <rPh sb="11" eb="12">
      <t>ガタ</t>
    </rPh>
    <phoneticPr fontId="3"/>
  </si>
  <si>
    <t>事業所番号(10桁）</t>
    <rPh sb="0" eb="2">
      <t>ジギョウ</t>
    </rPh>
    <rPh sb="2" eb="3">
      <t>ショ</t>
    </rPh>
    <rPh sb="3" eb="5">
      <t>バンゴウ</t>
    </rPh>
    <rPh sb="8" eb="9">
      <t>ケタ</t>
    </rPh>
    <phoneticPr fontId="3"/>
  </si>
  <si>
    <t>法人番号（13桁）</t>
    <rPh sb="0" eb="2">
      <t>ホウジン</t>
    </rPh>
    <rPh sb="2" eb="4">
      <t>バンゴウ</t>
    </rPh>
    <rPh sb="7" eb="8">
      <t>ケタ</t>
    </rPh>
    <phoneticPr fontId="3"/>
  </si>
  <si>
    <t>賃金平均額(B÷A)</t>
    <rPh sb="0" eb="2">
      <t>チンギン</t>
    </rPh>
    <rPh sb="2" eb="4">
      <t>ヘイキン</t>
    </rPh>
    <rPh sb="4" eb="5">
      <t>ガク</t>
    </rPh>
    <phoneticPr fontId="2"/>
  </si>
  <si>
    <t>B 年間賃金支払総額</t>
    <rPh sb="2" eb="4">
      <t>ネンカン</t>
    </rPh>
    <rPh sb="4" eb="6">
      <t>チンギン</t>
    </rPh>
    <rPh sb="6" eb="8">
      <t>シハライ</t>
    </rPh>
    <rPh sb="8" eb="10">
      <t>ソウガク</t>
    </rPh>
    <phoneticPr fontId="2"/>
  </si>
  <si>
    <t>D 年間賃金支払総額</t>
    <rPh sb="2" eb="4">
      <t>ネンカン</t>
    </rPh>
    <rPh sb="4" eb="6">
      <t>チンギン</t>
    </rPh>
    <rPh sb="6" eb="8">
      <t>シハライ</t>
    </rPh>
    <rPh sb="8" eb="10">
      <t>ソウガク</t>
    </rPh>
    <phoneticPr fontId="2"/>
  </si>
  <si>
    <t>賃金平均額(D÷C)</t>
    <rPh sb="0" eb="2">
      <t>チンギン</t>
    </rPh>
    <rPh sb="2" eb="4">
      <t>ヘイキン</t>
    </rPh>
    <rPh sb="4" eb="5">
      <t>ガク</t>
    </rPh>
    <phoneticPr fontId="2"/>
  </si>
  <si>
    <t>エラーチェック（１）</t>
    <phoneticPr fontId="3"/>
  </si>
  <si>
    <t>エラーチェック（２）</t>
    <phoneticPr fontId="3"/>
  </si>
  <si>
    <t>【月額】賃金平均額＞
【時間額】賃金平均額</t>
    <rPh sb="1" eb="3">
      <t>ゲツガク</t>
    </rPh>
    <rPh sb="4" eb="6">
      <t>チンギン</t>
    </rPh>
    <rPh sb="6" eb="8">
      <t>ヘイキン</t>
    </rPh>
    <rPh sb="8" eb="9">
      <t>ガク</t>
    </rPh>
    <rPh sb="12" eb="15">
      <t>ジカンガク</t>
    </rPh>
    <rPh sb="16" eb="18">
      <t>チンギン</t>
    </rPh>
    <rPh sb="18" eb="20">
      <t>ヘイキン</t>
    </rPh>
    <rPh sb="20" eb="21">
      <t>ガク</t>
    </rPh>
    <phoneticPr fontId="3"/>
  </si>
  <si>
    <t>年間賃金支払総額（B=D）</t>
    <phoneticPr fontId="3"/>
  </si>
  <si>
    <r>
      <t xml:space="preserve">施設種別
</t>
    </r>
    <r>
      <rPr>
        <sz val="11"/>
        <color rgb="FFFF0000"/>
        <rFont val="ＭＳ Ｐゴシック"/>
        <family val="3"/>
        <charset val="128"/>
        <scheme val="minor"/>
      </rPr>
      <t>⇒プルダウンから選択</t>
    </r>
    <rPh sb="0" eb="2">
      <t>シセツ</t>
    </rPh>
    <rPh sb="2" eb="4">
      <t>シュベツ</t>
    </rPh>
    <rPh sb="13" eb="15">
      <t>センタク</t>
    </rPh>
    <phoneticPr fontId="3"/>
  </si>
  <si>
    <t>種別</t>
  </si>
  <si>
    <t>具体例</t>
  </si>
  <si>
    <t>分類</t>
  </si>
  <si>
    <t>物品</t>
  </si>
  <si>
    <t>パン、弁当・おにぎり、麺類、加工食品、菓子類、飲料、コーヒー・茶、米、野菜、果物など</t>
  </si>
  <si>
    <t>ポスター、チラシ、リーフレット、報告書・冊子、名刺、封筒などの印刷</t>
  </si>
  <si>
    <t>机・テーブル、椅子、キャビネット、ロッカー、寝具、器物台、プランター、車いす、杖、点字ブロック、照明器具等上記以外の物品</t>
  </si>
  <si>
    <t>役務</t>
  </si>
  <si>
    <t>クリーニング、リネンサプライなど</t>
  </si>
  <si>
    <t>清掃、除草作業、施設管理、駐車場管理、自動販売機管理など</t>
  </si>
  <si>
    <t>ホームページ作成、プログラミング、データ入力・集計、テープ起こしなど</t>
  </si>
  <si>
    <t>売店、レストラン、喫茶店など</t>
  </si>
  <si>
    <t>筆記具、事務用品、用紙、封筒、ゴム印、書籍など</t>
    <rPh sb="6" eb="8">
      <t>ヨウヒン</t>
    </rPh>
    <phoneticPr fontId="3"/>
  </si>
  <si>
    <t>衣服・身の回り品・装身具、食器類、絵画・彫刻、木工品・金工品・刺繍品・陶磁器・ガラス製品、おもちゃ・人形、楽器、各種記念品、清掃用具、防災用品、非常食、花苗など</t>
    <rPh sb="13" eb="16">
      <t>ショッキルイ</t>
    </rPh>
    <rPh sb="76" eb="77">
      <t>ハナ</t>
    </rPh>
    <rPh sb="77" eb="78">
      <t>ナエ</t>
    </rPh>
    <phoneticPr fontId="3"/>
  </si>
  <si>
    <t>1事務用品・書籍の製造・販売</t>
  </si>
  <si>
    <t>2食料品・飲料品の製造・販売</t>
  </si>
  <si>
    <t>3小物雑貨の製造・販売</t>
  </si>
  <si>
    <t>4その他の物品の製造・販売</t>
  </si>
  <si>
    <t>仕分け・発送、袋詰・包装・梱包、洗浄、解体、印刷物折り、おしぼり類折り、筆耕、文書の廃棄（シュレッダー）、資源回収・分類など</t>
    <rPh sb="16" eb="18">
      <t>センジョウ</t>
    </rPh>
    <rPh sb="53" eb="55">
      <t>シゲン</t>
    </rPh>
    <rPh sb="55" eb="57">
      <t>カイシュウ</t>
    </rPh>
    <rPh sb="58" eb="60">
      <t>ブンルイ</t>
    </rPh>
    <phoneticPr fontId="3"/>
  </si>
  <si>
    <t>5印刷</t>
  </si>
  <si>
    <t>6クリーニング</t>
  </si>
  <si>
    <t>7清掃・施設管理</t>
  </si>
  <si>
    <t>8情報処理・テープ起こし</t>
  </si>
  <si>
    <t>9飲食店等の運営</t>
  </si>
  <si>
    <t>10リサイクル</t>
  </si>
  <si>
    <t>11梱包・発送</t>
  </si>
  <si>
    <t>12その他の役務</t>
  </si>
  <si>
    <t>箱・袋詰、包装、梱包、封入、仕分け・発送、ラベル貼、印刷物折り　など</t>
    <phoneticPr fontId="3"/>
  </si>
  <si>
    <t>資源回収・分別など</t>
    <phoneticPr fontId="3"/>
  </si>
  <si>
    <t>１施設情報</t>
    <rPh sb="1" eb="3">
      <t>シセツ</t>
    </rPh>
    <rPh sb="3" eb="5">
      <t>ジョウホウ</t>
    </rPh>
    <phoneticPr fontId="3"/>
  </si>
  <si>
    <t>（可能な限り売上げの多い順に最大３つ記載してください。）</t>
    <phoneticPr fontId="3"/>
  </si>
  <si>
    <t>分野</t>
    <rPh sb="0" eb="2">
      <t>ブンヤ</t>
    </rPh>
    <phoneticPr fontId="3"/>
  </si>
  <si>
    <t>物品</t>
    <rPh sb="0" eb="2">
      <t>ブッピン</t>
    </rPh>
    <phoneticPr fontId="3"/>
  </si>
  <si>
    <t>役務</t>
    <phoneticPr fontId="3"/>
  </si>
  <si>
    <t>活動内容（製造している製品やサービス、請負作業の内容など具体的に記入してください</t>
    <rPh sb="0" eb="2">
      <t>カツドウ</t>
    </rPh>
    <rPh sb="2" eb="4">
      <t>ナイヨウ</t>
    </rPh>
    <rPh sb="5" eb="7">
      <t>セイゾウ</t>
    </rPh>
    <rPh sb="11" eb="13">
      <t>セイヒン</t>
    </rPh>
    <rPh sb="19" eb="21">
      <t>ウケオイ</t>
    </rPh>
    <rPh sb="21" eb="23">
      <t>サギョウ</t>
    </rPh>
    <rPh sb="24" eb="26">
      <t>ナイヨウ</t>
    </rPh>
    <rPh sb="28" eb="31">
      <t>グタイテキ</t>
    </rPh>
    <rPh sb="32" eb="34">
      <t>キニュウ</t>
    </rPh>
    <phoneticPr fontId="3"/>
  </si>
  <si>
    <t>※それぞれの具体例については、別シート（分類表）をご参照ください。</t>
    <rPh sb="6" eb="9">
      <t>グタイレイ</t>
    </rPh>
    <rPh sb="15" eb="16">
      <t>ベツ</t>
    </rPh>
    <rPh sb="20" eb="23">
      <t>ブンルイヒョウ</t>
    </rPh>
    <rPh sb="26" eb="28">
      <t>サンショウ</t>
    </rPh>
    <phoneticPr fontId="3"/>
  </si>
  <si>
    <t>１　調査事項（①賃金実績報告）</t>
    <rPh sb="2" eb="4">
      <t>チョウサ</t>
    </rPh>
    <rPh sb="4" eb="6">
      <t>ジコウ</t>
    </rPh>
    <phoneticPr fontId="3"/>
  </si>
  <si>
    <t>分野
（プルダウンから選択）</t>
    <rPh sb="0" eb="2">
      <t>ブンヤ</t>
    </rPh>
    <rPh sb="11" eb="13">
      <t>センタク</t>
    </rPh>
    <phoneticPr fontId="3"/>
  </si>
  <si>
    <t>①</t>
    <phoneticPr fontId="3"/>
  </si>
  <si>
    <t>②</t>
    <phoneticPr fontId="3"/>
  </si>
  <si>
    <t>③</t>
    <phoneticPr fontId="3"/>
  </si>
  <si>
    <t>色付きセルを入力してください。</t>
    <rPh sb="0" eb="2">
      <t>イロツ</t>
    </rPh>
    <rPh sb="6" eb="8">
      <t>ニュウリョク</t>
    </rPh>
    <phoneticPr fontId="3"/>
  </si>
  <si>
    <t>就労継続支援A型（雇用型）</t>
    <phoneticPr fontId="3"/>
  </si>
  <si>
    <t>２　調査事項（②サービスの提供状況（農福連携・在宅利用））</t>
    <rPh sb="2" eb="4">
      <t>チョウサ</t>
    </rPh>
    <rPh sb="4" eb="6">
      <t>ジコウ</t>
    </rPh>
    <rPh sb="13" eb="15">
      <t>テイキョウ</t>
    </rPh>
    <rPh sb="15" eb="17">
      <t>ジョウキョウ</t>
    </rPh>
    <rPh sb="18" eb="20">
      <t>ノウフク</t>
    </rPh>
    <rPh sb="20" eb="22">
      <t>レンケイ</t>
    </rPh>
    <rPh sb="23" eb="25">
      <t>ザイタク</t>
    </rPh>
    <rPh sb="25" eb="27">
      <t>リヨウ</t>
    </rPh>
    <phoneticPr fontId="3"/>
  </si>
  <si>
    <t>３　調査事項（③生産活動の内容）</t>
    <rPh sb="2" eb="4">
      <t>チョウサ</t>
    </rPh>
    <rPh sb="4" eb="6">
      <t>ジコウ</t>
    </rPh>
    <rPh sb="8" eb="10">
      <t>セイサン</t>
    </rPh>
    <rPh sb="10" eb="12">
      <t>カツドウ</t>
    </rPh>
    <rPh sb="13" eb="15">
      <t>ナイヨウ</t>
    </rPh>
    <phoneticPr fontId="3"/>
  </si>
  <si>
    <t>色付きセルを入力してください。</t>
    <phoneticPr fontId="3"/>
  </si>
  <si>
    <t>１　調査事項（①工賃実績報告）</t>
    <rPh sb="2" eb="4">
      <t>チョウサ</t>
    </rPh>
    <rPh sb="4" eb="6">
      <t>ジコウ</t>
    </rPh>
    <rPh sb="8" eb="10">
      <t>コウチン</t>
    </rPh>
    <phoneticPr fontId="3"/>
  </si>
  <si>
    <t>就労継続支援A型（非雇用型）</t>
    <rPh sb="0" eb="2">
      <t>シュウロウ</t>
    </rPh>
    <rPh sb="2" eb="4">
      <t>ケイゾク</t>
    </rPh>
    <rPh sb="4" eb="6">
      <t>シエン</t>
    </rPh>
    <rPh sb="7" eb="8">
      <t>ガタ</t>
    </rPh>
    <rPh sb="9" eb="10">
      <t>ヒ</t>
    </rPh>
    <rPh sb="10" eb="12">
      <t>コヨウ</t>
    </rPh>
    <rPh sb="12" eb="13">
      <t>ガタ</t>
    </rPh>
    <phoneticPr fontId="3"/>
  </si>
  <si>
    <t>様式２②【A型：非雇用型】</t>
    <rPh sb="0" eb="2">
      <t>ヨウシキ</t>
    </rPh>
    <rPh sb="6" eb="7">
      <t>ガタ</t>
    </rPh>
    <rPh sb="8" eb="9">
      <t>ヒ</t>
    </rPh>
    <rPh sb="9" eb="11">
      <t>コヨウ</t>
    </rPh>
    <rPh sb="11" eb="12">
      <t>ガタ</t>
    </rPh>
    <phoneticPr fontId="3"/>
  </si>
  <si>
    <t>様式２①【A型：雇用型】</t>
    <rPh sb="0" eb="2">
      <t>ヨウシキ</t>
    </rPh>
    <rPh sb="6" eb="7">
      <t>ガタ</t>
    </rPh>
    <rPh sb="8" eb="10">
      <t>コヨウ</t>
    </rPh>
    <rPh sb="10" eb="11">
      <t>ガタ</t>
    </rPh>
    <phoneticPr fontId="3"/>
  </si>
  <si>
    <t>○○市町村</t>
    <rPh sb="2" eb="3">
      <t>シ</t>
    </rPh>
    <rPh sb="3" eb="5">
      <t>チョウソン</t>
    </rPh>
    <phoneticPr fontId="3"/>
  </si>
  <si>
    <t>○定員数、延べ人数、支払総額について、記載してください</t>
    <rPh sb="1" eb="3">
      <t>テイイン</t>
    </rPh>
    <rPh sb="3" eb="4">
      <t>スウ</t>
    </rPh>
    <rPh sb="5" eb="6">
      <t>ノ</t>
    </rPh>
    <rPh sb="7" eb="9">
      <t>ニンズウ</t>
    </rPh>
    <rPh sb="10" eb="12">
      <t>シハライ</t>
    </rPh>
    <rPh sb="12" eb="14">
      <t>ソウガク</t>
    </rPh>
    <rPh sb="19" eb="21">
      <t>キサイ</t>
    </rPh>
    <phoneticPr fontId="3"/>
  </si>
  <si>
    <t>○主な作業内容について、分野１～１２の中から選び、その活動内容を具体的に記載してください</t>
    <rPh sb="1" eb="2">
      <t>オモ</t>
    </rPh>
    <rPh sb="3" eb="5">
      <t>サギョウ</t>
    </rPh>
    <rPh sb="5" eb="7">
      <t>ナイヨウ</t>
    </rPh>
    <rPh sb="12" eb="14">
      <t>ブンヤ</t>
    </rPh>
    <rPh sb="19" eb="20">
      <t>ナカ</t>
    </rPh>
    <rPh sb="22" eb="23">
      <t>エラ</t>
    </rPh>
    <rPh sb="27" eb="29">
      <t>カツドウ</t>
    </rPh>
    <rPh sb="29" eb="31">
      <t>ナイヨウ</t>
    </rPh>
    <rPh sb="32" eb="35">
      <t>グタイテキ</t>
    </rPh>
    <rPh sb="36" eb="38">
      <t>キサイ</t>
    </rPh>
    <phoneticPr fontId="3"/>
  </si>
  <si>
    <t>○主な作業内容について、分野１～１２の中から選び、その活動内容を具体的に記載してください</t>
    <rPh sb="1" eb="2">
      <t>オモ</t>
    </rPh>
    <rPh sb="3" eb="5">
      <t>サギョウ</t>
    </rPh>
    <rPh sb="5" eb="7">
      <t>ナイヨウ</t>
    </rPh>
    <rPh sb="19" eb="20">
      <t>ナカ</t>
    </rPh>
    <rPh sb="22" eb="23">
      <t>エラ</t>
    </rPh>
    <rPh sb="27" eb="29">
      <t>カツドウ</t>
    </rPh>
    <rPh sb="29" eb="31">
      <t>ナイヨウ</t>
    </rPh>
    <rPh sb="32" eb="35">
      <t>グタイテキ</t>
    </rPh>
    <rPh sb="36" eb="38">
      <t>キサイ</t>
    </rPh>
    <phoneticPr fontId="3"/>
  </si>
  <si>
    <t>主な作業内容①</t>
    <rPh sb="0" eb="1">
      <t>オモ</t>
    </rPh>
    <rPh sb="2" eb="4">
      <t>サギョウ</t>
    </rPh>
    <rPh sb="4" eb="6">
      <t>ナイヨウ</t>
    </rPh>
    <phoneticPr fontId="2"/>
  </si>
  <si>
    <t>主な作業内容②</t>
    <rPh sb="0" eb="1">
      <t>オモ</t>
    </rPh>
    <rPh sb="2" eb="4">
      <t>サギョウ</t>
    </rPh>
    <rPh sb="4" eb="6">
      <t>ナイヨウ</t>
    </rPh>
    <phoneticPr fontId="2"/>
  </si>
  <si>
    <t>主な作業内容③</t>
    <rPh sb="0" eb="1">
      <t>オモ</t>
    </rPh>
    <rPh sb="2" eb="4">
      <t>サギョウ</t>
    </rPh>
    <rPh sb="4" eb="6">
      <t>ナイヨウ</t>
    </rPh>
    <phoneticPr fontId="2"/>
  </si>
  <si>
    <t>分類</t>
    <rPh sb="0" eb="2">
      <t>ブンルイ</t>
    </rPh>
    <phoneticPr fontId="2"/>
  </si>
  <si>
    <t>内容</t>
    <rPh sb="0" eb="2">
      <t>ナイヨウ</t>
    </rPh>
    <phoneticPr fontId="2"/>
  </si>
  <si>
    <t>A 賃金支払対象者延人数</t>
    <rPh sb="2" eb="4">
      <t>チンギン</t>
    </rPh>
    <rPh sb="4" eb="6">
      <t>シハラ</t>
    </rPh>
    <rPh sb="6" eb="9">
      <t>タイショウシャ</t>
    </rPh>
    <rPh sb="9" eb="10">
      <t>ノ</t>
    </rPh>
    <rPh sb="10" eb="12">
      <t>ニンズウ</t>
    </rPh>
    <phoneticPr fontId="2"/>
  </si>
  <si>
    <t>C 賃金支払対象者延人数</t>
    <rPh sb="2" eb="4">
      <t>チンギン</t>
    </rPh>
    <rPh sb="4" eb="6">
      <t>シハラ</t>
    </rPh>
    <rPh sb="6" eb="9">
      <t>タイショウシャ</t>
    </rPh>
    <rPh sb="9" eb="10">
      <t>ノ</t>
    </rPh>
    <rPh sb="10" eb="12">
      <t>ニンズウ</t>
    </rPh>
    <phoneticPr fontId="2"/>
  </si>
  <si>
    <t>2023年（R5）</t>
    <rPh sb="4" eb="5">
      <t>ネン</t>
    </rPh>
    <phoneticPr fontId="1"/>
  </si>
  <si>
    <t>2022年（R4）</t>
    <rPh sb="4" eb="5">
      <t>ネン</t>
    </rPh>
    <phoneticPr fontId="1"/>
  </si>
  <si>
    <t>2021年（R3）</t>
    <rPh sb="4" eb="5">
      <t>ネン</t>
    </rPh>
    <phoneticPr fontId="1"/>
  </si>
  <si>
    <t>2011年（H23)-2020年(R2)の間</t>
    <rPh sb="4" eb="5">
      <t>ネン</t>
    </rPh>
    <rPh sb="15" eb="16">
      <t>ネン</t>
    </rPh>
    <rPh sb="21" eb="22">
      <t>アイダ</t>
    </rPh>
    <phoneticPr fontId="1"/>
  </si>
  <si>
    <t>2001年(H13)-2010年(H22)の間</t>
    <rPh sb="4" eb="5">
      <t>ネン</t>
    </rPh>
    <rPh sb="15" eb="16">
      <t>ネン</t>
    </rPh>
    <rPh sb="22" eb="23">
      <t>アイダ</t>
    </rPh>
    <phoneticPr fontId="1"/>
  </si>
  <si>
    <t>2000年（H12)以前</t>
    <rPh sb="4" eb="5">
      <t>ネン</t>
    </rPh>
    <rPh sb="10" eb="12">
      <t>イゼン</t>
    </rPh>
    <phoneticPr fontId="1"/>
  </si>
  <si>
    <t>開始時期</t>
    <rPh sb="0" eb="2">
      <t>カイシ</t>
    </rPh>
    <rPh sb="2" eb="4">
      <t>ジキ</t>
    </rPh>
    <phoneticPr fontId="3"/>
  </si>
  <si>
    <r>
      <t xml:space="preserve">法人種別
</t>
    </r>
    <r>
      <rPr>
        <sz val="11"/>
        <color rgb="FFFF0000"/>
        <rFont val="ＭＳ Ｐゴシック"/>
        <family val="3"/>
        <charset val="128"/>
        <scheme val="minor"/>
      </rPr>
      <t>⇒プルダウンから選択</t>
    </r>
    <rPh sb="0" eb="2">
      <t>ホウジン</t>
    </rPh>
    <rPh sb="2" eb="4">
      <t>シュベツ</t>
    </rPh>
    <rPh sb="13" eb="15">
      <t>センタク</t>
    </rPh>
    <phoneticPr fontId="3"/>
  </si>
  <si>
    <t>１社会福祉法人</t>
    <phoneticPr fontId="3"/>
  </si>
  <si>
    <t>２社会福祉法人（社会福祉協議会以外）</t>
    <phoneticPr fontId="3"/>
  </si>
  <si>
    <t>３医療法人</t>
    <phoneticPr fontId="3"/>
  </si>
  <si>
    <t>４営利法人（株式・合名・合資・合同会社）</t>
    <phoneticPr fontId="3"/>
  </si>
  <si>
    <t>５特定非営利活動法人（NPO）</t>
    <phoneticPr fontId="3"/>
  </si>
  <si>
    <t>６その他（社団・財団・農協・生協等）</t>
    <phoneticPr fontId="3"/>
  </si>
  <si>
    <t>【留意事項】</t>
    <rPh sb="1" eb="5">
      <t>リュウイジコウ</t>
    </rPh>
    <phoneticPr fontId="3"/>
  </si>
  <si>
    <t>法人種別</t>
    <rPh sb="0" eb="4">
      <t>ホウジンシュベツ</t>
    </rPh>
    <phoneticPr fontId="3"/>
  </si>
  <si>
    <t>１社会福祉法人、２社会福祉法人（社会福祉協議会以外）、３医療法人、４営利法人（株式・合名・合資・合同会社）、５特定非営利活動法人（NPO）、６その他（社団・財団・農協・生協等）の中から選択してください。</t>
    <phoneticPr fontId="3"/>
  </si>
  <si>
    <t>法人番号</t>
    <rPh sb="0" eb="2">
      <t>ホウジン</t>
    </rPh>
    <rPh sb="2" eb="4">
      <t>バンゴウ</t>
    </rPh>
    <phoneticPr fontId="3"/>
  </si>
  <si>
    <t>行政手続における特定の個人を識別するための番号の利用等に関する法律（平成25年法律第27号）に基づき、国税庁長官に指定された法人番号を記載してください。</t>
    <phoneticPr fontId="3"/>
  </si>
  <si>
    <t>法人種別</t>
    <rPh sb="0" eb="4">
      <t>ホウジンシュベツ</t>
    </rPh>
    <phoneticPr fontId="3"/>
  </si>
  <si>
    <t>法人種別集計用↓</t>
    <rPh sb="0" eb="4">
      <t>ホウジンシュベツ</t>
    </rPh>
    <rPh sb="4" eb="7">
      <t>シュウケイヨウ</t>
    </rPh>
    <phoneticPr fontId="3"/>
  </si>
  <si>
    <t>○定員数、支払総額、平均利用者数、年間開所月数について、記載してください</t>
    <rPh sb="1" eb="3">
      <t>テイイン</t>
    </rPh>
    <rPh sb="3" eb="4">
      <t>スウ</t>
    </rPh>
    <rPh sb="5" eb="7">
      <t>シハライ</t>
    </rPh>
    <rPh sb="7" eb="9">
      <t>ソウガク</t>
    </rPh>
    <rPh sb="10" eb="16">
      <t>ヘイキンリヨウシャスウ</t>
    </rPh>
    <rPh sb="17" eb="19">
      <t>ネンカン</t>
    </rPh>
    <rPh sb="19" eb="21">
      <t>カイショ</t>
    </rPh>
    <rPh sb="21" eb="23">
      <t>ゲツスウ</t>
    </rPh>
    <rPh sb="28" eb="30">
      <t>キサイ</t>
    </rPh>
    <phoneticPr fontId="3"/>
  </si>
  <si>
    <t>①年間工賃支払総額</t>
    <rPh sb="1" eb="3">
      <t>ネンカン</t>
    </rPh>
    <rPh sb="3" eb="5">
      <t>コウチン</t>
    </rPh>
    <rPh sb="5" eb="7">
      <t>シハライ</t>
    </rPh>
    <rPh sb="7" eb="9">
      <t>ソウガク</t>
    </rPh>
    <phoneticPr fontId="2"/>
  </si>
  <si>
    <t>③年間開所日数</t>
    <rPh sb="1" eb="5">
      <t>ネンカンカイショ</t>
    </rPh>
    <rPh sb="5" eb="7">
      <t>ニッスウ</t>
    </rPh>
    <phoneticPr fontId="3"/>
  </si>
  <si>
    <t>⑤年間開所月数</t>
    <rPh sb="1" eb="3">
      <t>ネンカン</t>
    </rPh>
    <rPh sb="3" eb="5">
      <t>カイショ</t>
    </rPh>
    <rPh sb="5" eb="7">
      <t>ゲツスウ</t>
    </rPh>
    <phoneticPr fontId="3"/>
  </si>
  <si>
    <t>工賃平均額(①÷④÷⑤）</t>
    <rPh sb="0" eb="2">
      <t>コウチン</t>
    </rPh>
    <rPh sb="2" eb="4">
      <t>ヘイキン</t>
    </rPh>
    <rPh sb="4" eb="5">
      <t>ガク</t>
    </rPh>
    <phoneticPr fontId="2"/>
  </si>
  <si>
    <t>②年間利用者延べ人数</t>
    <rPh sb="1" eb="3">
      <t>ネンカン</t>
    </rPh>
    <rPh sb="3" eb="6">
      <t>リヨウシャ</t>
    </rPh>
    <rPh sb="6" eb="7">
      <t>ノ</t>
    </rPh>
    <rPh sb="8" eb="10">
      <t>ニンズウ</t>
    </rPh>
    <phoneticPr fontId="2"/>
  </si>
  <si>
    <t>④平均利用者数（②÷③）</t>
    <rPh sb="1" eb="7">
      <t>ヘイキンリヨウシャスウ</t>
    </rPh>
    <phoneticPr fontId="2"/>
  </si>
  <si>
    <r>
      <t>「就労継続支援A型（雇用型）」シート</t>
    </r>
    <r>
      <rPr>
        <sz val="18"/>
        <color rgb="FFFF0000"/>
        <rFont val="ＭＳ Ｐゴシック"/>
        <family val="3"/>
        <charset val="128"/>
      </rPr>
      <t>【月額及び</t>
    </r>
    <r>
      <rPr>
        <u/>
        <sz val="18"/>
        <color rgb="FFFF0000"/>
        <rFont val="ＭＳ Ｐゴシック"/>
        <family val="3"/>
        <charset val="128"/>
      </rPr>
      <t>時間額</t>
    </r>
    <r>
      <rPr>
        <sz val="18"/>
        <color rgb="FFFF0000"/>
        <rFont val="ＭＳ Ｐゴシック"/>
        <family val="3"/>
        <charset val="128"/>
      </rPr>
      <t>】</t>
    </r>
    <rPh sb="19" eb="21">
      <t>ツキガク</t>
    </rPh>
    <rPh sb="21" eb="22">
      <t>オヨ</t>
    </rPh>
    <rPh sb="23" eb="26">
      <t>ジカンガク</t>
    </rPh>
    <phoneticPr fontId="2"/>
  </si>
  <si>
    <t>エラーチェック⇒○か確認してください（⑨＝⑫）</t>
  </si>
  <si>
    <t>開始時期</t>
    <rPh sb="0" eb="4">
      <t>カイシジキ</t>
    </rPh>
    <phoneticPr fontId="2"/>
  </si>
  <si>
    <t>愛知県</t>
    <rPh sb="0" eb="3">
      <t>アイチケン</t>
    </rPh>
    <phoneticPr fontId="2"/>
  </si>
  <si>
    <t>社会福祉協議会</t>
    <phoneticPr fontId="2"/>
  </si>
  <si>
    <t>←①施設情報（共通）→</t>
    <phoneticPr fontId="3"/>
  </si>
  <si>
    <r>
      <t>「就労継続支援A型（非雇用型）」シート</t>
    </r>
    <r>
      <rPr>
        <sz val="18"/>
        <color rgb="FFFF0000"/>
        <rFont val="ＭＳ Ｐゴシック"/>
        <family val="3"/>
        <charset val="128"/>
      </rPr>
      <t>【月額のみ】</t>
    </r>
    <rPh sb="20" eb="22">
      <t>ツキガク</t>
    </rPh>
    <phoneticPr fontId="2"/>
  </si>
  <si>
    <t>⑧工賃支払総額</t>
    <rPh sb="1" eb="3">
      <t>コウチン</t>
    </rPh>
    <rPh sb="3" eb="5">
      <t>シハライ</t>
    </rPh>
    <rPh sb="5" eb="7">
      <t>ソウガク</t>
    </rPh>
    <phoneticPr fontId="2"/>
  </si>
  <si>
    <t>⑨利用者延人数</t>
    <rPh sb="1" eb="4">
      <t>リヨウシャ</t>
    </rPh>
    <rPh sb="4" eb="5">
      <t>ノブ</t>
    </rPh>
    <rPh sb="5" eb="7">
      <t>ニンズウ</t>
    </rPh>
    <phoneticPr fontId="2"/>
  </si>
  <si>
    <t>⑩年間開所日数</t>
    <rPh sb="1" eb="3">
      <t>ネンカン</t>
    </rPh>
    <rPh sb="3" eb="5">
      <t>カイショ</t>
    </rPh>
    <rPh sb="5" eb="7">
      <t>ニッスウ</t>
    </rPh>
    <phoneticPr fontId="2"/>
  </si>
  <si>
    <t>⑪１日の平均
利用者数</t>
    <rPh sb="2" eb="3">
      <t>ニチ</t>
    </rPh>
    <rPh sb="4" eb="6">
      <t>ヘイキン</t>
    </rPh>
    <rPh sb="7" eb="9">
      <t>リヨウ</t>
    </rPh>
    <rPh sb="9" eb="10">
      <t>シャ</t>
    </rPh>
    <rPh sb="10" eb="11">
      <t>スウ</t>
    </rPh>
    <phoneticPr fontId="2"/>
  </si>
  <si>
    <t>⑫年間開所月数</t>
    <rPh sb="1" eb="3">
      <t>ネンカン</t>
    </rPh>
    <rPh sb="3" eb="5">
      <t>カイショ</t>
    </rPh>
    <rPh sb="5" eb="7">
      <t>ツキスウ</t>
    </rPh>
    <phoneticPr fontId="2"/>
  </si>
  <si>
    <t>開始時期</t>
    <rPh sb="0" eb="4">
      <t>カイシジキ</t>
    </rPh>
    <phoneticPr fontId="2"/>
  </si>
  <si>
    <t>就労継続支援Ｂ型サービス費（Ⅰ）又は就労継続支援Ｂ型サービス費（Ⅱ）</t>
    <phoneticPr fontId="2"/>
  </si>
  <si>
    <t>→貼り付け</t>
    <rPh sb="1" eb="2">
      <t>ハ</t>
    </rPh>
    <rPh sb="3" eb="4">
      <t>ツ</t>
    </rPh>
    <phoneticPr fontId="3"/>
  </si>
  <si>
    <t>事業所番号</t>
    <rPh sb="0" eb="5">
      <t>ジギョウショバンゴウ</t>
    </rPh>
    <phoneticPr fontId="3"/>
  </si>
  <si>
    <t>令和６年度工賃（賃金）実績報告</t>
    <rPh sb="0" eb="2">
      <t>レイワ</t>
    </rPh>
    <rPh sb="3" eb="5">
      <t>ネンド</t>
    </rPh>
    <rPh sb="5" eb="7">
      <t>コウチン</t>
    </rPh>
    <rPh sb="8" eb="10">
      <t>チンギン</t>
    </rPh>
    <rPh sb="11" eb="13">
      <t>ジッセキ</t>
    </rPh>
    <rPh sb="13" eb="15">
      <t>ホウコク</t>
    </rPh>
    <phoneticPr fontId="3"/>
  </si>
  <si>
    <t>新設（令和６年度中に開設）</t>
    <rPh sb="0" eb="2">
      <t>シンセツ</t>
    </rPh>
    <rPh sb="3" eb="5">
      <t>レイワ</t>
    </rPh>
    <rPh sb="6" eb="8">
      <t>ネンド</t>
    </rPh>
    <rPh sb="8" eb="9">
      <t>チュウ</t>
    </rPh>
    <rPh sb="10" eb="12">
      <t>カイセツ</t>
    </rPh>
    <phoneticPr fontId="3"/>
  </si>
  <si>
    <t>本シート入力後、事業所のサービス種別に応じて、各シート（A型（雇用型）、A型（非雇用型）、B型）に令和６年度の実績額を記入して、提出してください。</t>
    <rPh sb="0" eb="1">
      <t>ホン</t>
    </rPh>
    <rPh sb="4" eb="6">
      <t>ニュウリョク</t>
    </rPh>
    <rPh sb="6" eb="7">
      <t>ゴ</t>
    </rPh>
    <rPh sb="8" eb="11">
      <t>ジギョウショ</t>
    </rPh>
    <rPh sb="16" eb="18">
      <t>シュベツ</t>
    </rPh>
    <rPh sb="19" eb="20">
      <t>オウ</t>
    </rPh>
    <rPh sb="23" eb="24">
      <t>カク</t>
    </rPh>
    <rPh sb="29" eb="30">
      <t>ガタ</t>
    </rPh>
    <rPh sb="31" eb="33">
      <t>コヨウ</t>
    </rPh>
    <rPh sb="33" eb="34">
      <t>ガタ</t>
    </rPh>
    <rPh sb="37" eb="38">
      <t>ガタ</t>
    </rPh>
    <rPh sb="39" eb="40">
      <t>ヒ</t>
    </rPh>
    <rPh sb="40" eb="42">
      <t>コヨウ</t>
    </rPh>
    <rPh sb="42" eb="43">
      <t>ガタ</t>
    </rPh>
    <rPh sb="46" eb="47">
      <t>ガタ</t>
    </rPh>
    <rPh sb="49" eb="51">
      <t>レイワ</t>
    </rPh>
    <rPh sb="52" eb="54">
      <t>ネンド</t>
    </rPh>
    <rPh sb="55" eb="58">
      <t>ジッセキガク</t>
    </rPh>
    <rPh sb="59" eb="61">
      <t>キニュウ</t>
    </rPh>
    <rPh sb="64" eb="66">
      <t>テイシュツ</t>
    </rPh>
    <phoneticPr fontId="3"/>
  </si>
  <si>
    <t>R7.3.31時点</t>
    <rPh sb="7" eb="9">
      <t>ジテン</t>
    </rPh>
    <phoneticPr fontId="3"/>
  </si>
  <si>
    <r>
      <t>令和６年度工賃実績報告（</t>
    </r>
    <r>
      <rPr>
        <u/>
        <sz val="18"/>
        <color rgb="FFFF0000"/>
        <rFont val="ＭＳ Ｐゴシック"/>
        <family val="3"/>
        <charset val="128"/>
        <scheme val="minor"/>
      </rPr>
      <t>月額のみ</t>
    </r>
    <r>
      <rPr>
        <sz val="18"/>
        <rFont val="ＭＳ Ｐゴシック"/>
        <family val="3"/>
        <charset val="128"/>
        <scheme val="minor"/>
      </rPr>
      <t>）【A型：非雇用型】</t>
    </r>
    <rPh sb="0" eb="2">
      <t>レイワ</t>
    </rPh>
    <rPh sb="3" eb="5">
      <t>ネンド</t>
    </rPh>
    <rPh sb="5" eb="7">
      <t>コウチン</t>
    </rPh>
    <rPh sb="7" eb="9">
      <t>ジッセキ</t>
    </rPh>
    <rPh sb="9" eb="11">
      <t>ホウコク</t>
    </rPh>
    <rPh sb="12" eb="14">
      <t>ゲツガク</t>
    </rPh>
    <phoneticPr fontId="3"/>
  </si>
  <si>
    <t>令和６年度</t>
    <rPh sb="0" eb="2">
      <t>レイワ</t>
    </rPh>
    <rPh sb="3" eb="5">
      <t>ネンド</t>
    </rPh>
    <rPh sb="4" eb="5">
      <t>ド</t>
    </rPh>
    <phoneticPr fontId="2"/>
  </si>
  <si>
    <t>2024年（R6）</t>
    <rPh sb="4" eb="5">
      <t>ネン</t>
    </rPh>
    <phoneticPr fontId="3"/>
  </si>
  <si>
    <r>
      <t>令和６年度賃金実績報告（</t>
    </r>
    <r>
      <rPr>
        <u/>
        <sz val="18"/>
        <color rgb="FFFF0000"/>
        <rFont val="ＭＳ Ｐゴシック"/>
        <family val="3"/>
        <charset val="128"/>
        <scheme val="minor"/>
      </rPr>
      <t>月額・時間額</t>
    </r>
    <r>
      <rPr>
        <sz val="18"/>
        <rFont val="ＭＳ Ｐゴシック"/>
        <family val="3"/>
        <charset val="128"/>
        <scheme val="minor"/>
      </rPr>
      <t>）【A型：雇用型】</t>
    </r>
    <rPh sb="0" eb="2">
      <t>レイワ</t>
    </rPh>
    <rPh sb="3" eb="5">
      <t>ネンド</t>
    </rPh>
    <rPh sb="5" eb="7">
      <t>チンギン</t>
    </rPh>
    <rPh sb="6" eb="7">
      <t>コウチン</t>
    </rPh>
    <rPh sb="7" eb="9">
      <t>ジッセキ</t>
    </rPh>
    <rPh sb="9" eb="11">
      <t>ホウコク</t>
    </rPh>
    <rPh sb="12" eb="14">
      <t>ゲツガク</t>
    </rPh>
    <rPh sb="15" eb="18">
      <t>ジカンガク</t>
    </rPh>
    <phoneticPr fontId="3"/>
  </si>
  <si>
    <t>水福連携</t>
    <rPh sb="0" eb="2">
      <t>スイフク</t>
    </rPh>
    <rPh sb="2" eb="4">
      <t>レンケイ</t>
    </rPh>
    <phoneticPr fontId="3"/>
  </si>
  <si>
    <t>⑲実施状況</t>
    <rPh sb="1" eb="3">
      <t>ジッシ</t>
    </rPh>
    <rPh sb="3" eb="5">
      <t>ジョウキョウ</t>
    </rPh>
    <phoneticPr fontId="3"/>
  </si>
  <si>
    <t>⑳新規実施</t>
    <rPh sb="1" eb="3">
      <t>シンキ</t>
    </rPh>
    <rPh sb="3" eb="5">
      <t>ジッシ</t>
    </rPh>
    <phoneticPr fontId="3"/>
  </si>
  <si>
    <t>㉑収入の割合（％）</t>
    <rPh sb="1" eb="3">
      <t>シュウニュウ</t>
    </rPh>
    <rPh sb="4" eb="6">
      <t>ワリアイ</t>
    </rPh>
    <phoneticPr fontId="3"/>
  </si>
  <si>
    <t>林福連携</t>
    <rPh sb="0" eb="2">
      <t>リンフク</t>
    </rPh>
    <rPh sb="2" eb="4">
      <t>レンケイ</t>
    </rPh>
    <phoneticPr fontId="3"/>
  </si>
  <si>
    <t>㉒実施状況</t>
    <rPh sb="1" eb="3">
      <t>ジッシ</t>
    </rPh>
    <rPh sb="3" eb="5">
      <t>ジョウキョウ</t>
    </rPh>
    <phoneticPr fontId="3"/>
  </si>
  <si>
    <t>㉓新規実施</t>
    <rPh sb="1" eb="3">
      <t>シンキ</t>
    </rPh>
    <rPh sb="3" eb="5">
      <t>ジッシ</t>
    </rPh>
    <phoneticPr fontId="3"/>
  </si>
  <si>
    <t>㉔収入の割合（％）</t>
    <rPh sb="1" eb="3">
      <t>シュウニュウ</t>
    </rPh>
    <rPh sb="4" eb="6">
      <t>ワリアイ</t>
    </rPh>
    <phoneticPr fontId="3"/>
  </si>
  <si>
    <t>㉕実施状況</t>
    <rPh sb="1" eb="3">
      <t>ジッシ</t>
    </rPh>
    <rPh sb="3" eb="5">
      <t>ジョウキョウ</t>
    </rPh>
    <phoneticPr fontId="2"/>
  </si>
  <si>
    <t>㉖利用者の割合（％）</t>
    <rPh sb="1" eb="4">
      <t>リヨウシャ</t>
    </rPh>
    <rPh sb="5" eb="7">
      <t>ワリアイ</t>
    </rPh>
    <phoneticPr fontId="2"/>
  </si>
  <si>
    <t>⑳新規実施</t>
    <phoneticPr fontId="2"/>
  </si>
  <si>
    <t>㉑収入の割合（％）</t>
    <rPh sb="1" eb="3">
      <t>シュウニュウ</t>
    </rPh>
    <rPh sb="4" eb="6">
      <t>ワリアイ</t>
    </rPh>
    <phoneticPr fontId="2"/>
  </si>
  <si>
    <t>㉒実施状況</t>
    <rPh sb="1" eb="3">
      <t>ジッシ</t>
    </rPh>
    <rPh sb="3" eb="5">
      <t>ジョウキョウ</t>
    </rPh>
    <phoneticPr fontId="2"/>
  </si>
  <si>
    <t>㉓新規実施</t>
    <phoneticPr fontId="2"/>
  </si>
  <si>
    <t>㉔収入の割合（％）</t>
    <rPh sb="1" eb="3">
      <t>シュウニュウ</t>
    </rPh>
    <rPh sb="4" eb="6">
      <t>ワリアイ</t>
    </rPh>
    <phoneticPr fontId="2"/>
  </si>
  <si>
    <t>水福連携</t>
    <rPh sb="0" eb="4">
      <t>スイフクレンケイ</t>
    </rPh>
    <phoneticPr fontId="3"/>
  </si>
  <si>
    <t>林福連携</t>
    <rPh sb="0" eb="4">
      <t>リンフクレンケイ</t>
    </rPh>
    <phoneticPr fontId="3"/>
  </si>
  <si>
    <t>農福連携における課題（自由記述）</t>
    <phoneticPr fontId="3"/>
  </si>
  <si>
    <t>農福連携における課題</t>
    <rPh sb="0" eb="4">
      <t>ノウフクレンケイ</t>
    </rPh>
    <rPh sb="8" eb="10">
      <t>カダイ</t>
    </rPh>
    <phoneticPr fontId="3"/>
  </si>
  <si>
    <t>２　調査事項（②サービスの提供状況（農福連携・水福連携・林福連携・在宅利用））</t>
    <rPh sb="2" eb="4">
      <t>チョウサ</t>
    </rPh>
    <rPh sb="4" eb="6">
      <t>ジコウ</t>
    </rPh>
    <rPh sb="13" eb="15">
      <t>テイキョウ</t>
    </rPh>
    <rPh sb="15" eb="17">
      <t>ジョウキョウ</t>
    </rPh>
    <rPh sb="18" eb="20">
      <t>ノウフク</t>
    </rPh>
    <rPh sb="20" eb="22">
      <t>レンケイ</t>
    </rPh>
    <rPh sb="23" eb="27">
      <t>スイフクレンケイ</t>
    </rPh>
    <rPh sb="28" eb="32">
      <t>リンフクレンケイ</t>
    </rPh>
    <rPh sb="33" eb="35">
      <t>ザイタク</t>
    </rPh>
    <rPh sb="35" eb="37">
      <t>リヨウ</t>
    </rPh>
    <phoneticPr fontId="3"/>
  </si>
  <si>
    <t>○農福連携及び水福連携、林福連携、在宅利用に関して、該当がある場合は、記載してください</t>
    <rPh sb="1" eb="5">
      <t>ノウフクレンケイ</t>
    </rPh>
    <rPh sb="5" eb="6">
      <t>オヨ</t>
    </rPh>
    <rPh sb="7" eb="11">
      <t>スイフクレンケイ</t>
    </rPh>
    <rPh sb="12" eb="16">
      <t>リンフクレンケイ</t>
    </rPh>
    <rPh sb="17" eb="21">
      <t>ザイタクリヨウ</t>
    </rPh>
    <rPh sb="22" eb="23">
      <t>カン</t>
    </rPh>
    <rPh sb="26" eb="28">
      <t>ガイトウ</t>
    </rPh>
    <rPh sb="31" eb="33">
      <t>バアイ</t>
    </rPh>
    <rPh sb="35" eb="37">
      <t>キサイ</t>
    </rPh>
    <phoneticPr fontId="3"/>
  </si>
  <si>
    <t>新規</t>
    <rPh sb="0" eb="2">
      <t>シンキ</t>
    </rPh>
    <phoneticPr fontId="3"/>
  </si>
  <si>
    <t>収入の割合(%)</t>
    <rPh sb="0" eb="2">
      <t>シュウニュウ</t>
    </rPh>
    <rPh sb="3" eb="5">
      <t>ワリアイ</t>
    </rPh>
    <phoneticPr fontId="3"/>
  </si>
  <si>
    <t>実施状況</t>
    <rPh sb="0" eb="2">
      <t>ジッシ</t>
    </rPh>
    <rPh sb="2" eb="4">
      <t>ジョウキョウ</t>
    </rPh>
    <phoneticPr fontId="3"/>
  </si>
  <si>
    <t>○農福連携及び、水福連携、林福連携、在宅利用に関して、該当がある場合は、記載してください</t>
    <rPh sb="1" eb="5">
      <t>ノウフクレンケイ</t>
    </rPh>
    <rPh sb="5" eb="6">
      <t>オヨ</t>
    </rPh>
    <rPh sb="8" eb="12">
      <t>スイフクレンケイ</t>
    </rPh>
    <rPh sb="13" eb="17">
      <t>リンフクレンケイ</t>
    </rPh>
    <rPh sb="18" eb="22">
      <t>ザイタクリヨウ</t>
    </rPh>
    <rPh sb="23" eb="24">
      <t>カン</t>
    </rPh>
    <rPh sb="27" eb="29">
      <t>ガイトウ</t>
    </rPh>
    <rPh sb="32" eb="34">
      <t>バアイ</t>
    </rPh>
    <rPh sb="36" eb="38">
      <t>キサイ</t>
    </rPh>
    <phoneticPr fontId="3"/>
  </si>
  <si>
    <r>
      <t>農福連携・水福連携・林福連携における課題（自由記述）</t>
    </r>
    <r>
      <rPr>
        <b/>
        <u/>
        <sz val="11"/>
        <color rgb="FFFF0000"/>
        <rFont val="ＭＳ Ｐゴシック"/>
        <family val="3"/>
        <charset val="128"/>
        <scheme val="minor"/>
      </rPr>
      <t>★水福連携・林福連携に関して該当がある場合は「開始時期」についてこちらにご記入ください</t>
    </r>
    <rPh sb="5" eb="9">
      <t>スイフクレンケイ</t>
    </rPh>
    <rPh sb="10" eb="14">
      <t>リンフクレンケイ</t>
    </rPh>
    <rPh sb="18" eb="20">
      <t>カダイ</t>
    </rPh>
    <rPh sb="21" eb="25">
      <t>ジユウキジュツ</t>
    </rPh>
    <phoneticPr fontId="3"/>
  </si>
  <si>
    <r>
      <t>農福連携・水福連携・林福連携における課題（自由記述）　</t>
    </r>
    <r>
      <rPr>
        <b/>
        <u/>
        <sz val="11"/>
        <color rgb="FFFF0000"/>
        <rFont val="ＭＳ Ｐゴシック"/>
        <family val="3"/>
        <charset val="128"/>
        <scheme val="minor"/>
      </rPr>
      <t>★水福連携・林福連携に関して該当がある場合は「開始時期」についてこちらにご記入ください</t>
    </r>
    <rPh sb="0" eb="4">
      <t>ノウフクレンケイ</t>
    </rPh>
    <rPh sb="5" eb="7">
      <t>スイフク</t>
    </rPh>
    <rPh sb="7" eb="9">
      <t>レンケイ</t>
    </rPh>
    <rPh sb="10" eb="14">
      <t>リンフクレンケイ</t>
    </rPh>
    <rPh sb="18" eb="20">
      <t>カダイ</t>
    </rPh>
    <rPh sb="21" eb="25">
      <t>ジユウキジュツ</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</si>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</sst>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_);[Red]\(#,##0.0\)"/>
    <numFmt numFmtId="178" formatCode="0_);[Red]\(0\)"/>
    <numFmt numFmtId="179" formatCode="0.0%"/>
  </numFmts>
  <fonts count="3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4"/>
      <color theme="1"/>
      <name val="ＭＳ Ｐゴシック"/>
      <family val="3"/>
      <charset val="128"/>
    </font>
    <font>
      <sz val="11"/>
      <color theme="1"/>
      <name val="ＭＳ Ｐゴシック"/>
      <family val="3"/>
      <charset val="128"/>
    </font>
    <font>
      <sz val="11"/>
      <color rgb="FFFF0000"/>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name val="ＭＳ Ｐゴシック"/>
      <family val="3"/>
      <charset val="128"/>
    </font>
    <font>
      <b/>
      <sz val="11"/>
      <color rgb="FFFF0000"/>
      <name val="ＭＳ Ｐゴシック"/>
      <family val="3"/>
      <charset val="128"/>
    </font>
    <font>
      <b/>
      <sz val="1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b/>
      <sz val="14"/>
      <name val="ＭＳ Ｐゴシック"/>
      <family val="3"/>
      <charset val="128"/>
      <scheme val="minor"/>
    </font>
    <font>
      <sz val="11"/>
      <color theme="1"/>
      <name val="游ゴシック"/>
      <family val="3"/>
      <charset val="128"/>
    </font>
    <font>
      <sz val="12"/>
      <color theme="1"/>
      <name val="ＭＳ Ｐゴシック"/>
      <family val="3"/>
      <charset val="128"/>
      <scheme val="minor"/>
    </font>
    <font>
      <sz val="12"/>
      <color rgb="FF000000"/>
      <name val="ＭＳ Ｐゴシック"/>
      <family val="3"/>
      <charset val="128"/>
      <scheme val="minor"/>
    </font>
    <font>
      <b/>
      <sz val="12"/>
      <color theme="1"/>
      <name val="ＭＳ Ｐゴシック"/>
      <family val="3"/>
      <charset val="128"/>
      <scheme val="minor"/>
    </font>
    <font>
      <b/>
      <sz val="12"/>
      <color rgb="FF000000"/>
      <name val="ＭＳ Ｐゴシック"/>
      <family val="3"/>
      <charset val="128"/>
      <scheme val="minor"/>
    </font>
    <font>
      <sz val="11"/>
      <color indexed="81"/>
      <name val="MS P ゴシック"/>
      <family val="3"/>
      <charset val="128"/>
    </font>
    <font>
      <b/>
      <sz val="11"/>
      <color rgb="FFFF0000"/>
      <name val="ＭＳ Ｐゴシック"/>
      <family val="3"/>
      <charset val="128"/>
      <scheme val="minor"/>
    </font>
    <font>
      <u/>
      <sz val="18"/>
      <color rgb="FFFF0000"/>
      <name val="ＭＳ Ｐゴシック"/>
      <family val="3"/>
      <charset val="128"/>
      <scheme val="minor"/>
    </font>
    <font>
      <sz val="18"/>
      <color theme="1"/>
      <name val="ＭＳ Ｐゴシック"/>
      <family val="3"/>
      <charset val="128"/>
    </font>
    <font>
      <sz val="18"/>
      <color rgb="FFFF0000"/>
      <name val="ＭＳ Ｐゴシック"/>
      <family val="3"/>
      <charset val="128"/>
    </font>
    <font>
      <u/>
      <sz val="18"/>
      <color rgb="FFFF0000"/>
      <name val="ＭＳ Ｐゴシック"/>
      <family val="3"/>
      <charset val="128"/>
    </font>
    <font>
      <b/>
      <u/>
      <sz val="11"/>
      <name val="ＭＳ Ｐゴシック"/>
      <family val="3"/>
      <charset val="128"/>
    </font>
    <font>
      <sz val="11"/>
      <color theme="9" tint="-0.249977111117893"/>
      <name val="ＭＳ Ｐゴシック"/>
      <family val="3"/>
      <charset val="128"/>
    </font>
    <font>
      <sz val="11"/>
      <color theme="1"/>
      <name val="ＭＳ Ｐゴシック"/>
      <family val="3"/>
      <charset val="128"/>
      <scheme val="minor"/>
    </font>
    <font>
      <b/>
      <u/>
      <sz val="11"/>
      <color rgb="FFFF0000"/>
      <name val="ＭＳ Ｐゴシック"/>
      <family val="3"/>
      <charset val="128"/>
      <scheme val="minor"/>
    </font>
    <font>
      <b/>
      <sz val="11"/>
      <color theme="1"/>
      <name val="ＭＳ Ｐゴシック"/>
      <family val="3"/>
      <charset val="128"/>
      <scheme val="minor"/>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31"/>
        <bgColor indexed="64"/>
      </patternFill>
    </fill>
    <fill>
      <patternFill patternType="solid">
        <fgColor rgb="FFCCCCFF"/>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5"/>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top style="hair">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auto="1"/>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 fillId="0" borderId="0"/>
    <xf numFmtId="0" fontId="4" fillId="13" borderId="0" applyNumberFormat="0" applyBorder="0" applyAlignment="0" applyProtection="0">
      <alignment vertical="center"/>
    </xf>
  </cellStyleXfs>
  <cellXfs count="312">
    <xf numFmtId="0" fontId="0" fillId="0" borderId="0" xfId="0">
      <alignment vertical="center"/>
    </xf>
    <xf numFmtId="176" fontId="1" fillId="0" borderId="0" xfId="1" applyNumberFormat="1" applyFont="1" applyFill="1" applyBorder="1" applyAlignment="1" applyProtection="1">
      <alignment vertical="center"/>
      <protection locked="0"/>
    </xf>
    <xf numFmtId="177" fontId="1" fillId="0" borderId="0" xfId="1" applyNumberFormat="1" applyFont="1" applyFill="1" applyBorder="1" applyAlignment="1" applyProtection="1">
      <alignment vertical="center"/>
      <protection locked="0"/>
    </xf>
    <xf numFmtId="0" fontId="1" fillId="4" borderId="15" xfId="1" applyFill="1" applyBorder="1" applyAlignment="1">
      <alignment vertical="center" shrinkToFit="1"/>
    </xf>
    <xf numFmtId="176" fontId="1" fillId="4" borderId="15" xfId="1" applyNumberFormat="1" applyFill="1" applyBorder="1" applyAlignment="1">
      <alignment horizontal="center" vertical="center" shrinkToFit="1"/>
    </xf>
    <xf numFmtId="176" fontId="6" fillId="2" borderId="15" xfId="1" applyNumberFormat="1" applyFont="1" applyFill="1" applyBorder="1" applyAlignment="1">
      <alignment horizontal="center" vertical="center" shrinkToFit="1"/>
    </xf>
    <xf numFmtId="0" fontId="6" fillId="2" borderId="15" xfId="1" applyFont="1" applyFill="1" applyBorder="1" applyAlignment="1">
      <alignment horizontal="center" vertical="center" shrinkToFit="1"/>
    </xf>
    <xf numFmtId="176" fontId="6" fillId="3" borderId="15" xfId="1" applyNumberFormat="1" applyFont="1" applyFill="1" applyBorder="1" applyAlignment="1">
      <alignment horizontal="center" vertical="center" shrinkToFit="1"/>
    </xf>
    <xf numFmtId="0" fontId="6" fillId="3" borderId="15" xfId="1" applyFont="1" applyFill="1" applyBorder="1" applyAlignment="1">
      <alignment horizontal="center" vertical="center" shrinkToFit="1"/>
    </xf>
    <xf numFmtId="0" fontId="1" fillId="6" borderId="18" xfId="1" applyFill="1" applyBorder="1" applyAlignment="1">
      <alignment horizontal="center" vertical="center"/>
    </xf>
    <xf numFmtId="176" fontId="16" fillId="0" borderId="0" xfId="1" applyNumberFormat="1" applyFont="1" applyFill="1" applyAlignment="1">
      <alignment vertical="center"/>
    </xf>
    <xf numFmtId="0" fontId="10" fillId="0" borderId="0" xfId="0" applyFont="1" applyProtection="1">
      <alignment vertical="center"/>
      <protection locked="0"/>
    </xf>
    <xf numFmtId="0" fontId="12" fillId="0" borderId="0" xfId="0" applyFont="1" applyProtection="1">
      <alignment vertical="center"/>
      <protection locked="0"/>
    </xf>
    <xf numFmtId="57" fontId="10" fillId="0" borderId="5" xfId="0" applyNumberFormat="1" applyFont="1" applyFill="1" applyBorder="1" applyAlignment="1" applyProtection="1">
      <alignment vertical="center" shrinkToFit="1"/>
      <protection locked="0"/>
    </xf>
    <xf numFmtId="176" fontId="1" fillId="0" borderId="7" xfId="1" applyNumberFormat="1" applyFont="1" applyFill="1" applyBorder="1" applyAlignment="1" applyProtection="1">
      <alignment horizontal="center" vertical="center" shrinkToFit="1"/>
      <protection locked="0"/>
    </xf>
    <xf numFmtId="176" fontId="1" fillId="0" borderId="0" xfId="1" applyNumberFormat="1" applyFont="1" applyFill="1" applyBorder="1" applyAlignment="1" applyProtection="1">
      <alignment horizontal="center" vertical="center" shrinkToFit="1"/>
      <protection locked="0"/>
    </xf>
    <xf numFmtId="0" fontId="1" fillId="0" borderId="0" xfId="1" applyFont="1" applyFill="1" applyBorder="1" applyAlignment="1" applyProtection="1">
      <alignment horizontal="center" vertical="center" shrinkToFit="1"/>
      <protection locked="0"/>
    </xf>
    <xf numFmtId="0" fontId="10" fillId="0" borderId="0" xfId="0" applyFont="1" applyBorder="1" applyProtection="1">
      <alignment vertical="center"/>
      <protection locked="0"/>
    </xf>
    <xf numFmtId="176" fontId="1" fillId="0" borderId="0" xfId="1" applyNumberFormat="1" applyFont="1" applyFill="1" applyBorder="1" applyAlignment="1" applyProtection="1">
      <alignment vertical="center" shrinkToFit="1"/>
      <protection locked="0"/>
    </xf>
    <xf numFmtId="38" fontId="1" fillId="0" borderId="10" xfId="3" applyFont="1" applyFill="1" applyBorder="1" applyAlignment="1" applyProtection="1">
      <alignment vertical="center" wrapText="1"/>
      <protection locked="0"/>
    </xf>
    <xf numFmtId="38" fontId="1" fillId="0" borderId="11" xfId="3" applyFont="1" applyFill="1" applyBorder="1" applyAlignment="1" applyProtection="1">
      <alignment vertical="center" wrapText="1"/>
      <protection locked="0"/>
    </xf>
    <xf numFmtId="0" fontId="17" fillId="0" borderId="0" xfId="0" applyFont="1" applyAlignment="1" applyProtection="1">
      <alignment horizontal="center" vertical="center" wrapText="1"/>
      <protection locked="0"/>
    </xf>
    <xf numFmtId="0" fontId="1" fillId="0" borderId="0" xfId="1" applyFont="1" applyFill="1" applyBorder="1" applyAlignment="1" applyProtection="1">
      <alignment vertical="center" shrinkToFit="1"/>
      <protection locked="0"/>
    </xf>
    <xf numFmtId="0" fontId="18" fillId="0" borderId="0" xfId="0" applyFont="1" applyProtection="1">
      <alignment vertical="center"/>
      <protection locked="0"/>
    </xf>
    <xf numFmtId="38" fontId="10" fillId="0" borderId="0" xfId="3" applyFont="1" applyBorder="1" applyProtection="1">
      <alignment vertical="center"/>
      <protection locked="0"/>
    </xf>
    <xf numFmtId="0" fontId="10" fillId="0" borderId="0" xfId="0" applyFont="1" applyBorder="1" applyAlignment="1" applyProtection="1">
      <alignment vertical="center" wrapText="1"/>
      <protection locked="0"/>
    </xf>
    <xf numFmtId="38" fontId="1" fillId="0" borderId="0" xfId="2" applyFont="1" applyFill="1" applyBorder="1" applyAlignment="1" applyProtection="1">
      <alignment vertical="center"/>
      <protection locked="0"/>
    </xf>
    <xf numFmtId="0" fontId="10" fillId="0" borderId="0" xfId="0" applyFont="1" applyAlignment="1" applyProtection="1">
      <alignment horizontal="right" vertical="center"/>
      <protection locked="0"/>
    </xf>
    <xf numFmtId="38" fontId="15" fillId="0" borderId="11" xfId="3" applyFont="1" applyFill="1" applyBorder="1" applyAlignment="1" applyProtection="1">
      <alignment horizontal="left" vertical="center"/>
    </xf>
    <xf numFmtId="176" fontId="15" fillId="0" borderId="12" xfId="1" applyNumberFormat="1" applyFont="1" applyFill="1" applyBorder="1" applyAlignment="1" applyProtection="1">
      <alignment horizontal="left" vertical="center"/>
    </xf>
    <xf numFmtId="0" fontId="11" fillId="0" borderId="0" xfId="0" applyFont="1" applyAlignment="1" applyProtection="1">
      <alignment vertical="center"/>
      <protection locked="0"/>
    </xf>
    <xf numFmtId="0" fontId="10" fillId="0" borderId="0" xfId="0" applyFont="1" applyAlignment="1" applyProtection="1">
      <alignment horizontal="left" vertical="center" indent="1"/>
      <protection locked="0"/>
    </xf>
    <xf numFmtId="0" fontId="10" fillId="0" borderId="0" xfId="0" applyFont="1" applyAlignment="1" applyProtection="1">
      <alignment horizontal="left" vertical="center"/>
      <protection locked="0"/>
    </xf>
    <xf numFmtId="0" fontId="10" fillId="0" borderId="0" xfId="0" applyFont="1" applyBorder="1" applyAlignment="1" applyProtection="1">
      <alignment vertical="center"/>
      <protection locked="0"/>
    </xf>
    <xf numFmtId="0" fontId="10" fillId="0" borderId="1" xfId="0" applyFont="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center"/>
      <protection locked="0"/>
    </xf>
    <xf numFmtId="176" fontId="1" fillId="0" borderId="8" xfId="1" applyNumberFormat="1" applyFont="1" applyFill="1" applyBorder="1" applyAlignment="1" applyProtection="1">
      <alignment horizontal="center" vertical="center" shrinkToFit="1"/>
      <protection locked="0"/>
    </xf>
    <xf numFmtId="176" fontId="1" fillId="0" borderId="1" xfId="1" applyNumberFormat="1" applyFont="1" applyFill="1" applyBorder="1" applyAlignment="1" applyProtection="1">
      <alignment horizontal="center" vertical="center" shrinkToFit="1"/>
      <protection locked="0"/>
    </xf>
    <xf numFmtId="0" fontId="1" fillId="0" borderId="1" xfId="1" applyFont="1" applyFill="1" applyBorder="1" applyAlignment="1" applyProtection="1">
      <alignment horizontal="center" vertical="center" shrinkToFit="1"/>
      <protection locked="0"/>
    </xf>
    <xf numFmtId="0" fontId="1" fillId="0" borderId="9" xfId="1" applyFont="1" applyFill="1" applyBorder="1" applyAlignment="1" applyProtection="1">
      <alignment horizontal="center" vertical="center" shrinkToFit="1"/>
      <protection locked="0"/>
    </xf>
    <xf numFmtId="0" fontId="10" fillId="8" borderId="33" xfId="0" applyFont="1" applyFill="1" applyBorder="1" applyAlignment="1" applyProtection="1">
      <alignment horizontal="center" vertical="center" shrinkToFit="1"/>
      <protection locked="0"/>
    </xf>
    <xf numFmtId="0" fontId="10" fillId="0" borderId="0" xfId="0" applyFont="1" applyFill="1" applyProtection="1">
      <alignment vertical="center"/>
      <protection locked="0"/>
    </xf>
    <xf numFmtId="0" fontId="10" fillId="0" borderId="0" xfId="0" applyFont="1" applyFill="1" applyBorder="1" applyAlignment="1" applyProtection="1">
      <alignment vertical="center" shrinkToFit="1"/>
      <protection locked="0"/>
    </xf>
    <xf numFmtId="0" fontId="17" fillId="0" borderId="0" xfId="0" applyFont="1" applyFill="1" applyBorder="1" applyAlignment="1" applyProtection="1">
      <alignment horizontal="left" vertical="center" wrapText="1"/>
      <protection locked="0"/>
    </xf>
    <xf numFmtId="176" fontId="1" fillId="0" borderId="9" xfId="1" applyNumberFormat="1" applyFont="1" applyFill="1" applyBorder="1" applyAlignment="1" applyProtection="1">
      <alignment horizontal="center" vertical="center" shrinkToFit="1"/>
      <protection locked="0"/>
    </xf>
    <xf numFmtId="176" fontId="1" fillId="8" borderId="10" xfId="1" applyNumberFormat="1" applyFont="1" applyFill="1" applyBorder="1" applyAlignment="1" applyProtection="1">
      <alignment horizontal="center" vertical="center"/>
      <protection locked="0"/>
    </xf>
    <xf numFmtId="9" fontId="1" fillId="8" borderId="11" xfId="4" applyFont="1" applyFill="1" applyBorder="1" applyAlignment="1" applyProtection="1">
      <alignment horizontal="center" vertical="center"/>
      <protection locked="0"/>
    </xf>
    <xf numFmtId="9" fontId="1" fillId="8" borderId="12" xfId="4" applyFont="1" applyFill="1" applyBorder="1" applyAlignment="1" applyProtection="1">
      <alignment horizontal="center" vertical="center"/>
      <protection locked="0"/>
    </xf>
    <xf numFmtId="176" fontId="1" fillId="8" borderId="37" xfId="1" applyNumberFormat="1" applyFont="1" applyFill="1" applyBorder="1" applyAlignment="1" applyProtection="1">
      <alignment vertical="center"/>
      <protection locked="0"/>
    </xf>
    <xf numFmtId="38" fontId="1" fillId="8" borderId="10" xfId="3" applyFont="1" applyFill="1" applyBorder="1" applyAlignment="1" applyProtection="1">
      <alignment vertical="center"/>
      <protection locked="0"/>
    </xf>
    <xf numFmtId="38" fontId="1" fillId="8" borderId="11" xfId="3" applyFont="1" applyFill="1" applyBorder="1" applyAlignment="1" applyProtection="1">
      <alignment vertical="center"/>
      <protection locked="0"/>
    </xf>
    <xf numFmtId="177" fontId="1" fillId="0" borderId="12" xfId="1" applyNumberFormat="1" applyFont="1" applyFill="1" applyBorder="1" applyAlignment="1" applyProtection="1">
      <alignment vertical="center"/>
    </xf>
    <xf numFmtId="0" fontId="20" fillId="0" borderId="0" xfId="0" applyFont="1" applyProtection="1">
      <alignment vertical="center"/>
      <protection locked="0"/>
    </xf>
    <xf numFmtId="0" fontId="10" fillId="0" borderId="17" xfId="0" applyFont="1" applyFill="1" applyBorder="1" applyProtection="1">
      <alignment vertical="center"/>
      <protection locked="0"/>
    </xf>
    <xf numFmtId="0" fontId="10" fillId="0" borderId="9" xfId="0" applyFont="1" applyFill="1" applyBorder="1" applyAlignment="1" applyProtection="1">
      <alignment vertical="center"/>
      <protection locked="0"/>
    </xf>
    <xf numFmtId="0" fontId="14" fillId="0" borderId="1" xfId="0" applyFont="1" applyBorder="1" applyProtection="1">
      <alignment vertical="center"/>
      <protection locked="0"/>
    </xf>
    <xf numFmtId="0" fontId="14" fillId="0" borderId="4"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center" vertical="center" wrapText="1"/>
    </xf>
    <xf numFmtId="0" fontId="25" fillId="7" borderId="1" xfId="0" applyFont="1" applyFill="1" applyBorder="1" applyAlignment="1" applyProtection="1">
      <alignment horizontal="center" vertical="center" wrapText="1"/>
    </xf>
    <xf numFmtId="0" fontId="21" fillId="0" borderId="0" xfId="0" applyFont="1" applyProtection="1">
      <alignment vertical="center"/>
    </xf>
    <xf numFmtId="0" fontId="23" fillId="0" borderId="1" xfId="0" applyFont="1" applyBorder="1" applyAlignment="1" applyProtection="1">
      <alignment horizontal="left" vertical="center" wrapText="1"/>
    </xf>
    <xf numFmtId="0" fontId="22" fillId="0" borderId="1" xfId="0" applyFont="1" applyBorder="1" applyAlignment="1" applyProtection="1">
      <alignment horizontal="justify" vertical="center" wrapText="1"/>
    </xf>
    <xf numFmtId="0" fontId="22" fillId="0" borderId="1" xfId="0" applyFont="1" applyBorder="1" applyAlignment="1" applyProtection="1">
      <alignment horizontal="left" vertical="center" wrapText="1"/>
    </xf>
    <xf numFmtId="176" fontId="10" fillId="0" borderId="0" xfId="1" applyNumberFormat="1" applyFont="1" applyFill="1" applyBorder="1" applyAlignment="1" applyProtection="1">
      <alignment vertical="center" wrapText="1"/>
      <protection locked="0"/>
    </xf>
    <xf numFmtId="0" fontId="27" fillId="0" borderId="0" xfId="0" applyFont="1" applyProtection="1">
      <alignment vertical="center"/>
      <protection locked="0"/>
    </xf>
    <xf numFmtId="0" fontId="10" fillId="8" borderId="36" xfId="0" applyFont="1" applyFill="1" applyBorder="1" applyAlignment="1" applyProtection="1">
      <alignment horizontal="center" vertical="center" shrinkToFit="1"/>
      <protection locked="0"/>
    </xf>
    <xf numFmtId="0" fontId="19" fillId="0" borderId="0" xfId="0" applyFont="1" applyProtection="1">
      <alignment vertical="center"/>
      <protection locked="0"/>
    </xf>
    <xf numFmtId="0" fontId="10" fillId="0" borderId="29"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top" wrapText="1"/>
      <protection locked="0"/>
    </xf>
    <xf numFmtId="0" fontId="14" fillId="0" borderId="1" xfId="0" applyFont="1" applyBorder="1" applyAlignment="1" applyProtection="1">
      <alignment vertical="center" shrinkToFit="1"/>
      <protection locked="0"/>
    </xf>
    <xf numFmtId="176" fontId="1" fillId="0" borderId="8" xfId="1" applyNumberFormat="1" applyFont="1" applyFill="1" applyBorder="1" applyAlignment="1" applyProtection="1">
      <alignment horizontal="center" vertical="center" wrapText="1" shrinkToFit="1"/>
      <protection locked="0"/>
    </xf>
    <xf numFmtId="0" fontId="10" fillId="0" borderId="0" xfId="0" applyFont="1" applyAlignment="1" applyProtection="1">
      <alignment horizontal="center" vertical="center"/>
      <protection locked="0"/>
    </xf>
    <xf numFmtId="0" fontId="10" fillId="0" borderId="38" xfId="0" applyFont="1" applyBorder="1" applyProtection="1">
      <alignment vertical="center"/>
      <protection locked="0"/>
    </xf>
    <xf numFmtId="0" fontId="10" fillId="0" borderId="39" xfId="0" applyFont="1" applyBorder="1" applyProtection="1">
      <alignment vertical="center"/>
      <protection locked="0"/>
    </xf>
    <xf numFmtId="0" fontId="13" fillId="0" borderId="0" xfId="0" applyFont="1" applyFill="1" applyBorder="1" applyAlignment="1" applyProtection="1">
      <alignment vertical="center" wrapText="1"/>
      <protection locked="0"/>
    </xf>
    <xf numFmtId="38" fontId="1" fillId="8" borderId="10" xfId="3" applyNumberFormat="1" applyFont="1" applyFill="1" applyBorder="1" applyAlignment="1" applyProtection="1">
      <alignment vertical="center"/>
      <protection locked="0"/>
    </xf>
    <xf numFmtId="57" fontId="10" fillId="0" borderId="1" xfId="0" applyNumberFormat="1" applyFont="1" applyFill="1" applyBorder="1" applyAlignment="1" applyProtection="1">
      <alignment vertical="center" shrinkToFit="1"/>
      <protection locked="0"/>
    </xf>
    <xf numFmtId="176" fontId="1" fillId="0" borderId="1" xfId="1" applyNumberFormat="1" applyFont="1" applyFill="1" applyBorder="1" applyAlignment="1" applyProtection="1">
      <alignment horizontal="center" vertical="center" wrapText="1" shrinkToFit="1"/>
      <protection locked="0"/>
    </xf>
    <xf numFmtId="176" fontId="1" fillId="8" borderId="1" xfId="1" applyNumberFormat="1" applyFont="1" applyFill="1" applyBorder="1" applyAlignment="1" applyProtection="1">
      <alignment vertical="center"/>
      <protection locked="0"/>
    </xf>
    <xf numFmtId="38" fontId="1" fillId="8" borderId="1" xfId="3" applyFont="1" applyFill="1" applyBorder="1" applyAlignment="1" applyProtection="1">
      <alignment vertical="center"/>
      <protection locked="0"/>
    </xf>
    <xf numFmtId="177" fontId="1" fillId="0" borderId="1" xfId="1" applyNumberFormat="1" applyFont="1" applyFill="1" applyBorder="1" applyAlignment="1" applyProtection="1">
      <alignment vertical="center"/>
    </xf>
    <xf numFmtId="0" fontId="13" fillId="10" borderId="9" xfId="0" applyFont="1" applyFill="1" applyBorder="1" applyAlignment="1" applyProtection="1">
      <alignment vertical="center" wrapText="1"/>
      <protection locked="0"/>
    </xf>
    <xf numFmtId="0" fontId="14" fillId="10" borderId="0" xfId="0" applyFont="1" applyFill="1" applyProtection="1">
      <alignment vertical="center"/>
      <protection locked="0"/>
    </xf>
    <xf numFmtId="176" fontId="1" fillId="0" borderId="6" xfId="1" applyNumberFormat="1" applyFont="1" applyFill="1" applyBorder="1" applyAlignment="1" applyProtection="1">
      <alignment horizontal="center" vertical="center" shrinkToFit="1"/>
      <protection locked="0"/>
    </xf>
    <xf numFmtId="0" fontId="1" fillId="0" borderId="0" xfId="1" applyAlignment="1">
      <alignment horizontal="center" vertical="center"/>
    </xf>
    <xf numFmtId="0" fontId="29" fillId="0" borderId="0" xfId="1" applyFont="1">
      <alignment vertical="center"/>
    </xf>
    <xf numFmtId="0" fontId="1" fillId="0" borderId="0" xfId="1">
      <alignment vertical="center"/>
    </xf>
    <xf numFmtId="0" fontId="1" fillId="0" borderId="0" xfId="1" applyAlignment="1">
      <alignment horizontal="left" vertical="center" shrinkToFit="1"/>
    </xf>
    <xf numFmtId="176" fontId="1" fillId="0" borderId="0" xfId="1" applyNumberFormat="1">
      <alignment vertical="center"/>
    </xf>
    <xf numFmtId="0" fontId="1" fillId="2" borderId="0" xfId="1" applyFill="1">
      <alignment vertical="center"/>
    </xf>
    <xf numFmtId="0" fontId="15" fillId="2" borderId="0" xfId="1" applyFont="1" applyFill="1">
      <alignment vertical="center"/>
    </xf>
    <xf numFmtId="176" fontId="15" fillId="2" borderId="0" xfId="1" applyNumberFormat="1" applyFont="1" applyFill="1" applyAlignment="1">
      <alignment horizontal="right" vertical="center"/>
    </xf>
    <xf numFmtId="176" fontId="15" fillId="2" borderId="0" xfId="1" applyNumberFormat="1" applyFont="1" applyFill="1" applyAlignment="1">
      <alignment horizontal="center" vertical="center"/>
    </xf>
    <xf numFmtId="176" fontId="1" fillId="0" borderId="0" xfId="1" applyNumberFormat="1" applyAlignment="1">
      <alignment horizontal="right" vertical="center"/>
    </xf>
    <xf numFmtId="0" fontId="1" fillId="0" borderId="0" xfId="5" applyAlignment="1">
      <alignment vertical="center"/>
    </xf>
    <xf numFmtId="176" fontId="1" fillId="2" borderId="15" xfId="1" applyNumberFormat="1" applyFill="1" applyBorder="1" applyAlignment="1">
      <alignment horizontal="center" vertical="center" shrinkToFit="1"/>
    </xf>
    <xf numFmtId="176" fontId="1" fillId="3" borderId="15" xfId="1" applyNumberFormat="1" applyFill="1" applyBorder="1" applyAlignment="1">
      <alignment horizontal="center" vertical="center" shrinkToFit="1"/>
    </xf>
    <xf numFmtId="176" fontId="1" fillId="4" borderId="15" xfId="1" applyNumberFormat="1" applyFill="1" applyBorder="1" applyAlignment="1">
      <alignment horizontal="center" vertical="center"/>
    </xf>
    <xf numFmtId="176" fontId="32" fillId="4" borderId="15" xfId="1" applyNumberFormat="1" applyFont="1" applyFill="1" applyBorder="1" applyAlignment="1">
      <alignment horizontal="center" vertical="center"/>
    </xf>
    <xf numFmtId="176" fontId="1" fillId="4" borderId="15" xfId="1" applyNumberFormat="1" applyFill="1" applyBorder="1" applyAlignment="1">
      <alignment horizontal="center" vertical="center" wrapText="1"/>
    </xf>
    <xf numFmtId="176" fontId="1" fillId="4" borderId="15" xfId="1" applyNumberFormat="1" applyFill="1" applyBorder="1">
      <alignment vertical="center"/>
    </xf>
    <xf numFmtId="176" fontId="1" fillId="5" borderId="15" xfId="1" applyNumberFormat="1" applyFill="1" applyBorder="1">
      <alignment vertical="center"/>
    </xf>
    <xf numFmtId="176" fontId="32" fillId="9" borderId="15" xfId="1" applyNumberFormat="1" applyFont="1" applyFill="1" applyBorder="1" applyAlignment="1">
      <alignment horizontal="center" vertical="center"/>
    </xf>
    <xf numFmtId="176" fontId="32" fillId="9" borderId="42" xfId="1" applyNumberFormat="1" applyFont="1" applyFill="1" applyBorder="1" applyAlignment="1">
      <alignment horizontal="center" vertical="center"/>
    </xf>
    <xf numFmtId="176" fontId="32" fillId="9" borderId="52" xfId="1" applyNumberFormat="1" applyFont="1" applyFill="1" applyBorder="1" applyAlignment="1">
      <alignment horizontal="center" vertical="center"/>
    </xf>
    <xf numFmtId="0" fontId="1" fillId="0" borderId="29" xfId="1" applyBorder="1" applyAlignment="1">
      <alignment horizontal="center" vertical="center"/>
    </xf>
    <xf numFmtId="0" fontId="1" fillId="0" borderId="18" xfId="1" applyBorder="1" applyAlignment="1">
      <alignment horizontal="center" vertical="center"/>
    </xf>
    <xf numFmtId="0" fontId="1" fillId="0" borderId="18" xfId="1" applyBorder="1" applyAlignment="1">
      <alignment vertical="center" shrinkToFit="1"/>
    </xf>
    <xf numFmtId="176" fontId="1" fillId="0" borderId="19" xfId="1" applyNumberFormat="1" applyBorder="1">
      <alignment vertical="center"/>
    </xf>
    <xf numFmtId="176" fontId="1" fillId="0" borderId="20" xfId="1" applyNumberFormat="1" applyBorder="1">
      <alignment vertical="center"/>
    </xf>
    <xf numFmtId="176" fontId="1" fillId="0" borderId="21" xfId="1" applyNumberFormat="1" applyBorder="1">
      <alignment vertical="center"/>
    </xf>
    <xf numFmtId="177" fontId="1" fillId="0" borderId="22" xfId="1" applyNumberFormat="1" applyBorder="1">
      <alignment vertical="center"/>
    </xf>
    <xf numFmtId="176" fontId="1" fillId="0" borderId="20" xfId="1" applyNumberFormat="1" applyBorder="1" applyAlignment="1">
      <alignment horizontal="center" vertical="center" shrinkToFit="1"/>
    </xf>
    <xf numFmtId="176" fontId="1" fillId="0" borderId="22" xfId="1" applyNumberFormat="1" applyBorder="1" applyAlignment="1">
      <alignment vertical="center" shrinkToFit="1"/>
    </xf>
    <xf numFmtId="176" fontId="1" fillId="0" borderId="23" xfId="1" applyNumberFormat="1" applyBorder="1" applyAlignment="1">
      <alignment horizontal="center" vertical="center" shrinkToFit="1"/>
    </xf>
    <xf numFmtId="179" fontId="1" fillId="0" borderId="7" xfId="1" applyNumberFormat="1" applyBorder="1" applyAlignment="1">
      <alignment horizontal="center" vertical="center" shrinkToFit="1"/>
    </xf>
    <xf numFmtId="179" fontId="1" fillId="0" borderId="7" xfId="1" applyNumberFormat="1" applyBorder="1">
      <alignment vertical="center"/>
    </xf>
    <xf numFmtId="0" fontId="1" fillId="0" borderId="8" xfId="1" applyBorder="1" applyAlignment="1">
      <alignment horizontal="left" vertical="center" wrapText="1"/>
    </xf>
    <xf numFmtId="0" fontId="1" fillId="0" borderId="1" xfId="1" applyBorder="1" applyAlignment="1">
      <alignment horizontal="left" vertical="center" wrapText="1"/>
    </xf>
    <xf numFmtId="0" fontId="7" fillId="0" borderId="0" xfId="1" applyFont="1">
      <alignment vertical="center"/>
    </xf>
    <xf numFmtId="0" fontId="1" fillId="6" borderId="1" xfId="1" applyFill="1" applyBorder="1" applyAlignment="1">
      <alignment horizontal="center" vertical="center"/>
    </xf>
    <xf numFmtId="0" fontId="1" fillId="0" borderId="1" xfId="1" applyBorder="1" applyAlignment="1">
      <alignment vertical="center" shrinkToFit="1"/>
    </xf>
    <xf numFmtId="0" fontId="14" fillId="0" borderId="0" xfId="0" applyFont="1" applyFill="1" applyProtection="1">
      <alignment vertical="center"/>
      <protection locked="0"/>
    </xf>
    <xf numFmtId="0" fontId="11" fillId="0" borderId="0" xfId="0" applyFont="1" applyFill="1" applyAlignment="1" applyProtection="1">
      <alignment horizontal="center" vertical="center"/>
      <protection locked="0"/>
    </xf>
    <xf numFmtId="0" fontId="10" fillId="0" borderId="0" xfId="0" applyFont="1" applyFill="1" applyBorder="1" applyAlignment="1" applyProtection="1">
      <alignment horizontal="left" vertical="center"/>
      <protection locked="0"/>
    </xf>
    <xf numFmtId="178"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10"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10" fillId="0" borderId="0" xfId="0" applyFont="1"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14" fillId="0" borderId="0" xfId="0" applyFont="1" applyFill="1" applyBorder="1" applyAlignment="1" applyProtection="1">
      <alignment horizontal="left" vertical="center" wrapText="1"/>
      <protection locked="0"/>
    </xf>
    <xf numFmtId="0" fontId="10" fillId="0" borderId="0" xfId="0" applyFont="1" applyFill="1" applyAlignment="1" applyProtection="1">
      <alignment vertical="center"/>
      <protection locked="0"/>
    </xf>
    <xf numFmtId="0" fontId="1" fillId="10" borderId="46" xfId="1" applyFill="1" applyBorder="1" applyAlignment="1">
      <alignment horizontal="center" vertical="center"/>
    </xf>
    <xf numFmtId="0" fontId="1" fillId="0" borderId="46" xfId="1" applyFill="1" applyBorder="1" applyAlignment="1">
      <alignment vertical="center"/>
    </xf>
    <xf numFmtId="176" fontId="1" fillId="8" borderId="43" xfId="1" applyNumberFormat="1" applyFont="1" applyFill="1" applyBorder="1" applyAlignment="1" applyProtection="1">
      <alignment horizontal="center" vertical="center" shrinkToFit="1"/>
      <protection locked="0"/>
    </xf>
    <xf numFmtId="0" fontId="1" fillId="4" borderId="1" xfId="1" applyFill="1" applyBorder="1" applyAlignment="1">
      <alignment vertical="center" shrinkToFit="1"/>
    </xf>
    <xf numFmtId="176" fontId="1" fillId="0" borderId="0" xfId="1" applyNumberFormat="1" applyAlignment="1">
      <alignment vertical="center" wrapText="1"/>
    </xf>
    <xf numFmtId="176" fontId="1" fillId="4" borderId="1" xfId="1" applyNumberFormat="1" applyFill="1" applyBorder="1" applyAlignment="1">
      <alignment horizontal="center" vertical="center" shrinkToFit="1"/>
    </xf>
    <xf numFmtId="176" fontId="6" fillId="2" borderId="1" xfId="1" applyNumberFormat="1" applyFont="1" applyFill="1" applyBorder="1" applyAlignment="1">
      <alignment horizontal="center" vertical="center" shrinkToFit="1"/>
    </xf>
    <xf numFmtId="176" fontId="6" fillId="2" borderId="1" xfId="1" applyNumberFormat="1" applyFont="1" applyFill="1" applyBorder="1" applyAlignment="1">
      <alignment horizontal="center" vertical="center" wrapText="1" shrinkToFit="1"/>
    </xf>
    <xf numFmtId="0" fontId="6" fillId="2" borderId="1" xfId="1" applyFont="1" applyFill="1" applyBorder="1" applyAlignment="1">
      <alignment horizontal="center" vertical="center" shrinkToFit="1"/>
    </xf>
    <xf numFmtId="176" fontId="1" fillId="4" borderId="1" xfId="1" applyNumberFormat="1" applyFill="1" applyBorder="1" applyAlignment="1">
      <alignment horizontal="center" vertical="center"/>
    </xf>
    <xf numFmtId="176" fontId="32" fillId="4" borderId="1" xfId="1" applyNumberFormat="1" applyFont="1" applyFill="1" applyBorder="1" applyAlignment="1">
      <alignment horizontal="center" vertical="center"/>
    </xf>
    <xf numFmtId="176" fontId="1" fillId="4" borderId="1" xfId="1" applyNumberFormat="1" applyFill="1" applyBorder="1" applyAlignment="1">
      <alignment horizontal="center" vertical="center" wrapText="1"/>
    </xf>
    <xf numFmtId="176" fontId="1" fillId="4" borderId="1" xfId="1" applyNumberFormat="1" applyFill="1" applyBorder="1">
      <alignment vertical="center"/>
    </xf>
    <xf numFmtId="176" fontId="1" fillId="5" borderId="1" xfId="1" applyNumberFormat="1" applyFill="1" applyBorder="1">
      <alignment vertical="center"/>
    </xf>
    <xf numFmtId="176" fontId="32" fillId="9" borderId="1" xfId="1" applyNumberFormat="1" applyFont="1" applyFill="1" applyBorder="1" applyAlignment="1">
      <alignment horizontal="center" vertical="center"/>
    </xf>
    <xf numFmtId="0" fontId="1" fillId="0" borderId="1" xfId="1" applyBorder="1">
      <alignment vertical="center"/>
    </xf>
    <xf numFmtId="176" fontId="1" fillId="0" borderId="1" xfId="1" applyNumberFormat="1" applyBorder="1">
      <alignment vertical="center"/>
    </xf>
    <xf numFmtId="177" fontId="1" fillId="0" borderId="1" xfId="1" applyNumberFormat="1" applyBorder="1">
      <alignment vertical="center"/>
    </xf>
    <xf numFmtId="176" fontId="1" fillId="0" borderId="1" xfId="1" applyNumberFormat="1" applyBorder="1" applyAlignment="1">
      <alignment horizontal="center" vertical="center" shrinkToFit="1"/>
    </xf>
    <xf numFmtId="176" fontId="1" fillId="0" borderId="1" xfId="1" applyNumberFormat="1" applyBorder="1" applyAlignment="1">
      <alignment vertical="center" shrinkToFit="1"/>
    </xf>
    <xf numFmtId="179" fontId="1" fillId="0" borderId="1" xfId="1" applyNumberFormat="1" applyBorder="1" applyAlignment="1">
      <alignment horizontal="center" vertical="center" shrinkToFit="1"/>
    </xf>
    <xf numFmtId="179" fontId="1" fillId="0" borderId="1" xfId="1" applyNumberFormat="1" applyBorder="1">
      <alignment vertical="center"/>
    </xf>
    <xf numFmtId="38" fontId="1" fillId="0" borderId="11" xfId="3" applyFont="1" applyFill="1" applyBorder="1" applyAlignment="1" applyProtection="1">
      <alignment vertical="center"/>
    </xf>
    <xf numFmtId="0" fontId="10" fillId="0" borderId="0" xfId="0" applyFont="1" applyProtection="1">
      <alignment vertical="center"/>
    </xf>
    <xf numFmtId="0" fontId="27" fillId="0" borderId="0" xfId="0" applyFont="1" applyAlignment="1" applyProtection="1">
      <alignment horizontal="center" vertical="center"/>
      <protection locked="0"/>
    </xf>
    <xf numFmtId="0" fontId="1" fillId="0" borderId="16" xfId="1" applyBorder="1" applyAlignment="1">
      <alignment vertical="center" shrinkToFit="1"/>
    </xf>
    <xf numFmtId="0" fontId="1" fillId="10" borderId="0" xfId="1" applyFill="1" applyBorder="1" applyAlignment="1">
      <alignment horizontal="center" vertical="center"/>
    </xf>
    <xf numFmtId="0" fontId="27" fillId="0" borderId="0" xfId="0" applyFont="1" applyAlignment="1" applyProtection="1">
      <alignment vertical="center" shrinkToFit="1"/>
      <protection locked="0"/>
    </xf>
    <xf numFmtId="176" fontId="1" fillId="4" borderId="15" xfId="1" applyNumberFormat="1" applyFill="1" applyBorder="1" applyAlignment="1">
      <alignment horizontal="center" vertical="center" wrapText="1"/>
    </xf>
    <xf numFmtId="176" fontId="1" fillId="4" borderId="1" xfId="1" applyNumberFormat="1" applyFill="1" applyBorder="1" applyAlignment="1">
      <alignment horizontal="center" vertical="center"/>
    </xf>
    <xf numFmtId="176" fontId="1" fillId="4" borderId="1" xfId="1" applyNumberFormat="1" applyFill="1" applyBorder="1" applyAlignment="1">
      <alignment horizontal="center" vertical="center" wrapText="1"/>
    </xf>
    <xf numFmtId="9" fontId="1" fillId="8" borderId="43" xfId="4" applyFont="1" applyFill="1" applyBorder="1" applyAlignment="1" applyProtection="1">
      <alignment horizontal="center" vertical="center"/>
      <protection locked="0"/>
    </xf>
    <xf numFmtId="9" fontId="1" fillId="8" borderId="12" xfId="1" applyNumberFormat="1" applyFont="1" applyFill="1" applyBorder="1" applyAlignment="1" applyProtection="1">
      <alignment horizontal="center" vertical="center"/>
      <protection locked="0"/>
    </xf>
    <xf numFmtId="176" fontId="1" fillId="0" borderId="29" xfId="1" applyNumberFormat="1" applyFont="1" applyFill="1" applyBorder="1" applyAlignment="1" applyProtection="1">
      <alignment horizontal="center" vertical="center" shrinkToFit="1"/>
      <protection locked="0"/>
    </xf>
    <xf numFmtId="9" fontId="1" fillId="8" borderId="56" xfId="1" applyNumberFormat="1" applyFont="1" applyFill="1" applyBorder="1" applyAlignment="1" applyProtection="1">
      <alignment horizontal="center" vertical="center"/>
      <protection locked="0"/>
    </xf>
    <xf numFmtId="9" fontId="1" fillId="8" borderId="10" xfId="4" applyFont="1" applyFill="1" applyBorder="1" applyAlignment="1" applyProtection="1">
      <alignment horizontal="center" vertical="center"/>
      <protection locked="0"/>
    </xf>
    <xf numFmtId="0" fontId="0" fillId="13" borderId="28" xfId="6" applyFont="1" applyBorder="1" applyAlignment="1" applyProtection="1">
      <alignment vertical="center" shrinkToFit="1"/>
      <protection locked="0"/>
    </xf>
    <xf numFmtId="0" fontId="0" fillId="13" borderId="6" xfId="6" applyFont="1" applyBorder="1" applyAlignment="1" applyProtection="1">
      <alignment vertical="center" shrinkToFit="1"/>
      <protection locked="0"/>
    </xf>
    <xf numFmtId="0" fontId="4" fillId="13" borderId="55" xfId="6" applyBorder="1" applyAlignment="1" applyProtection="1">
      <alignment vertical="center" shrinkToFit="1"/>
      <protection locked="0"/>
    </xf>
    <xf numFmtId="0" fontId="4" fillId="13" borderId="42" xfId="6" applyBorder="1" applyAlignment="1" applyProtection="1">
      <alignment vertical="center" shrinkToFit="1"/>
      <protection locked="0"/>
    </xf>
    <xf numFmtId="179" fontId="1" fillId="0" borderId="57" xfId="1" applyNumberFormat="1" applyBorder="1" applyAlignment="1">
      <alignment horizontal="center" vertical="center" shrinkToFit="1"/>
    </xf>
    <xf numFmtId="0" fontId="1" fillId="0" borderId="57" xfId="1" applyBorder="1">
      <alignment vertical="center"/>
    </xf>
    <xf numFmtId="0" fontId="0" fillId="13" borderId="54" xfId="6" applyFont="1" applyBorder="1" applyAlignment="1" applyProtection="1">
      <alignment vertical="center"/>
      <protection locked="0"/>
    </xf>
    <xf numFmtId="0" fontId="0" fillId="13" borderId="29" xfId="6" applyNumberFormat="1" applyFont="1" applyBorder="1" applyAlignment="1" applyProtection="1">
      <alignment horizontal="left" vertical="center"/>
      <protection locked="0"/>
    </xf>
    <xf numFmtId="0" fontId="14" fillId="0" borderId="1" xfId="0" applyFont="1" applyBorder="1" applyAlignment="1" applyProtection="1">
      <alignment horizontal="left" vertical="center" wrapText="1"/>
      <protection locked="0"/>
    </xf>
    <xf numFmtId="0" fontId="10" fillId="10" borderId="8" xfId="0" applyFont="1" applyFill="1" applyBorder="1" applyAlignment="1" applyProtection="1">
      <alignment horizontal="left" vertical="center"/>
      <protection locked="0"/>
    </xf>
    <xf numFmtId="0" fontId="0" fillId="10" borderId="1" xfId="0" applyFill="1" applyBorder="1" applyAlignment="1">
      <alignment horizontal="left" vertical="center"/>
    </xf>
    <xf numFmtId="0" fontId="0" fillId="10" borderId="9" xfId="0"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protection locked="0"/>
    </xf>
    <xf numFmtId="0" fontId="10" fillId="0" borderId="1" xfId="0" applyFont="1" applyFill="1" applyBorder="1" applyAlignment="1" applyProtection="1">
      <alignment vertical="center"/>
      <protection locked="0"/>
    </xf>
    <xf numFmtId="0" fontId="10" fillId="0" borderId="29" xfId="0" applyFont="1" applyFill="1" applyBorder="1" applyAlignment="1" applyProtection="1">
      <alignment vertical="center"/>
      <protection locked="0"/>
    </xf>
    <xf numFmtId="0" fontId="10" fillId="0" borderId="1" xfId="0" applyFont="1" applyFill="1" applyBorder="1" applyAlignment="1" applyProtection="1">
      <alignment vertical="center" wrapText="1"/>
      <protection locked="0"/>
    </xf>
    <xf numFmtId="0" fontId="10" fillId="10" borderId="8" xfId="0" applyFont="1" applyFill="1" applyBorder="1" applyAlignment="1" applyProtection="1">
      <alignment horizontal="center" vertical="center"/>
      <protection locked="0"/>
    </xf>
    <xf numFmtId="0" fontId="10" fillId="10" borderId="1" xfId="0" applyFont="1" applyFill="1" applyBorder="1" applyAlignment="1" applyProtection="1">
      <alignment horizontal="center" vertical="center"/>
      <protection locked="0"/>
    </xf>
    <xf numFmtId="0" fontId="10" fillId="10" borderId="1" xfId="0" applyFont="1" applyFill="1" applyBorder="1" applyAlignment="1" applyProtection="1">
      <alignment horizontal="left" vertical="center"/>
      <protection locked="0"/>
    </xf>
    <xf numFmtId="0" fontId="10" fillId="10" borderId="9" xfId="0" applyFont="1" applyFill="1" applyBorder="1" applyAlignment="1" applyProtection="1">
      <alignment horizontal="left" vertical="center"/>
      <protection locked="0"/>
    </xf>
    <xf numFmtId="0" fontId="10" fillId="10" borderId="33" xfId="0" applyFont="1" applyFill="1" applyBorder="1" applyAlignment="1" applyProtection="1">
      <alignment horizontal="center" vertical="center"/>
      <protection locked="0"/>
    </xf>
    <xf numFmtId="0" fontId="10" fillId="10" borderId="28" xfId="0" applyFont="1" applyFill="1" applyBorder="1" applyAlignment="1" applyProtection="1">
      <alignment horizontal="center" vertical="center"/>
      <protection locked="0"/>
    </xf>
    <xf numFmtId="0" fontId="10" fillId="10" borderId="34" xfId="0" applyFont="1" applyFill="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0" borderId="1" xfId="0" applyFont="1" applyFill="1" applyBorder="1" applyAlignment="1" applyProtection="1">
      <alignment horizontal="left" vertical="center"/>
      <protection locked="0"/>
    </xf>
    <xf numFmtId="0" fontId="11" fillId="0" borderId="0" xfId="0" applyFont="1" applyAlignment="1" applyProtection="1">
      <alignment horizontal="center" vertical="center"/>
      <protection locked="0"/>
    </xf>
    <xf numFmtId="0" fontId="10" fillId="10" borderId="30" xfId="0" applyFont="1" applyFill="1" applyBorder="1" applyAlignment="1" applyProtection="1">
      <alignment horizontal="left" vertical="center"/>
      <protection locked="0"/>
    </xf>
    <xf numFmtId="0" fontId="10" fillId="10" borderId="31" xfId="0" applyFont="1" applyFill="1" applyBorder="1" applyAlignment="1" applyProtection="1">
      <alignment horizontal="left" vertical="center"/>
      <protection locked="0"/>
    </xf>
    <xf numFmtId="0" fontId="10" fillId="10" borderId="32" xfId="0" applyFont="1" applyFill="1" applyBorder="1" applyAlignment="1" applyProtection="1">
      <alignment horizontal="left" vertical="center"/>
      <protection locked="0"/>
    </xf>
    <xf numFmtId="178" fontId="10" fillId="10" borderId="8" xfId="0" applyNumberFormat="1" applyFont="1" applyFill="1" applyBorder="1" applyAlignment="1" applyProtection="1">
      <alignment horizontal="left" vertical="center"/>
      <protection locked="0"/>
    </xf>
    <xf numFmtId="178" fontId="0" fillId="10" borderId="1" xfId="0" applyNumberFormat="1" applyFill="1" applyBorder="1" applyAlignment="1">
      <alignment horizontal="left" vertical="center"/>
    </xf>
    <xf numFmtId="178" fontId="0" fillId="10" borderId="9" xfId="0" applyNumberFormat="1" applyFill="1" applyBorder="1" applyAlignment="1">
      <alignment horizontal="left" vertical="center"/>
    </xf>
    <xf numFmtId="0" fontId="10" fillId="0" borderId="34" xfId="0" applyFont="1" applyFill="1" applyBorder="1" applyAlignment="1" applyProtection="1">
      <alignment horizontal="left" vertical="center"/>
      <protection locked="0"/>
    </xf>
    <xf numFmtId="0" fontId="10" fillId="0" borderId="29"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0" fillId="10" borderId="1" xfId="0" applyFill="1" applyBorder="1" applyAlignment="1">
      <alignment horizontal="center" vertical="center"/>
    </xf>
    <xf numFmtId="0" fontId="0" fillId="10" borderId="9" xfId="0" applyFill="1" applyBorder="1" applyAlignment="1">
      <alignment horizontal="center" vertical="center"/>
    </xf>
    <xf numFmtId="0" fontId="10" fillId="10" borderId="10" xfId="0" applyFont="1" applyFill="1" applyBorder="1" applyAlignment="1" applyProtection="1">
      <alignment horizontal="left" vertical="center"/>
      <protection locked="0"/>
    </xf>
    <xf numFmtId="0" fontId="0" fillId="10" borderId="11" xfId="0" applyFill="1" applyBorder="1" applyAlignment="1">
      <alignment horizontal="left" vertical="center"/>
    </xf>
    <xf numFmtId="0" fontId="0" fillId="10" borderId="12" xfId="0" applyFill="1" applyBorder="1" applyAlignment="1">
      <alignment horizontal="left" vertical="center"/>
    </xf>
    <xf numFmtId="0" fontId="10" fillId="0" borderId="29"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38" fontId="10" fillId="0" borderId="29" xfId="3" applyFont="1" applyBorder="1" applyAlignment="1" applyProtection="1">
      <alignment horizontal="left" vertical="center" shrinkToFit="1"/>
      <protection locked="0"/>
    </xf>
    <xf numFmtId="38" fontId="10" fillId="0" borderId="6" xfId="3" applyFont="1" applyBorder="1" applyAlignment="1" applyProtection="1">
      <alignment horizontal="left" vertical="center" shrinkToFit="1"/>
      <protection locked="0"/>
    </xf>
    <xf numFmtId="0" fontId="10" fillId="8" borderId="0" xfId="0" applyFont="1" applyFill="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 fillId="0" borderId="4" xfId="1" applyFont="1" applyFill="1" applyBorder="1" applyAlignment="1" applyProtection="1">
      <alignment horizontal="center" vertical="center" shrinkToFit="1"/>
      <protection locked="0"/>
    </xf>
    <xf numFmtId="0" fontId="1" fillId="0" borderId="2" xfId="1" applyFont="1" applyFill="1" applyBorder="1" applyAlignment="1" applyProtection="1">
      <alignment horizontal="center" vertical="center" shrinkToFit="1"/>
      <protection locked="0"/>
    </xf>
    <xf numFmtId="0" fontId="1" fillId="0" borderId="3" xfId="1" applyFont="1" applyFill="1" applyBorder="1" applyAlignment="1" applyProtection="1">
      <alignment horizontal="center" vertical="center" shrinkToFit="1"/>
      <protection locked="0"/>
    </xf>
    <xf numFmtId="176" fontId="1" fillId="0" borderId="4" xfId="1" applyNumberFormat="1" applyFont="1" applyFill="1" applyBorder="1" applyAlignment="1" applyProtection="1">
      <alignment horizontal="center" vertical="center" shrinkToFit="1"/>
      <protection locked="0"/>
    </xf>
    <xf numFmtId="176" fontId="1" fillId="0" borderId="13" xfId="1" applyNumberFormat="1" applyFont="1" applyFill="1" applyBorder="1" applyAlignment="1" applyProtection="1">
      <alignment horizontal="center" vertical="center" shrinkToFit="1"/>
      <protection locked="0"/>
    </xf>
    <xf numFmtId="176" fontId="1" fillId="0" borderId="14" xfId="1" applyNumberFormat="1" applyFont="1" applyFill="1" applyBorder="1" applyAlignment="1" applyProtection="1">
      <alignment horizontal="center" vertical="center" shrinkToFit="1"/>
      <protection locked="0"/>
    </xf>
    <xf numFmtId="176" fontId="1" fillId="0" borderId="3" xfId="1" applyNumberFormat="1"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shrinkToFit="1"/>
      <protection locked="0"/>
    </xf>
    <xf numFmtId="0" fontId="17" fillId="0" borderId="2" xfId="0" applyFont="1" applyFill="1" applyBorder="1" applyAlignment="1" applyProtection="1">
      <alignment horizontal="center" vertical="center" shrinkToFit="1"/>
      <protection locked="0"/>
    </xf>
    <xf numFmtId="0" fontId="17" fillId="0" borderId="3" xfId="0" applyFont="1" applyFill="1" applyBorder="1" applyAlignment="1" applyProtection="1">
      <alignment horizontal="center" vertical="center" shrinkToFit="1"/>
      <protection locked="0"/>
    </xf>
    <xf numFmtId="0" fontId="10" fillId="8" borderId="10" xfId="0" applyFont="1" applyFill="1" applyBorder="1" applyAlignment="1" applyProtection="1">
      <alignment horizontal="left" vertical="center" wrapText="1"/>
      <protection locked="0"/>
    </xf>
    <xf numFmtId="0" fontId="10" fillId="8" borderId="11" xfId="0" applyFont="1" applyFill="1" applyBorder="1" applyAlignment="1" applyProtection="1">
      <alignment horizontal="left" vertical="center" wrapText="1"/>
      <protection locked="0"/>
    </xf>
    <xf numFmtId="0" fontId="10" fillId="8" borderId="12"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center" vertical="center"/>
      <protection locked="0"/>
    </xf>
    <xf numFmtId="0" fontId="10" fillId="0" borderId="31"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8" borderId="8" xfId="0" applyFont="1" applyFill="1" applyBorder="1" applyAlignment="1" applyProtection="1">
      <alignment horizontal="left" vertical="center" wrapText="1"/>
      <protection locked="0"/>
    </xf>
    <xf numFmtId="0" fontId="10" fillId="8" borderId="1" xfId="0" applyFont="1" applyFill="1" applyBorder="1" applyAlignment="1" applyProtection="1">
      <alignment horizontal="left" vertical="center" wrapText="1"/>
      <protection locked="0"/>
    </xf>
    <xf numFmtId="0" fontId="10" fillId="8" borderId="9" xfId="0" applyFont="1" applyFill="1" applyBorder="1" applyAlignment="1" applyProtection="1">
      <alignment horizontal="left" vertical="center" wrapText="1"/>
      <protection locked="0"/>
    </xf>
    <xf numFmtId="0" fontId="17" fillId="0" borderId="58" xfId="0" applyFont="1" applyBorder="1" applyAlignment="1" applyProtection="1">
      <alignment horizontal="left" vertical="center" shrinkToFit="1"/>
      <protection locked="0"/>
    </xf>
    <xf numFmtId="0" fontId="1" fillId="0" borderId="29" xfId="1" applyFont="1" applyFill="1" applyBorder="1" applyAlignment="1" applyProtection="1">
      <alignment horizontal="center" vertical="center" shrinkToFit="1"/>
      <protection locked="0"/>
    </xf>
    <xf numFmtId="0" fontId="1" fillId="0" borderId="28" xfId="1" applyFont="1" applyFill="1" applyBorder="1" applyAlignment="1" applyProtection="1">
      <alignment horizontal="center" vertical="center" shrinkToFit="1"/>
      <protection locked="0"/>
    </xf>
    <xf numFmtId="0" fontId="1" fillId="0" borderId="6" xfId="1" applyFont="1" applyFill="1" applyBorder="1" applyAlignment="1" applyProtection="1">
      <alignment horizontal="center" vertical="center" shrinkToFit="1"/>
      <protection locked="0"/>
    </xf>
    <xf numFmtId="0" fontId="17" fillId="0" borderId="30" xfId="0" applyFont="1" applyFill="1" applyBorder="1" applyAlignment="1" applyProtection="1">
      <alignment horizontal="center" vertical="center" shrinkToFit="1"/>
      <protection locked="0"/>
    </xf>
    <xf numFmtId="0" fontId="17" fillId="0" borderId="32" xfId="0" applyFont="1" applyFill="1" applyBorder="1" applyAlignment="1" applyProtection="1">
      <alignment horizontal="center" vertical="center" shrinkToFit="1"/>
      <protection locked="0"/>
    </xf>
    <xf numFmtId="0" fontId="36" fillId="0" borderId="53" xfId="0" applyFont="1" applyBorder="1" applyAlignment="1" applyProtection="1">
      <alignment horizontal="left" vertical="center" shrinkToFit="1"/>
      <protection locked="0"/>
    </xf>
    <xf numFmtId="0" fontId="34" fillId="0" borderId="53" xfId="0" applyFont="1" applyBorder="1" applyAlignment="1" applyProtection="1">
      <alignment horizontal="left" vertical="center" shrinkToFit="1"/>
      <protection locked="0"/>
    </xf>
    <xf numFmtId="0" fontId="22" fillId="0" borderId="1" xfId="0" applyFont="1" applyBorder="1" applyAlignment="1" applyProtection="1">
      <alignment horizontal="center" vertical="center" wrapText="1"/>
    </xf>
    <xf numFmtId="0" fontId="1" fillId="0" borderId="44" xfId="1" applyBorder="1" applyAlignment="1">
      <alignment horizontal="center" vertical="center"/>
    </xf>
    <xf numFmtId="0" fontId="1" fillId="0" borderId="16" xfId="1" applyBorder="1" applyAlignment="1">
      <alignment horizontal="center" vertical="center"/>
    </xf>
    <xf numFmtId="0" fontId="1" fillId="0" borderId="17" xfId="1" applyBorder="1">
      <alignment vertical="center"/>
    </xf>
    <xf numFmtId="0" fontId="1" fillId="4" borderId="12" xfId="1" applyFill="1" applyBorder="1" applyAlignment="1">
      <alignment horizontal="center" vertical="center" shrinkToFit="1"/>
    </xf>
    <xf numFmtId="0" fontId="1" fillId="4" borderId="50" xfId="1" applyFill="1" applyBorder="1" applyAlignment="1">
      <alignment horizontal="center" vertical="center" shrinkToFit="1"/>
    </xf>
    <xf numFmtId="0" fontId="1" fillId="4" borderId="37" xfId="1" applyFill="1" applyBorder="1" applyAlignment="1">
      <alignment horizontal="center" vertical="center" shrinkToFit="1"/>
    </xf>
    <xf numFmtId="0" fontId="1" fillId="4" borderId="15" xfId="1" applyFill="1" applyBorder="1" applyAlignment="1">
      <alignment horizontal="center" vertical="center" shrinkToFit="1"/>
    </xf>
    <xf numFmtId="0" fontId="1" fillId="5" borderId="37" xfId="1" applyFill="1" applyBorder="1" applyAlignment="1">
      <alignment horizontal="center" vertical="center" shrinkToFit="1"/>
    </xf>
    <xf numFmtId="0" fontId="1" fillId="5" borderId="15" xfId="1" applyFill="1" applyBorder="1" applyAlignment="1">
      <alignment horizontal="center" vertical="center" shrinkToFit="1"/>
    </xf>
    <xf numFmtId="0" fontId="1" fillId="10" borderId="46" xfId="1" applyFill="1" applyBorder="1" applyAlignment="1">
      <alignment horizontal="center" vertical="center"/>
    </xf>
    <xf numFmtId="0" fontId="1" fillId="11" borderId="25" xfId="1" applyFill="1" applyBorder="1" applyAlignment="1">
      <alignment horizontal="center" vertical="center"/>
    </xf>
    <xf numFmtId="0" fontId="1" fillId="11" borderId="0" xfId="1" applyFill="1" applyBorder="1" applyAlignment="1">
      <alignment horizontal="center" vertical="center"/>
    </xf>
    <xf numFmtId="176" fontId="32" fillId="9" borderId="45" xfId="1" applyNumberFormat="1" applyFont="1" applyFill="1" applyBorder="1" applyAlignment="1">
      <alignment horizontal="center" vertical="center"/>
    </xf>
    <xf numFmtId="176" fontId="32" fillId="9" borderId="47" xfId="1" applyNumberFormat="1" applyFont="1" applyFill="1" applyBorder="1" applyAlignment="1">
      <alignment horizontal="center" vertical="center"/>
    </xf>
    <xf numFmtId="176" fontId="32" fillId="9" borderId="40" xfId="1" applyNumberFormat="1" applyFont="1" applyFill="1" applyBorder="1" applyAlignment="1">
      <alignment horizontal="center" vertical="center"/>
    </xf>
    <xf numFmtId="176" fontId="32" fillId="9" borderId="41" xfId="1" applyNumberFormat="1" applyFont="1" applyFill="1" applyBorder="1" applyAlignment="1">
      <alignment horizontal="center" vertical="center"/>
    </xf>
    <xf numFmtId="176" fontId="32" fillId="9" borderId="49" xfId="1" applyNumberFormat="1" applyFont="1" applyFill="1" applyBorder="1" applyAlignment="1">
      <alignment horizontal="center" vertical="center"/>
    </xf>
    <xf numFmtId="176" fontId="32" fillId="9" borderId="51" xfId="1" applyNumberFormat="1" applyFont="1" applyFill="1" applyBorder="1" applyAlignment="1">
      <alignment horizontal="center" vertical="center"/>
    </xf>
    <xf numFmtId="0" fontId="1" fillId="2" borderId="15" xfId="1" applyFill="1" applyBorder="1" applyAlignment="1">
      <alignment horizontal="center" vertical="center" shrinkToFit="1"/>
    </xf>
    <xf numFmtId="0" fontId="1" fillId="3" borderId="15" xfId="1" applyFill="1" applyBorder="1" applyAlignment="1">
      <alignment horizontal="center" vertical="center" shrinkToFit="1"/>
    </xf>
    <xf numFmtId="176" fontId="1" fillId="4" borderId="15" xfId="1" applyNumberFormat="1" applyFill="1" applyBorder="1" applyAlignment="1">
      <alignment horizontal="center" vertical="center" wrapText="1"/>
    </xf>
    <xf numFmtId="0" fontId="5" fillId="4" borderId="45" xfId="1" applyFont="1" applyFill="1" applyBorder="1" applyAlignment="1">
      <alignment horizontal="center" vertical="center" shrinkToFit="1"/>
    </xf>
    <xf numFmtId="0" fontId="5" fillId="4" borderId="46" xfId="1" applyFont="1" applyFill="1" applyBorder="1" applyAlignment="1">
      <alignment horizontal="center" vertical="center" shrinkToFit="1"/>
    </xf>
    <xf numFmtId="0" fontId="5" fillId="4" borderId="47" xfId="1" applyFont="1" applyFill="1" applyBorder="1" applyAlignment="1">
      <alignment horizontal="center" vertical="center" shrinkToFit="1"/>
    </xf>
    <xf numFmtId="176" fontId="1" fillId="4" borderId="48" xfId="1" applyNumberFormat="1" applyFill="1" applyBorder="1" applyAlignment="1">
      <alignment horizontal="center" vertical="center"/>
    </xf>
    <xf numFmtId="176" fontId="1" fillId="4" borderId="24" xfId="1" applyNumberFormat="1" applyFill="1" applyBorder="1" applyAlignment="1">
      <alignment horizontal="center" vertical="center"/>
    </xf>
    <xf numFmtId="176" fontId="1" fillId="4" borderId="26" xfId="1" applyNumberFormat="1" applyFill="1" applyBorder="1" applyAlignment="1">
      <alignment horizontal="center" vertical="center"/>
    </xf>
    <xf numFmtId="176" fontId="1" fillId="4" borderId="37" xfId="1" applyNumberFormat="1" applyFill="1" applyBorder="1" applyAlignment="1">
      <alignment horizontal="center" vertical="center"/>
    </xf>
    <xf numFmtId="0" fontId="33" fillId="4" borderId="48" xfId="1" applyFont="1" applyFill="1" applyBorder="1" applyAlignment="1">
      <alignment horizontal="center" vertical="center" shrinkToFit="1"/>
    </xf>
    <xf numFmtId="0" fontId="33" fillId="4" borderId="24" xfId="1" applyFont="1" applyFill="1" applyBorder="1" applyAlignment="1">
      <alignment horizontal="center" vertical="center" shrinkToFit="1"/>
    </xf>
    <xf numFmtId="0" fontId="33" fillId="4" borderId="26" xfId="1" applyFont="1" applyFill="1" applyBorder="1" applyAlignment="1">
      <alignment horizontal="center" vertical="center" shrinkToFit="1"/>
    </xf>
    <xf numFmtId="179" fontId="1" fillId="0" borderId="4" xfId="1" applyNumberFormat="1" applyBorder="1" applyAlignment="1">
      <alignment horizontal="center" vertical="center" shrinkToFit="1"/>
    </xf>
    <xf numFmtId="179" fontId="1" fillId="0" borderId="2" xfId="1" applyNumberFormat="1" applyBorder="1" applyAlignment="1">
      <alignment horizontal="center" vertical="center" shrinkToFit="1"/>
    </xf>
    <xf numFmtId="179" fontId="1" fillId="0" borderId="3" xfId="1" applyNumberFormat="1" applyBorder="1" applyAlignment="1">
      <alignment horizontal="center" vertical="center" shrinkToFit="1"/>
    </xf>
    <xf numFmtId="176" fontId="1" fillId="4" borderId="54" xfId="1" applyNumberFormat="1" applyFill="1" applyBorder="1" applyAlignment="1">
      <alignment horizontal="center" vertical="center"/>
    </xf>
    <xf numFmtId="176" fontId="1" fillId="4" borderId="55" xfId="1" applyNumberFormat="1" applyFill="1" applyBorder="1" applyAlignment="1">
      <alignment horizontal="center" vertical="center"/>
    </xf>
    <xf numFmtId="176" fontId="1" fillId="4" borderId="42" xfId="1" applyNumberFormat="1" applyFill="1" applyBorder="1" applyAlignment="1">
      <alignment horizontal="center" vertical="center"/>
    </xf>
    <xf numFmtId="176" fontId="32" fillId="4" borderId="54" xfId="1" applyNumberFormat="1" applyFont="1" applyFill="1" applyBorder="1" applyAlignment="1">
      <alignment horizontal="center" vertical="center" wrapText="1"/>
    </xf>
    <xf numFmtId="176" fontId="32" fillId="4" borderId="55" xfId="1" applyNumberFormat="1" applyFont="1" applyFill="1" applyBorder="1" applyAlignment="1">
      <alignment horizontal="center" vertical="center" wrapText="1"/>
    </xf>
    <xf numFmtId="176" fontId="32" fillId="4" borderId="42" xfId="1" applyNumberFormat="1" applyFont="1" applyFill="1" applyBorder="1" applyAlignment="1">
      <alignment horizontal="center" vertical="center" wrapText="1"/>
    </xf>
    <xf numFmtId="0" fontId="1" fillId="2" borderId="1" xfId="1" applyFill="1" applyBorder="1" applyAlignment="1">
      <alignment horizontal="center" vertical="center" shrinkToFit="1"/>
    </xf>
    <xf numFmtId="176" fontId="1" fillId="4" borderId="1" xfId="1" applyNumberFormat="1" applyFill="1" applyBorder="1" applyAlignment="1">
      <alignment horizontal="center" vertical="center" wrapText="1"/>
    </xf>
    <xf numFmtId="176" fontId="1" fillId="4" borderId="29" xfId="1" applyNumberFormat="1" applyFill="1" applyBorder="1" applyAlignment="1">
      <alignment horizontal="center" vertical="center"/>
    </xf>
    <xf numFmtId="176" fontId="1" fillId="4" borderId="28" xfId="1" applyNumberFormat="1" applyFill="1" applyBorder="1" applyAlignment="1">
      <alignment horizontal="center" vertical="center"/>
    </xf>
    <xf numFmtId="176" fontId="1" fillId="4" borderId="6" xfId="1" applyNumberFormat="1" applyFill="1" applyBorder="1" applyAlignment="1">
      <alignment horizontal="center" vertical="center"/>
    </xf>
    <xf numFmtId="0" fontId="1" fillId="4" borderId="1" xfId="1" applyFill="1" applyBorder="1" applyAlignment="1">
      <alignment horizontal="center" vertical="center" shrinkToFit="1"/>
    </xf>
    <xf numFmtId="0" fontId="1" fillId="5" borderId="1" xfId="1" applyFill="1" applyBorder="1" applyAlignment="1">
      <alignment horizontal="center" vertical="center" shrinkToFit="1"/>
    </xf>
    <xf numFmtId="176" fontId="32" fillId="4" borderId="29" xfId="1" applyNumberFormat="1" applyFont="1" applyFill="1" applyBorder="1" applyAlignment="1">
      <alignment horizontal="center" vertical="center" wrapText="1"/>
    </xf>
    <xf numFmtId="176" fontId="32" fillId="4" borderId="28" xfId="1" applyNumberFormat="1" applyFont="1" applyFill="1" applyBorder="1" applyAlignment="1">
      <alignment horizontal="center" vertical="center" wrapText="1"/>
    </xf>
    <xf numFmtId="176" fontId="32" fillId="4" borderId="6" xfId="1" applyNumberFormat="1" applyFont="1" applyFill="1" applyBorder="1" applyAlignment="1">
      <alignment horizontal="center" vertical="center" wrapText="1"/>
    </xf>
    <xf numFmtId="179" fontId="1" fillId="0" borderId="29" xfId="1" applyNumberFormat="1" applyBorder="1" applyAlignment="1">
      <alignment horizontal="center" vertical="center" shrinkToFit="1"/>
    </xf>
    <xf numFmtId="179" fontId="1" fillId="0" borderId="28" xfId="1" applyNumberFormat="1" applyBorder="1" applyAlignment="1">
      <alignment horizontal="center" vertical="center" shrinkToFit="1"/>
    </xf>
    <xf numFmtId="179" fontId="1" fillId="0" borderId="6" xfId="1" applyNumberFormat="1" applyBorder="1" applyAlignment="1">
      <alignment horizontal="center" vertical="center" shrinkToFit="1"/>
    </xf>
    <xf numFmtId="0" fontId="1" fillId="12" borderId="25" xfId="1" applyFill="1" applyBorder="1" applyAlignment="1">
      <alignment horizontal="center" vertical="center"/>
    </xf>
    <xf numFmtId="0" fontId="1" fillId="12" borderId="46" xfId="1" applyFill="1" applyBorder="1" applyAlignment="1">
      <alignment horizontal="center" vertical="center"/>
    </xf>
    <xf numFmtId="0" fontId="5" fillId="4" borderId="1" xfId="1" applyFont="1" applyFill="1" applyBorder="1" applyAlignment="1">
      <alignment horizontal="center" vertical="center" shrinkToFit="1"/>
    </xf>
    <xf numFmtId="176" fontId="1" fillId="4" borderId="1" xfId="1" applyNumberFormat="1" applyFill="1" applyBorder="1" applyAlignment="1">
      <alignment horizontal="center" vertical="center"/>
    </xf>
    <xf numFmtId="0" fontId="1" fillId="4" borderId="1" xfId="1" applyFill="1" applyBorder="1" applyAlignment="1">
      <alignment horizontal="center" vertical="center"/>
    </xf>
    <xf numFmtId="176" fontId="32" fillId="9" borderId="1" xfId="1" applyNumberFormat="1" applyFont="1" applyFill="1" applyBorder="1" applyAlignment="1">
      <alignment horizontal="center" vertical="center"/>
    </xf>
  </cellXfs>
  <cellStyles count="7">
    <cellStyle name="40% - アクセント 1" xfId="6" builtinId="31"/>
    <cellStyle name="パーセント" xfId="4" builtinId="5"/>
    <cellStyle name="桁区切り" xfId="3" builtinId="6"/>
    <cellStyle name="桁区切り 2" xfId="2"/>
    <cellStyle name="標準" xfId="0" builtinId="0"/>
    <cellStyle name="標準 2" xfId="1"/>
    <cellStyle name="標準 2 2" xfId="5"/>
  </cellStyles>
  <dxfs count="2">
    <dxf>
      <fill>
        <patternFill>
          <bgColor rgb="FFFF0000"/>
        </patternFill>
      </fill>
    </dxf>
    <dxf>
      <fill>
        <patternFill>
          <bgColor rgb="FFFF0000"/>
        </patternFill>
      </fill>
    </dxf>
  </dxfs>
  <tableStyles count="0" defaultTableStyle="TableStyleMedium2" defaultPivotStyle="PivotStyleLight16"/>
  <colors>
    <mruColors>
      <color rgb="FF66FFFF"/>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8</xdr:col>
      <xdr:colOff>411241</xdr:colOff>
      <xdr:row>0</xdr:row>
      <xdr:rowOff>90712</xdr:rowOff>
    </xdr:from>
    <xdr:to>
      <xdr:col>15</xdr:col>
      <xdr:colOff>274715</xdr:colOff>
      <xdr:row>10</xdr:row>
      <xdr:rowOff>244928</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507741" y="90712"/>
          <a:ext cx="4625974" cy="3583216"/>
        </a:xfrm>
        <a:prstGeom prst="rect">
          <a:avLst/>
        </a:prstGeom>
        <a:solidFill>
          <a:schemeClr val="lt1"/>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p>
        <a:p>
          <a:r>
            <a:rPr kumimoji="1" lang="ja-JP" altLang="en-US" sz="1200" b="0"/>
            <a:t>●必ず月額・時間額の両方を報告すること</a:t>
          </a:r>
          <a:endParaRPr kumimoji="1" lang="en-US" altLang="ja-JP" sz="1200" b="0"/>
        </a:p>
        <a:p>
          <a:r>
            <a:rPr kumimoji="1" lang="ja-JP" altLang="en-US" sz="1200" b="0"/>
            <a:t>　　（国への報告に必要であるため）</a:t>
          </a:r>
          <a:endParaRPr kumimoji="1" lang="en-US" altLang="ja-JP" sz="1200" b="0"/>
        </a:p>
        <a:p>
          <a:r>
            <a:rPr kumimoji="1" lang="ja-JP" altLang="en-US" sz="1200" b="0"/>
            <a:t>　</a:t>
          </a:r>
          <a:r>
            <a:rPr kumimoji="1" lang="en-US" altLang="ja-JP" sz="1200" b="0"/>
            <a:t>※A</a:t>
          </a:r>
          <a:r>
            <a:rPr kumimoji="1" lang="ja-JP" altLang="en-US" sz="1200" b="0"/>
            <a:t>型（非雇用型）、</a:t>
          </a:r>
          <a:r>
            <a:rPr kumimoji="1" lang="en-US" altLang="ja-JP" sz="1200" b="0"/>
            <a:t>B</a:t>
          </a:r>
          <a:r>
            <a:rPr kumimoji="1" lang="ja-JP" altLang="en-US" sz="1200" b="0"/>
            <a:t>型は月額のみの報告</a:t>
          </a:r>
          <a:endParaRPr kumimoji="1" lang="en-US" altLang="ja-JP" sz="1200" b="0"/>
        </a:p>
        <a:p>
          <a:endParaRPr kumimoji="1" lang="en-US" altLang="ja-JP" sz="1200" b="0"/>
        </a:p>
        <a:p>
          <a:r>
            <a:rPr kumimoji="1" lang="ja-JP" altLang="en-US" sz="1200" b="0"/>
            <a:t>●月額と時間額とで「賃金支払対象者延人数」の定義が異なる</a:t>
          </a:r>
          <a:endParaRPr kumimoji="1" lang="en-US" altLang="ja-JP" sz="1200" b="0"/>
        </a:p>
        <a:p>
          <a:r>
            <a:rPr kumimoji="1" lang="ja-JP" altLang="en-US" sz="1200" b="0"/>
            <a:t>　ため注意すること</a:t>
          </a:r>
          <a:endParaRPr kumimoji="1" lang="en-US" altLang="ja-JP" sz="1200" b="0"/>
        </a:p>
        <a:p>
          <a:r>
            <a:rPr kumimoji="1" lang="ja-JP" altLang="en-US" sz="1200" b="0"/>
            <a:t>　　月額・・・・・各月の利用者数（頭数）の１２か月分の合計</a:t>
          </a:r>
          <a:endParaRPr kumimoji="1" lang="en-US" altLang="ja-JP" sz="1200" b="0"/>
        </a:p>
        <a:p>
          <a:r>
            <a:rPr kumimoji="1" lang="ja-JP" altLang="en-US" sz="1200" b="0"/>
            <a:t>　　時間額・・・全利用者の年間勤務時間数の合計と一致</a:t>
          </a:r>
          <a:endParaRPr kumimoji="1" lang="en-US" altLang="ja-JP" sz="1200" b="0"/>
        </a:p>
        <a:p>
          <a:r>
            <a:rPr kumimoji="1" lang="ja-JP" altLang="en-US" sz="1200" b="0"/>
            <a:t>　　</a:t>
          </a:r>
          <a:r>
            <a:rPr kumimoji="1" lang="en-US" altLang="ja-JP" sz="1200" b="0"/>
            <a:t>※</a:t>
          </a:r>
          <a:r>
            <a:rPr kumimoji="1" lang="ja-JP" altLang="en-US" sz="1200" b="0"/>
            <a:t>注意事項の（２）（３）参照</a:t>
          </a:r>
          <a:endParaRPr kumimoji="1" lang="en-US" altLang="ja-JP" sz="1200" b="0"/>
        </a:p>
        <a:p>
          <a:endParaRPr kumimoji="1" lang="en-US" altLang="ja-JP" sz="1200" b="0"/>
        </a:p>
        <a:p>
          <a:r>
            <a:rPr kumimoji="1" lang="ja-JP" altLang="en-US" sz="1200" b="0"/>
            <a:t>●就労継続支援</a:t>
          </a:r>
          <a:r>
            <a:rPr kumimoji="1" lang="en-US" altLang="ja-JP" sz="1200" b="0"/>
            <a:t>A</a:t>
          </a:r>
          <a:r>
            <a:rPr kumimoji="1" lang="ja-JP" altLang="en-US" sz="1200" b="0"/>
            <a:t>型事業所については、雇用型の利用者と非雇用型の利用者の実績を分けて記載すること。（非雇用型の利用者がいなければ該当部分は記載不要）</a:t>
          </a:r>
          <a:endParaRPr kumimoji="1" lang="en-US" altLang="ja-JP" sz="1200" b="0"/>
        </a:p>
        <a:p>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数式を挿入しているので、シートを増やないこと</a:t>
          </a:r>
          <a:endParaRPr kumimoji="1" lang="en-US" altLang="ja-JP" sz="1200" b="0"/>
        </a:p>
        <a:p>
          <a:endParaRPr kumimoji="1" lang="en-US" altLang="ja-JP" sz="1200" b="0"/>
        </a:p>
        <a:p>
          <a:r>
            <a:rPr kumimoji="1" lang="ja-JP" altLang="en-US" sz="1200" b="0">
              <a:solidFill>
                <a:srgbClr val="FF0000"/>
              </a:solidFill>
            </a:rPr>
            <a:t>●一部項目について、昨年度と記載方法が変更になっているため、必ず下記の注意事項を確認すること。</a:t>
          </a:r>
        </a:p>
      </xdr:txBody>
    </xdr:sp>
    <xdr:clientData/>
  </xdr:twoCellAnchor>
  <xdr:twoCellAnchor>
    <xdr:from>
      <xdr:col>8</xdr:col>
      <xdr:colOff>362856</xdr:colOff>
      <xdr:row>11</xdr:row>
      <xdr:rowOff>108857</xdr:rowOff>
    </xdr:from>
    <xdr:to>
      <xdr:col>15</xdr:col>
      <xdr:colOff>458107</xdr:colOff>
      <xdr:row>41</xdr:row>
      <xdr:rowOff>190500</xdr:rowOff>
    </xdr:to>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459356" y="3918857"/>
          <a:ext cx="4857751" cy="8844643"/>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注意事項</a:t>
          </a:r>
          <a:r>
            <a:rPr kumimoji="1" lang="en-US" altLang="ja-JP" sz="1600" b="1"/>
            <a:t>】</a:t>
          </a:r>
        </a:p>
        <a:p>
          <a:r>
            <a:rPr kumimoji="1" lang="ja-JP" altLang="en-US" sz="1200" b="1"/>
            <a:t>①賃金実績報告</a:t>
          </a:r>
          <a:endParaRPr kumimoji="1" lang="en-US" altLang="ja-JP" sz="1200" b="1"/>
        </a:p>
        <a:p>
          <a:r>
            <a:rPr kumimoji="1" lang="ja-JP" altLang="en-US" sz="1200" b="1"/>
            <a:t>（１）定員数</a:t>
          </a:r>
          <a:endParaRPr kumimoji="1" lang="en-US" altLang="ja-JP" sz="1200" b="1"/>
        </a:p>
        <a:p>
          <a:r>
            <a:rPr kumimoji="1" lang="ja-JP" altLang="en-US" sz="1200" b="0"/>
            <a:t>　</a:t>
          </a:r>
          <a:r>
            <a:rPr kumimoji="1" lang="ja-JP" altLang="en-US" sz="1200" b="0" u="sng"/>
            <a:t>令和７年３月３１日時点</a:t>
          </a:r>
          <a:r>
            <a:rPr kumimoji="1" lang="ja-JP" altLang="en-US" sz="1200" b="0"/>
            <a:t>の定員を記載すること。</a:t>
          </a:r>
          <a:endParaRPr kumimoji="1" lang="en-US" altLang="ja-JP" sz="1200" b="0"/>
        </a:p>
        <a:p>
          <a:endParaRPr kumimoji="1" lang="en-US" altLang="ja-JP" sz="1200" b="1"/>
        </a:p>
        <a:p>
          <a:r>
            <a:rPr kumimoji="1" lang="ja-JP" altLang="en-US" sz="1200" b="1"/>
            <a:t>（２）賃金支払対象者延人数の算定方法</a:t>
          </a:r>
          <a:r>
            <a:rPr kumimoji="1" lang="ja-JP" altLang="en-US" sz="1200" b="1">
              <a:solidFill>
                <a:srgbClr val="FF0000"/>
              </a:solidFill>
            </a:rPr>
            <a:t>（月額）</a:t>
          </a:r>
          <a:endParaRPr kumimoji="1" lang="en-US" altLang="ja-JP" sz="1200" b="1">
            <a:solidFill>
              <a:srgbClr val="FF0000"/>
            </a:solidFill>
          </a:endParaRPr>
        </a:p>
        <a:p>
          <a:r>
            <a:rPr kumimoji="1" lang="ja-JP" altLang="en-US" sz="1200" b="0"/>
            <a:t>　＊各月の賃金支払対象者の総数</a:t>
          </a:r>
          <a:endParaRPr kumimoji="1" lang="en-US" altLang="ja-JP" sz="1200" b="0"/>
        </a:p>
        <a:p>
          <a:r>
            <a:rPr kumimoji="1" lang="en-US" altLang="ja-JP" sz="1200" b="0"/>
            <a:t>【</a:t>
          </a:r>
          <a:r>
            <a:rPr kumimoji="1" lang="ja-JP" altLang="en-US" sz="1200" b="0"/>
            <a:t>例</a:t>
          </a:r>
          <a:r>
            <a:rPr kumimoji="1" lang="en-US" altLang="ja-JP" sz="1200" b="0"/>
            <a:t>】</a:t>
          </a:r>
          <a:r>
            <a:rPr kumimoji="1" lang="ja-JP" altLang="en-US" sz="1200" b="0"/>
            <a:t>５０人定員で、賃金支払対象者が、４月４５人、５月５０人、６月４８人、７月５０人、８月５０人、９月５０人、１０月４９人、１１月５０人、１２月４５人、１月４７人、２月５０人、３月５０人の場合、４月から３月までの合計</a:t>
          </a:r>
          <a:r>
            <a:rPr kumimoji="1" lang="ja-JP" altLang="en-US" sz="1200" b="0">
              <a:solidFill>
                <a:srgbClr val="FF0000"/>
              </a:solidFill>
            </a:rPr>
            <a:t>５８４人</a:t>
          </a:r>
          <a:r>
            <a:rPr kumimoji="1" lang="ja-JP" altLang="en-US" sz="1200" b="0"/>
            <a:t>となる。</a:t>
          </a:r>
          <a:endParaRPr kumimoji="1" lang="en-US" altLang="ja-JP" sz="1200" b="0"/>
        </a:p>
        <a:p>
          <a:endParaRPr kumimoji="1" lang="en-US" altLang="ja-JP" sz="1200" b="1"/>
        </a:p>
        <a:p>
          <a:r>
            <a:rPr kumimoji="1" lang="ja-JP" altLang="en-US" sz="1200" b="1"/>
            <a:t>（３）賃金支払対象者延人数の算定方法</a:t>
          </a:r>
          <a:r>
            <a:rPr kumimoji="1" lang="ja-JP" altLang="en-US" sz="1200" b="1">
              <a:solidFill>
                <a:srgbClr val="FF0000"/>
              </a:solidFill>
            </a:rPr>
            <a:t>（時間額）</a:t>
          </a:r>
          <a:endParaRPr kumimoji="1" lang="en-US" altLang="ja-JP" sz="1200" b="1">
            <a:solidFill>
              <a:srgbClr val="FF0000"/>
            </a:solidFill>
          </a:endParaRPr>
        </a:p>
        <a:p>
          <a:pPr rtl="0"/>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①各日の各時間毎の</a:t>
          </a:r>
          <a:r>
            <a:rPr lang="ja-JP" altLang="en-US" sz="1200" b="0" i="0" baseline="0">
              <a:solidFill>
                <a:schemeClr val="dk1"/>
              </a:solidFill>
              <a:effectLst/>
              <a:latin typeface="+mn-lt"/>
              <a:ea typeface="+mn-ea"/>
              <a:cs typeface="+mn-cs"/>
            </a:rPr>
            <a:t>賃金</a:t>
          </a:r>
          <a:r>
            <a:rPr lang="ja-JP" altLang="ja-JP" sz="1200" b="0" i="0" baseline="0">
              <a:solidFill>
                <a:schemeClr val="dk1"/>
              </a:solidFill>
              <a:effectLst/>
              <a:latin typeface="+mn-lt"/>
              <a:ea typeface="+mn-ea"/>
              <a:cs typeface="+mn-cs"/>
            </a:rPr>
            <a:t>支払対象者の延人数を各日毎に算出</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（ア）</a:t>
          </a:r>
          <a:endParaRPr lang="ja-JP" altLang="ja-JP" sz="1200" b="0">
            <a:effectLst/>
          </a:endParaRPr>
        </a:p>
        <a:p>
          <a:pPr rtl="0"/>
          <a:r>
            <a:rPr lang="ja-JP" altLang="ja-JP" sz="1200" b="0" i="0" baseline="0">
              <a:solidFill>
                <a:schemeClr val="dk1"/>
              </a:solidFill>
              <a:effectLst/>
              <a:latin typeface="+mn-lt"/>
              <a:ea typeface="+mn-ea"/>
              <a:cs typeface="+mn-cs"/>
            </a:rPr>
            <a:t>　②（ア）で算出した全ての日の延人数の合計</a:t>
          </a:r>
          <a:endParaRPr lang="ja-JP" altLang="ja-JP" sz="1200" b="0">
            <a:effectLst/>
          </a:endParaRPr>
        </a:p>
        <a:p>
          <a:pPr rtl="0"/>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例</a:t>
          </a:r>
          <a:r>
            <a:rPr lang="en-US" altLang="ja-JP" sz="1200" b="0" i="0" baseline="0">
              <a:solidFill>
                <a:schemeClr val="dk1"/>
              </a:solidFill>
              <a:effectLst/>
              <a:latin typeface="+mn-lt"/>
              <a:ea typeface="+mn-ea"/>
              <a:cs typeface="+mn-cs"/>
            </a:rPr>
            <a:t>】</a:t>
          </a:r>
          <a:endParaRPr lang="ja-JP" altLang="ja-JP" sz="1200" b="0">
            <a:effectLst/>
          </a:endParaRPr>
        </a:p>
        <a:p>
          <a:pPr rtl="0"/>
          <a:r>
            <a:rPr lang="ja-JP" altLang="ja-JP" sz="1200" b="0" i="0" baseline="0">
              <a:solidFill>
                <a:schemeClr val="dk1"/>
              </a:solidFill>
              <a:effectLst/>
              <a:latin typeface="+mn-lt"/>
              <a:ea typeface="+mn-ea"/>
              <a:cs typeface="+mn-cs"/>
            </a:rPr>
            <a:t>　定員３０名の事業所で、１日５時間勤務する利用者が２５人、３時間勤務する利用者が５人</a:t>
          </a:r>
          <a:r>
            <a:rPr lang="ja-JP" altLang="en-US" sz="1200" b="0" i="0" baseline="0">
              <a:solidFill>
                <a:schemeClr val="dk1"/>
              </a:solidFill>
              <a:effectLst/>
              <a:latin typeface="+mn-lt"/>
              <a:ea typeface="+mn-ea"/>
              <a:cs typeface="+mn-cs"/>
            </a:rPr>
            <a:t>おり、</a:t>
          </a:r>
          <a:r>
            <a:rPr lang="ja-JP" altLang="ja-JP" sz="1200" b="0" i="0" baseline="0">
              <a:solidFill>
                <a:schemeClr val="dk1"/>
              </a:solidFill>
              <a:effectLst/>
              <a:latin typeface="+mn-lt"/>
              <a:ea typeface="+mn-ea"/>
              <a:cs typeface="+mn-cs"/>
            </a:rPr>
            <a:t>年間の勤務日数</a:t>
          </a:r>
          <a:r>
            <a:rPr lang="ja-JP" altLang="en-US" sz="1200" b="0" i="0" baseline="0">
              <a:solidFill>
                <a:schemeClr val="dk1"/>
              </a:solidFill>
              <a:effectLst/>
              <a:latin typeface="+mn-lt"/>
              <a:ea typeface="+mn-ea"/>
              <a:cs typeface="+mn-cs"/>
            </a:rPr>
            <a:t>が</a:t>
          </a:r>
          <a:r>
            <a:rPr lang="ja-JP" altLang="ja-JP" sz="1200" b="0" i="0" baseline="0">
              <a:solidFill>
                <a:schemeClr val="dk1"/>
              </a:solidFill>
              <a:effectLst/>
              <a:latin typeface="+mn-lt"/>
              <a:ea typeface="+mn-ea"/>
              <a:cs typeface="+mn-cs"/>
            </a:rPr>
            <a:t>全員２００日だった場合。</a:t>
          </a:r>
          <a:endParaRPr lang="ja-JP" altLang="ja-JP" sz="1200" b="0">
            <a:effectLst/>
          </a:endParaRPr>
        </a:p>
        <a:p>
          <a:pPr rtl="0"/>
          <a:r>
            <a:rPr lang="ja-JP" altLang="ja-JP" sz="1200" b="0" i="0" baseline="0">
              <a:solidFill>
                <a:schemeClr val="dk1"/>
              </a:solidFill>
              <a:effectLst/>
              <a:latin typeface="+mn-lt"/>
              <a:ea typeface="+mn-ea"/>
              <a:cs typeface="+mn-cs"/>
            </a:rPr>
            <a:t>　①１日ごとの延べ人数を出す。</a:t>
          </a:r>
          <a:endParaRPr lang="ja-JP" altLang="ja-JP" sz="1200" b="0">
            <a:effectLst/>
          </a:endParaRPr>
        </a:p>
        <a:p>
          <a:pPr rtl="0"/>
          <a:r>
            <a:rPr lang="ja-JP" altLang="ja-JP" sz="1200" b="0" i="0" baseline="0">
              <a:solidFill>
                <a:schemeClr val="dk1"/>
              </a:solidFill>
              <a:effectLst/>
              <a:latin typeface="+mn-lt"/>
              <a:ea typeface="+mn-ea"/>
              <a:cs typeface="+mn-cs"/>
            </a:rPr>
            <a:t>　　　５時間</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２５人＋３時間</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５人＝１４０人</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日</a:t>
          </a:r>
          <a:endParaRPr lang="ja-JP" altLang="ja-JP" sz="1200" b="0">
            <a:effectLst/>
          </a:endParaRPr>
        </a:p>
        <a:p>
          <a:pPr rtl="0"/>
          <a:r>
            <a:rPr lang="ja-JP" altLang="ja-JP" sz="1200" b="0" i="0" baseline="0">
              <a:solidFill>
                <a:schemeClr val="dk1"/>
              </a:solidFill>
              <a:effectLst/>
              <a:latin typeface="+mn-lt"/>
              <a:ea typeface="+mn-ea"/>
              <a:cs typeface="+mn-cs"/>
            </a:rPr>
            <a:t>　②全ての日の延べ人数の合計</a:t>
          </a:r>
          <a:endParaRPr lang="ja-JP" altLang="ja-JP" sz="1200" b="0">
            <a:effectLst/>
          </a:endParaRPr>
        </a:p>
        <a:p>
          <a:pPr rtl="0"/>
          <a:r>
            <a:rPr lang="ja-JP" altLang="ja-JP" sz="1200" b="0" i="0" baseline="0">
              <a:solidFill>
                <a:schemeClr val="dk1"/>
              </a:solidFill>
              <a:effectLst/>
              <a:latin typeface="+mn-lt"/>
              <a:ea typeface="+mn-ea"/>
              <a:cs typeface="+mn-cs"/>
            </a:rPr>
            <a:t>　　　１４０人</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２００日＝</a:t>
          </a:r>
          <a:r>
            <a:rPr lang="ja-JP" altLang="ja-JP" sz="1200" b="0" i="0" baseline="0">
              <a:solidFill>
                <a:srgbClr val="FF0000"/>
              </a:solidFill>
              <a:effectLst/>
              <a:latin typeface="+mn-lt"/>
              <a:ea typeface="+mn-ea"/>
              <a:cs typeface="+mn-cs"/>
            </a:rPr>
            <a:t>２８，０００人</a:t>
          </a:r>
          <a:r>
            <a:rPr lang="ja-JP" altLang="ja-JP" sz="1200" b="0" i="0" baseline="0">
              <a:solidFill>
                <a:schemeClr val="dk1"/>
              </a:solidFill>
              <a:effectLst/>
              <a:latin typeface="+mn-lt"/>
              <a:ea typeface="+mn-ea"/>
              <a:cs typeface="+mn-cs"/>
            </a:rPr>
            <a:t>←延べ人数（時間額）</a:t>
          </a:r>
          <a:endParaRPr lang="ja-JP" altLang="ja-JP" sz="1200" b="0">
            <a:effectLst/>
          </a:endParaRPr>
        </a:p>
        <a:p>
          <a:endParaRPr kumimoji="1" lang="en-US" altLang="ja-JP" sz="1200" b="1"/>
        </a:p>
        <a:p>
          <a:r>
            <a:rPr kumimoji="1" lang="ja-JP" altLang="en-US" sz="1200" b="1"/>
            <a:t>（４）年間賃金支払総額</a:t>
          </a:r>
          <a:endParaRPr kumimoji="1" lang="en-US" altLang="ja-JP" sz="1200" b="1"/>
        </a:p>
        <a:p>
          <a:r>
            <a:rPr kumimoji="1" lang="ja-JP" altLang="en-US" sz="1200" b="0"/>
            <a:t>　令和６年度（令和６年４月から令和７年３月まで）に支払った賃金の総額。（月額、時間額ともに同じ金額が入る。）</a:t>
          </a:r>
          <a:endParaRPr kumimoji="1" lang="en-US" altLang="ja-JP" sz="1200" b="0"/>
        </a:p>
        <a:p>
          <a:endParaRPr kumimoji="1" lang="en-US" altLang="ja-JP" sz="1200" b="0"/>
        </a:p>
        <a:p>
          <a:r>
            <a:rPr kumimoji="1" lang="ja-JP" altLang="en-US" sz="1200" b="1"/>
            <a:t>（５）賃金の算定に当たっては、月途中からの利用開始者及び月途中での利用終了者・月途中で入退院した利用者について、算定から除外してください。</a:t>
          </a:r>
          <a:endParaRPr kumimoji="1" lang="en-US" altLang="ja-JP" sz="1200" b="1"/>
        </a:p>
        <a:p>
          <a:endParaRPr kumimoji="1" lang="en-US" altLang="ja-JP" sz="1200" b="1"/>
        </a:p>
        <a:p>
          <a:r>
            <a:rPr kumimoji="1" lang="ja-JP" altLang="en-US" sz="1200" b="1"/>
            <a:t>②サービス提供状況</a:t>
          </a:r>
          <a:endParaRPr kumimoji="1" lang="en-US" altLang="ja-JP" sz="1200" b="1"/>
        </a:p>
        <a:p>
          <a:r>
            <a:rPr kumimoji="1" lang="en-US"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農福連携</a:t>
          </a:r>
          <a:r>
            <a:rPr kumimoji="1" lang="en-US" altLang="ja-JP" sz="1200" b="1">
              <a:solidFill>
                <a:schemeClr val="dk1"/>
              </a:solidFill>
              <a:effectLst/>
              <a:latin typeface="+mn-lt"/>
              <a:ea typeface="+mn-ea"/>
              <a:cs typeface="+mn-cs"/>
            </a:rPr>
            <a:t>】</a:t>
          </a:r>
        </a:p>
        <a:p>
          <a:r>
            <a:rPr kumimoji="1" lang="ja-JP" altLang="en-US" sz="1200" b="1">
              <a:solidFill>
                <a:schemeClr val="dk1"/>
              </a:solidFill>
              <a:effectLst/>
              <a:latin typeface="+mn-lt"/>
              <a:ea typeface="+mn-ea"/>
              <a:cs typeface="+mn-cs"/>
            </a:rPr>
            <a:t>（１）</a:t>
          </a:r>
          <a:r>
            <a:rPr kumimoji="1" lang="ja-JP" altLang="ja-JP" sz="1200" b="1">
              <a:solidFill>
                <a:schemeClr val="dk1"/>
              </a:solidFill>
              <a:effectLst/>
              <a:latin typeface="+mn-lt"/>
              <a:ea typeface="+mn-ea"/>
              <a:cs typeface="+mn-cs"/>
            </a:rPr>
            <a:t>新規</a:t>
          </a:r>
          <a:endParaRPr kumimoji="1" lang="en-US" altLang="ja-JP" sz="1200" b="1">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令和６</a:t>
          </a:r>
          <a:r>
            <a:rPr kumimoji="1" lang="ja-JP" altLang="ja-JP" sz="1200" b="0">
              <a:solidFill>
                <a:schemeClr val="dk1"/>
              </a:solidFill>
              <a:effectLst/>
              <a:latin typeface="+mn-lt"/>
              <a:ea typeface="+mn-ea"/>
              <a:cs typeface="+mn-cs"/>
            </a:rPr>
            <a:t>年度において、農福連携に係る生産活動を新たに開始した場合は、○印を記載</a:t>
          </a:r>
          <a:endParaRPr kumimoji="1" lang="en-US" altLang="ja-JP"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　（２）収入の割合</a:t>
          </a: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a:t>全体の就労支援事業収入のうち、農福連携に係る就労支援事業収入の割合を記載。</a:t>
          </a:r>
          <a:endParaRPr kumimoji="1" lang="en-US" altLang="ja-JP" sz="1200" b="0"/>
        </a:p>
        <a:p>
          <a:endParaRPr kumimoji="1" lang="en-US" altLang="ja-JP" sz="1200" b="1"/>
        </a:p>
        <a:p>
          <a:r>
            <a:rPr kumimoji="1" lang="en-US" altLang="ja-JP" sz="1200" b="1"/>
            <a:t>【</a:t>
          </a:r>
          <a:r>
            <a:rPr kumimoji="1" lang="ja-JP" altLang="en-US" sz="1200" b="1"/>
            <a:t>在宅利用</a:t>
          </a:r>
          <a:r>
            <a:rPr kumimoji="1" lang="en-US" altLang="ja-JP" sz="1200" b="1"/>
            <a:t>】</a:t>
          </a:r>
        </a:p>
        <a:p>
          <a:r>
            <a:rPr kumimoji="1" lang="ja-JP" altLang="en-US" sz="1200" b="1"/>
            <a:t>　（３）利用者の割合</a:t>
          </a:r>
          <a:endParaRPr kumimoji="1" lang="en-US" altLang="ja-JP" sz="1200" b="1"/>
        </a:p>
        <a:p>
          <a:r>
            <a:rPr kumimoji="1" lang="ja-JP" altLang="en-US" sz="1200" b="0">
              <a:solidFill>
                <a:srgbClr val="FF0000"/>
              </a:solidFill>
            </a:rPr>
            <a:t>令和７年３月</a:t>
          </a:r>
          <a:r>
            <a:rPr kumimoji="1" lang="ja-JP" altLang="en-US" sz="1200" b="0"/>
            <a:t>の実利用者数に占める、常時（利用日数のうち概ね６割程度以上）在宅で実施する訓練及び支援を受けている実利用者数の割合を記載。</a:t>
          </a:r>
          <a:endParaRPr kumimoji="1" lang="en-US" altLang="ja-JP" sz="1200" b="0"/>
        </a:p>
        <a:p>
          <a:r>
            <a:rPr kumimoji="1" lang="ja-JP" altLang="en-US" sz="1200" b="1"/>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411241</xdr:colOff>
      <xdr:row>0</xdr:row>
      <xdr:rowOff>90712</xdr:rowOff>
    </xdr:from>
    <xdr:to>
      <xdr:col>15</xdr:col>
      <xdr:colOff>274715</xdr:colOff>
      <xdr:row>6</xdr:row>
      <xdr:rowOff>209550</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64941" y="90712"/>
          <a:ext cx="4264024" cy="2404838"/>
        </a:xfrm>
        <a:prstGeom prst="rect">
          <a:avLst/>
        </a:prstGeom>
        <a:solidFill>
          <a:schemeClr val="lt1"/>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p>
        <a:p>
          <a:r>
            <a:rPr kumimoji="1" lang="ja-JP" altLang="en-US" sz="1200" b="0"/>
            <a:t>●</a:t>
          </a:r>
          <a:r>
            <a:rPr kumimoji="1" lang="en-US" altLang="ja-JP" sz="1200" b="0"/>
            <a:t>A</a:t>
          </a:r>
          <a:r>
            <a:rPr kumimoji="1" lang="ja-JP" altLang="en-US" sz="1200" b="0"/>
            <a:t>型（雇用型）と月額の算出方法が異なりますので、ご注意ください。</a:t>
          </a:r>
          <a:endParaRPr kumimoji="1" lang="en-US" altLang="ja-JP" sz="1200" b="0"/>
        </a:p>
        <a:p>
          <a:r>
            <a:rPr kumimoji="1" lang="ja-JP" altLang="en-US" sz="1200" b="0"/>
            <a:t>　　　</a:t>
          </a:r>
          <a:r>
            <a:rPr kumimoji="1" lang="en-US" altLang="ja-JP" sz="1200" b="0"/>
            <a:t>※</a:t>
          </a:r>
          <a:r>
            <a:rPr kumimoji="1" lang="ja-JP" altLang="en-US" sz="1200" b="0"/>
            <a:t>注意事項の（２）～（６）参照</a:t>
          </a:r>
          <a:endParaRPr kumimoji="1" lang="en-US" altLang="ja-JP" sz="1200" b="0"/>
        </a:p>
        <a:p>
          <a:endParaRPr kumimoji="1" lang="en-US" altLang="ja-JP" sz="1200" b="0"/>
        </a:p>
        <a:p>
          <a:r>
            <a:rPr kumimoji="1" lang="ja-JP" altLang="en-US" sz="1200" b="0"/>
            <a:t>●就労継続支援</a:t>
          </a:r>
          <a:r>
            <a:rPr kumimoji="1" lang="en-US" altLang="ja-JP" sz="1200" b="0"/>
            <a:t>A</a:t>
          </a:r>
          <a:r>
            <a:rPr kumimoji="1" lang="ja-JP" altLang="en-US" sz="1200" b="0"/>
            <a:t>型事業所については、雇用型の利用者と非雇用型の利用者の実績を分けて記載すること。（非雇用型の利用者がいなければ該当部分は記載不要）</a:t>
          </a:r>
          <a:endParaRPr kumimoji="1" lang="en-US" altLang="ja-JP" sz="1200" b="0"/>
        </a:p>
        <a:p>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数式を挿入しているので、シートを増やさないこと</a:t>
          </a:r>
          <a:endParaRPr kumimoji="1" lang="en-US" altLang="ja-JP" sz="1200" b="0"/>
        </a:p>
        <a:p>
          <a:endParaRPr kumimoji="1" lang="en-US" altLang="ja-JP" sz="1200" b="0"/>
        </a:p>
        <a:p>
          <a:r>
            <a:rPr kumimoji="1" lang="ja-JP" altLang="en-US" sz="1200" b="0">
              <a:solidFill>
                <a:srgbClr val="FF0000"/>
              </a:solidFill>
            </a:rPr>
            <a:t>●一部項目について、昨年度と記載方法が変更になっているため、必ず下記の注意事項を確認すること。</a:t>
          </a:r>
        </a:p>
      </xdr:txBody>
    </xdr:sp>
    <xdr:clientData/>
  </xdr:twoCellAnchor>
  <xdr:twoCellAnchor>
    <xdr:from>
      <xdr:col>8</xdr:col>
      <xdr:colOff>381906</xdr:colOff>
      <xdr:row>7</xdr:row>
      <xdr:rowOff>134257</xdr:rowOff>
    </xdr:from>
    <xdr:to>
      <xdr:col>15</xdr:col>
      <xdr:colOff>477157</xdr:colOff>
      <xdr:row>34</xdr:row>
      <xdr:rowOff>215900</xdr:rowOff>
    </xdr:to>
    <xdr:sp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935606" y="3017157"/>
          <a:ext cx="4495801" cy="8844643"/>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注意事項</a:t>
          </a:r>
          <a:r>
            <a:rPr kumimoji="1" lang="en-US" altLang="ja-JP" sz="1600" b="1"/>
            <a:t>】</a:t>
          </a:r>
        </a:p>
        <a:p>
          <a:r>
            <a:rPr kumimoji="1" lang="ja-JP" altLang="en-US" sz="1200" b="1"/>
            <a:t>①工賃実績報告</a:t>
          </a:r>
          <a:endParaRPr kumimoji="1" lang="en-US" altLang="ja-JP" sz="1200" b="1"/>
        </a:p>
        <a:p>
          <a:r>
            <a:rPr kumimoji="1" lang="ja-JP" altLang="en-US" sz="1200" b="1"/>
            <a:t>（１）定員数</a:t>
          </a:r>
          <a:endParaRPr kumimoji="1" lang="en-US" altLang="ja-JP" sz="1200" b="1"/>
        </a:p>
        <a:p>
          <a:r>
            <a:rPr kumimoji="1" lang="ja-JP" altLang="en-US" sz="1200" b="0"/>
            <a:t>　</a:t>
          </a:r>
          <a:r>
            <a:rPr kumimoji="1" lang="ja-JP" altLang="en-US" sz="1200" b="0" u="sng"/>
            <a:t>令和７年３月３１日時点</a:t>
          </a:r>
          <a:r>
            <a:rPr kumimoji="1" lang="ja-JP" altLang="en-US" sz="1200" b="0"/>
            <a:t>の定員を記載すること。</a:t>
          </a:r>
          <a:endParaRPr kumimoji="1" lang="en-US" altLang="ja-JP" sz="1200" b="0"/>
        </a:p>
        <a:p>
          <a:endParaRPr kumimoji="1" lang="en-US" altLang="ja-JP" sz="1200" b="0"/>
        </a:p>
        <a:p>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２</a:t>
          </a:r>
          <a:r>
            <a:rPr kumimoji="1" lang="ja-JP" altLang="ja-JP" sz="1200" b="1">
              <a:solidFill>
                <a:schemeClr val="dk1"/>
              </a:solidFill>
              <a:effectLst/>
              <a:latin typeface="+mn-lt"/>
              <a:ea typeface="+mn-ea"/>
              <a:cs typeface="+mn-cs"/>
            </a:rPr>
            <a:t>）年間工賃支払総額</a:t>
          </a:r>
          <a:endParaRPr lang="ja-JP" altLang="ja-JP" sz="1200">
            <a:effectLst/>
          </a:endParaRPr>
        </a:p>
        <a:p>
          <a:r>
            <a:rPr kumimoji="1" lang="ja-JP" altLang="ja-JP" sz="1200" b="0">
              <a:solidFill>
                <a:schemeClr val="dk1"/>
              </a:solidFill>
              <a:effectLst/>
              <a:latin typeface="+mn-lt"/>
              <a:ea typeface="+mn-ea"/>
              <a:cs typeface="+mn-cs"/>
            </a:rPr>
            <a:t>　令和</a:t>
          </a:r>
          <a:r>
            <a:rPr kumimoji="1" lang="ja-JP" altLang="en-US" sz="1200" b="0">
              <a:solidFill>
                <a:schemeClr val="dk1"/>
              </a:solidFill>
              <a:effectLst/>
              <a:latin typeface="+mn-lt"/>
              <a:ea typeface="+mn-ea"/>
              <a:cs typeface="+mn-cs"/>
            </a:rPr>
            <a:t>６</a:t>
          </a:r>
          <a:r>
            <a:rPr kumimoji="1" lang="ja-JP" altLang="ja-JP" sz="1200" b="0">
              <a:solidFill>
                <a:schemeClr val="dk1"/>
              </a:solidFill>
              <a:effectLst/>
              <a:latin typeface="+mn-lt"/>
              <a:ea typeface="+mn-ea"/>
              <a:cs typeface="+mn-cs"/>
            </a:rPr>
            <a:t>年度（令和</a:t>
          </a:r>
          <a:r>
            <a:rPr kumimoji="1" lang="ja-JP" altLang="en-US" sz="1200" b="0">
              <a:solidFill>
                <a:schemeClr val="dk1"/>
              </a:solidFill>
              <a:effectLst/>
              <a:latin typeface="+mn-lt"/>
              <a:ea typeface="+mn-ea"/>
              <a:cs typeface="+mn-cs"/>
            </a:rPr>
            <a:t>６</a:t>
          </a:r>
          <a:r>
            <a:rPr kumimoji="1" lang="ja-JP" altLang="ja-JP" sz="1200" b="0">
              <a:solidFill>
                <a:schemeClr val="dk1"/>
              </a:solidFill>
              <a:effectLst/>
              <a:latin typeface="+mn-lt"/>
              <a:ea typeface="+mn-ea"/>
              <a:cs typeface="+mn-cs"/>
            </a:rPr>
            <a:t>年４月から令和</a:t>
          </a:r>
          <a:r>
            <a:rPr kumimoji="1" lang="ja-JP" altLang="en-US" sz="1200" b="0">
              <a:solidFill>
                <a:schemeClr val="dk1"/>
              </a:solidFill>
              <a:effectLst/>
              <a:latin typeface="+mn-lt"/>
              <a:ea typeface="+mn-ea"/>
              <a:cs typeface="+mn-cs"/>
            </a:rPr>
            <a:t>７</a:t>
          </a:r>
          <a:r>
            <a:rPr kumimoji="1" lang="ja-JP" altLang="ja-JP" sz="1200" b="0">
              <a:solidFill>
                <a:schemeClr val="dk1"/>
              </a:solidFill>
              <a:effectLst/>
              <a:latin typeface="+mn-lt"/>
              <a:ea typeface="+mn-ea"/>
              <a:cs typeface="+mn-cs"/>
            </a:rPr>
            <a:t>年３月まで）に支払った工賃の総額。</a:t>
          </a:r>
          <a:endParaRPr kumimoji="1" lang="en-US" altLang="ja-JP" sz="1200" b="0"/>
        </a:p>
        <a:p>
          <a:endParaRPr kumimoji="1" lang="en-US" altLang="ja-JP" sz="1200" b="1"/>
        </a:p>
        <a:p>
          <a:r>
            <a:rPr kumimoji="1" lang="ja-JP" altLang="en-US" sz="1200" b="1"/>
            <a:t>（３）年間利用者延べ人数</a:t>
          </a:r>
          <a:r>
            <a:rPr kumimoji="1" lang="ja-JP" altLang="en-US" sz="1200" b="0"/>
            <a:t>　</a:t>
          </a:r>
        </a:p>
        <a:p>
          <a:r>
            <a:rPr kumimoji="1" lang="ja-JP" altLang="en-US" sz="1200" b="0"/>
            <a:t>　１年間の延利用者数を記載</a:t>
          </a:r>
        </a:p>
        <a:p>
          <a:endParaRPr kumimoji="1" lang="en-US" altLang="ja-JP" sz="1200" b="1"/>
        </a:p>
        <a:p>
          <a:r>
            <a:rPr kumimoji="1" lang="ja-JP" altLang="en-US" sz="1200" b="1"/>
            <a:t>（４）年間開所日数</a:t>
          </a:r>
        </a:p>
        <a:p>
          <a:r>
            <a:rPr kumimoji="1" lang="ja-JP" altLang="en-US" sz="1200" b="1"/>
            <a:t>　１年間の開所日数を記載</a:t>
          </a:r>
        </a:p>
        <a:p>
          <a:endParaRPr kumimoji="1" lang="en-US" altLang="ja-JP" sz="1200" b="1"/>
        </a:p>
        <a:p>
          <a:r>
            <a:rPr kumimoji="1" lang="ja-JP" altLang="en-US" sz="1200" b="1"/>
            <a:t>（５）平均利用者数</a:t>
          </a:r>
          <a:endParaRPr kumimoji="1" lang="en-US" altLang="ja-JP" sz="1200" b="1"/>
        </a:p>
        <a:p>
          <a:r>
            <a:rPr kumimoji="1" lang="ja-JP" altLang="en-US" sz="1200" b="0"/>
            <a:t>　自働計算です（小数点第２位以下切り上げ）。</a:t>
          </a:r>
          <a:endParaRPr kumimoji="1" lang="en-US" altLang="ja-JP" sz="1200" b="0"/>
        </a:p>
        <a:p>
          <a:endParaRPr kumimoji="1" lang="en-US" altLang="ja-JP" sz="1200" b="0"/>
        </a:p>
        <a:p>
          <a:r>
            <a:rPr kumimoji="1" lang="ja-JP" altLang="en-US" sz="1200" b="0"/>
            <a:t>（６）年間開所月数</a:t>
          </a:r>
        </a:p>
        <a:p>
          <a:r>
            <a:rPr kumimoji="1" lang="ja-JP" altLang="en-US" sz="1200" b="0"/>
            <a:t>　１年間の開所月数を記載（プルダウンで選択）</a:t>
          </a:r>
          <a:endParaRPr kumimoji="1" lang="en-US" altLang="ja-JP" sz="1200" b="0"/>
        </a:p>
        <a:p>
          <a:r>
            <a:rPr kumimoji="1" lang="ja-JP" altLang="en-US" sz="1200" b="0"/>
            <a:t>　</a:t>
          </a:r>
          <a:r>
            <a:rPr kumimoji="1" lang="en-US" altLang="ja-JP" sz="1200" b="0"/>
            <a:t>※</a:t>
          </a:r>
          <a:r>
            <a:rPr kumimoji="1" lang="ja-JP" altLang="en-US" sz="1200" b="0"/>
            <a:t>令和６年</a:t>
          </a:r>
          <a:r>
            <a:rPr kumimoji="1" lang="en-US" altLang="ja-JP" sz="1200" b="0"/>
            <a:t>10</a:t>
          </a:r>
          <a:r>
            <a:rPr kumimoji="1" lang="ja-JP" altLang="en-US" sz="1200" b="0"/>
            <a:t>月に新規開設の場合、令和６年度は</a:t>
          </a:r>
          <a:r>
            <a:rPr kumimoji="1" lang="en-US" altLang="ja-JP" sz="1200" b="0"/>
            <a:t>6</a:t>
          </a:r>
          <a:r>
            <a:rPr kumimoji="1" lang="ja-JP" altLang="en-US" sz="1200" b="0"/>
            <a:t>ヶ月</a:t>
          </a:r>
          <a:r>
            <a:rPr kumimoji="1" lang="en-US" altLang="ja-JP" sz="1200" b="0"/>
            <a:t>(10</a:t>
          </a:r>
          <a:r>
            <a:rPr kumimoji="1" lang="ja-JP" altLang="en-US" sz="1200" b="0"/>
            <a:t>月～</a:t>
          </a:r>
          <a:r>
            <a:rPr kumimoji="1" lang="en-US" altLang="ja-JP" sz="1200" b="0"/>
            <a:t>3</a:t>
          </a:r>
          <a:r>
            <a:rPr kumimoji="1" lang="ja-JP" altLang="en-US" sz="1200" b="0"/>
            <a:t>月）</a:t>
          </a:r>
        </a:p>
        <a:p>
          <a:endParaRPr kumimoji="1" lang="ja-JP" altLang="en-US" sz="1200" b="0"/>
        </a:p>
        <a:p>
          <a:endParaRPr kumimoji="1" lang="en-US" altLang="ja-JP" sz="1200" b="1"/>
        </a:p>
        <a:p>
          <a:r>
            <a:rPr kumimoji="1" lang="ja-JP" altLang="en-US" sz="1200" b="1"/>
            <a:t>②サービス提供状況</a:t>
          </a:r>
          <a:endParaRPr kumimoji="1" lang="en-US" altLang="ja-JP" sz="1200" b="1"/>
        </a:p>
        <a:p>
          <a:r>
            <a:rPr kumimoji="1" lang="en-US"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農福連携</a:t>
          </a:r>
          <a:r>
            <a:rPr kumimoji="1" lang="en-US" altLang="ja-JP" sz="1200" b="1">
              <a:solidFill>
                <a:schemeClr val="dk1"/>
              </a:solidFill>
              <a:effectLst/>
              <a:latin typeface="+mn-lt"/>
              <a:ea typeface="+mn-ea"/>
              <a:cs typeface="+mn-cs"/>
            </a:rPr>
            <a:t>】</a:t>
          </a:r>
        </a:p>
        <a:p>
          <a:r>
            <a:rPr kumimoji="1" lang="ja-JP" altLang="en-US" sz="1200" b="1">
              <a:solidFill>
                <a:schemeClr val="dk1"/>
              </a:solidFill>
              <a:effectLst/>
              <a:latin typeface="+mn-lt"/>
              <a:ea typeface="+mn-ea"/>
              <a:cs typeface="+mn-cs"/>
            </a:rPr>
            <a:t>（１）</a:t>
          </a:r>
          <a:r>
            <a:rPr kumimoji="1" lang="ja-JP" altLang="ja-JP" sz="1200" b="1">
              <a:solidFill>
                <a:schemeClr val="dk1"/>
              </a:solidFill>
              <a:effectLst/>
              <a:latin typeface="+mn-lt"/>
              <a:ea typeface="+mn-ea"/>
              <a:cs typeface="+mn-cs"/>
            </a:rPr>
            <a:t>新規</a:t>
          </a:r>
          <a:endParaRPr kumimoji="1" lang="en-US" altLang="ja-JP" sz="1200" b="1">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令和６</a:t>
          </a:r>
          <a:r>
            <a:rPr kumimoji="1" lang="ja-JP" altLang="ja-JP" sz="1200" b="0">
              <a:solidFill>
                <a:schemeClr val="dk1"/>
              </a:solidFill>
              <a:effectLst/>
              <a:latin typeface="+mn-lt"/>
              <a:ea typeface="+mn-ea"/>
              <a:cs typeface="+mn-cs"/>
            </a:rPr>
            <a:t>年度において、農福連携に係る生産活動を新たに開始した場合は、○印を記載</a:t>
          </a:r>
          <a:endParaRPr kumimoji="1" lang="en-US" altLang="ja-JP"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　（２）収入の割合</a:t>
          </a: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a:t>全体の就労支援事業収入のうち、農福連携に係る就労支援事業収入の割合を記載。</a:t>
          </a:r>
          <a:endParaRPr kumimoji="1" lang="en-US" altLang="ja-JP" sz="1200" b="0"/>
        </a:p>
        <a:p>
          <a:endParaRPr kumimoji="1" lang="en-US" altLang="ja-JP" sz="1200" b="1"/>
        </a:p>
        <a:p>
          <a:r>
            <a:rPr kumimoji="1" lang="en-US" altLang="ja-JP" sz="1200" b="1"/>
            <a:t>【</a:t>
          </a:r>
          <a:r>
            <a:rPr kumimoji="1" lang="ja-JP" altLang="en-US" sz="1200" b="1"/>
            <a:t>在宅利用</a:t>
          </a:r>
          <a:r>
            <a:rPr kumimoji="1" lang="en-US" altLang="ja-JP" sz="1200" b="1"/>
            <a:t>】</a:t>
          </a:r>
        </a:p>
        <a:p>
          <a:r>
            <a:rPr kumimoji="1" lang="ja-JP" altLang="en-US" sz="1200" b="1"/>
            <a:t>　（３）利用者の割合</a:t>
          </a:r>
          <a:endParaRPr kumimoji="1" lang="en-US" altLang="ja-JP" sz="1200" b="1"/>
        </a:p>
        <a:p>
          <a:r>
            <a:rPr kumimoji="1" lang="ja-JP" altLang="en-US" sz="1200" b="0">
              <a:solidFill>
                <a:srgbClr val="FF0000"/>
              </a:solidFill>
            </a:rPr>
            <a:t>令和７年３月</a:t>
          </a:r>
          <a:r>
            <a:rPr kumimoji="1" lang="ja-JP" altLang="en-US" sz="1200" b="0"/>
            <a:t>の実利用者数に占める、常時（利用日数のうち概ね６割程度以上）在宅で実施する訓練及び支援を受けている実利用者数の割合を記載。</a:t>
          </a:r>
          <a:endParaRPr kumimoji="1" lang="en-US" altLang="ja-JP" sz="1200" b="0"/>
        </a:p>
        <a:p>
          <a:r>
            <a:rPr kumimoji="1" lang="ja-JP" altLang="en-US" sz="1200" b="1"/>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tabSelected="1" view="pageBreakPreview" zoomScale="85" zoomScaleNormal="90" zoomScaleSheetLayoutView="85" workbookViewId="0">
      <selection activeCell="D8" sqref="D8:F8"/>
    </sheetView>
  </sheetViews>
  <sheetFormatPr defaultColWidth="9" defaultRowHeight="30" customHeight="1"/>
  <cols>
    <col min="1" max="1" width="3.625" style="11" customWidth="1"/>
    <col min="2" max="2" width="7.5" style="11" customWidth="1"/>
    <col min="3" max="3" width="16.375" style="11" customWidth="1"/>
    <col min="4" max="4" width="25" style="11" customWidth="1"/>
    <col min="5" max="5" width="20.375" style="11" customWidth="1"/>
    <col min="6" max="6" width="23.125" style="11" customWidth="1"/>
    <col min="7" max="7" width="5.375" style="42" customWidth="1"/>
    <col min="8" max="8" width="15.75" style="11" customWidth="1"/>
    <col min="9" max="9" width="15.625" style="11" customWidth="1"/>
    <col min="10" max="16384" width="9" style="11"/>
  </cols>
  <sheetData>
    <row r="1" spans="2:12" ht="30" customHeight="1">
      <c r="B1" s="23" t="s">
        <v>6</v>
      </c>
      <c r="F1" s="85" t="s">
        <v>102</v>
      </c>
      <c r="G1" s="125"/>
      <c r="H1" s="74">
        <f>D4</f>
        <v>0</v>
      </c>
    </row>
    <row r="2" spans="2:12" ht="30" customHeight="1" thickBot="1">
      <c r="B2" s="198" t="s">
        <v>162</v>
      </c>
      <c r="C2" s="198"/>
      <c r="D2" s="198"/>
      <c r="E2" s="198"/>
      <c r="F2" s="198"/>
      <c r="G2" s="126"/>
      <c r="H2" s="30"/>
    </row>
    <row r="3" spans="2:12" ht="30" customHeight="1" thickBot="1">
      <c r="B3" s="12" t="s">
        <v>86</v>
      </c>
      <c r="H3" s="206" t="s">
        <v>137</v>
      </c>
      <c r="I3" s="207"/>
      <c r="J3" s="208"/>
      <c r="K3" s="75" t="s">
        <v>138</v>
      </c>
      <c r="L3" s="76"/>
    </row>
    <row r="4" spans="2:12" ht="30" customHeight="1" thickBot="1">
      <c r="B4" s="186" t="s">
        <v>3</v>
      </c>
      <c r="C4" s="187"/>
      <c r="D4" s="199"/>
      <c r="E4" s="200"/>
      <c r="F4" s="201"/>
      <c r="G4" s="127"/>
      <c r="H4" s="216" t="s">
        <v>126</v>
      </c>
      <c r="I4" s="217"/>
      <c r="J4" s="68">
        <v>1</v>
      </c>
      <c r="K4" s="209" t="str">
        <f>IFERROR(VLOOKUP($D$5,$H$4:$J$9,3,),"未入力")</f>
        <v>未入力</v>
      </c>
      <c r="L4" s="210"/>
    </row>
    <row r="5" spans="2:12" ht="30" customHeight="1">
      <c r="B5" s="188" t="s">
        <v>125</v>
      </c>
      <c r="C5" s="187"/>
      <c r="D5" s="202"/>
      <c r="E5" s="203"/>
      <c r="F5" s="204"/>
      <c r="G5" s="128"/>
      <c r="H5" s="216" t="s">
        <v>127</v>
      </c>
      <c r="I5" s="217"/>
      <c r="J5" s="34">
        <v>2</v>
      </c>
      <c r="L5" s="30"/>
    </row>
    <row r="6" spans="2:12" ht="30" customHeight="1">
      <c r="B6" s="197" t="s">
        <v>47</v>
      </c>
      <c r="C6" s="185"/>
      <c r="D6" s="202"/>
      <c r="E6" s="203"/>
      <c r="F6" s="204"/>
      <c r="G6" s="128"/>
      <c r="H6" s="218" t="s">
        <v>128</v>
      </c>
      <c r="I6" s="219"/>
      <c r="J6" s="34">
        <v>3</v>
      </c>
      <c r="L6" s="30"/>
    </row>
    <row r="7" spans="2:12" ht="30" customHeight="1">
      <c r="B7" s="186" t="s">
        <v>13</v>
      </c>
      <c r="C7" s="187"/>
      <c r="D7" s="181"/>
      <c r="E7" s="182"/>
      <c r="F7" s="183"/>
      <c r="G7" s="129"/>
      <c r="H7" s="218" t="s">
        <v>129</v>
      </c>
      <c r="I7" s="219"/>
      <c r="J7" s="34">
        <v>4</v>
      </c>
      <c r="L7" s="30"/>
    </row>
    <row r="8" spans="2:12" ht="30" customHeight="1">
      <c r="B8" s="186" t="s">
        <v>46</v>
      </c>
      <c r="C8" s="187"/>
      <c r="D8" s="181"/>
      <c r="E8" s="182"/>
      <c r="F8" s="183"/>
      <c r="G8" s="129"/>
      <c r="H8" s="218" t="s">
        <v>130</v>
      </c>
      <c r="I8" s="219"/>
      <c r="J8" s="34">
        <v>5</v>
      </c>
      <c r="L8" s="30"/>
    </row>
    <row r="9" spans="2:12" ht="30" customHeight="1">
      <c r="B9" s="185" t="s">
        <v>14</v>
      </c>
      <c r="C9" s="205"/>
      <c r="D9" s="181"/>
      <c r="E9" s="182"/>
      <c r="F9" s="183"/>
      <c r="G9" s="129"/>
      <c r="H9" s="218" t="s">
        <v>131</v>
      </c>
      <c r="I9" s="219"/>
      <c r="J9" s="34">
        <v>6</v>
      </c>
      <c r="L9" s="30"/>
    </row>
    <row r="10" spans="2:12" ht="30" customHeight="1">
      <c r="B10" s="54" t="s">
        <v>19</v>
      </c>
      <c r="C10" s="55"/>
      <c r="D10" s="181"/>
      <c r="E10" s="182"/>
      <c r="F10" s="183"/>
      <c r="G10" s="129"/>
      <c r="H10" s="24"/>
      <c r="I10" s="24"/>
      <c r="L10" s="30"/>
    </row>
    <row r="11" spans="2:12" ht="30" customHeight="1">
      <c r="B11" s="186" t="s">
        <v>5</v>
      </c>
      <c r="C11" s="187"/>
      <c r="D11" s="181"/>
      <c r="E11" s="182"/>
      <c r="F11" s="183"/>
      <c r="G11" s="129"/>
      <c r="H11" s="17"/>
      <c r="I11" s="17"/>
      <c r="L11" s="30"/>
    </row>
    <row r="12" spans="2:12" ht="30" customHeight="1">
      <c r="B12" s="188" t="s">
        <v>56</v>
      </c>
      <c r="C12" s="187"/>
      <c r="D12" s="189"/>
      <c r="E12" s="190"/>
      <c r="F12" s="84" t="s">
        <v>17</v>
      </c>
      <c r="G12" s="77"/>
      <c r="H12" s="17"/>
      <c r="I12" s="17"/>
      <c r="L12" s="30"/>
    </row>
    <row r="13" spans="2:12" ht="30" customHeight="1">
      <c r="B13" s="186" t="s">
        <v>7</v>
      </c>
      <c r="C13" s="187"/>
      <c r="D13" s="181"/>
      <c r="E13" s="191"/>
      <c r="F13" s="192"/>
      <c r="G13" s="127"/>
      <c r="H13" s="25"/>
      <c r="I13" s="25"/>
      <c r="L13" s="30"/>
    </row>
    <row r="14" spans="2:12" ht="30" customHeight="1">
      <c r="B14" s="186" t="s">
        <v>4</v>
      </c>
      <c r="C14" s="187"/>
      <c r="D14" s="193" t="s">
        <v>12</v>
      </c>
      <c r="E14" s="194"/>
      <c r="F14" s="195"/>
      <c r="G14" s="130"/>
      <c r="H14" s="17"/>
      <c r="I14" s="17"/>
      <c r="L14" s="30"/>
    </row>
    <row r="15" spans="2:12" ht="30" customHeight="1">
      <c r="B15" s="184" t="s">
        <v>163</v>
      </c>
      <c r="C15" s="185"/>
      <c r="D15" s="189"/>
      <c r="E15" s="211"/>
      <c r="F15" s="212"/>
      <c r="G15" s="131"/>
      <c r="H15" s="17"/>
      <c r="I15" s="17"/>
      <c r="L15" s="30"/>
    </row>
    <row r="16" spans="2:12" ht="30" customHeight="1" thickBot="1">
      <c r="B16" s="197" t="s">
        <v>18</v>
      </c>
      <c r="C16" s="185"/>
      <c r="D16" s="213" t="s">
        <v>107</v>
      </c>
      <c r="E16" s="214"/>
      <c r="F16" s="215"/>
      <c r="G16" s="129"/>
      <c r="L16" s="30"/>
    </row>
    <row r="17" spans="2:12" ht="30" customHeight="1">
      <c r="B17" s="196" t="s">
        <v>164</v>
      </c>
      <c r="C17" s="196"/>
      <c r="D17" s="196"/>
      <c r="E17" s="196"/>
      <c r="F17" s="196"/>
      <c r="G17" s="132"/>
      <c r="L17" s="30"/>
    </row>
    <row r="18" spans="2:12" ht="30" customHeight="1">
      <c r="B18" s="70" t="s">
        <v>132</v>
      </c>
      <c r="C18" s="71"/>
      <c r="D18" s="71"/>
      <c r="E18" s="71"/>
      <c r="F18" s="71"/>
      <c r="G18" s="133"/>
      <c r="L18" s="30"/>
    </row>
    <row r="19" spans="2:12" ht="30" customHeight="1">
      <c r="B19" s="72" t="s">
        <v>133</v>
      </c>
      <c r="C19" s="180" t="s">
        <v>134</v>
      </c>
      <c r="D19" s="180"/>
      <c r="E19" s="180"/>
      <c r="F19" s="180"/>
      <c r="G19" s="134"/>
    </row>
    <row r="20" spans="2:12" s="69" customFormat="1" ht="30" customHeight="1">
      <c r="B20" s="72" t="s">
        <v>135</v>
      </c>
      <c r="C20" s="180" t="s">
        <v>136</v>
      </c>
      <c r="D20" s="180"/>
      <c r="E20" s="180"/>
      <c r="F20" s="180"/>
      <c r="G20" s="134"/>
    </row>
    <row r="21" spans="2:12" s="69" customFormat="1" ht="30" customHeight="1">
      <c r="G21" s="135"/>
    </row>
  </sheetData>
  <sheetProtection formatCells="0" formatColumns="0" formatRows="0"/>
  <mergeCells count="37">
    <mergeCell ref="H3:J3"/>
    <mergeCell ref="K4:L4"/>
    <mergeCell ref="D15:F15"/>
    <mergeCell ref="D16:F16"/>
    <mergeCell ref="H4:I4"/>
    <mergeCell ref="H5:I5"/>
    <mergeCell ref="H6:I6"/>
    <mergeCell ref="H7:I7"/>
    <mergeCell ref="H8:I8"/>
    <mergeCell ref="H9:I9"/>
    <mergeCell ref="D10:F10"/>
    <mergeCell ref="B2:F2"/>
    <mergeCell ref="D4:F4"/>
    <mergeCell ref="B6:C6"/>
    <mergeCell ref="D6:F6"/>
    <mergeCell ref="B9:C9"/>
    <mergeCell ref="B4:C4"/>
    <mergeCell ref="B7:C7"/>
    <mergeCell ref="B8:C8"/>
    <mergeCell ref="D7:F7"/>
    <mergeCell ref="D8:F8"/>
    <mergeCell ref="D9:F9"/>
    <mergeCell ref="B5:C5"/>
    <mergeCell ref="D5:F5"/>
    <mergeCell ref="C19:F19"/>
    <mergeCell ref="C20:F20"/>
    <mergeCell ref="D11:F11"/>
    <mergeCell ref="B15:C15"/>
    <mergeCell ref="B11:C11"/>
    <mergeCell ref="B12:C12"/>
    <mergeCell ref="D12:E12"/>
    <mergeCell ref="B13:C13"/>
    <mergeCell ref="D13:F13"/>
    <mergeCell ref="B14:C14"/>
    <mergeCell ref="D14:F14"/>
    <mergeCell ref="B17:F17"/>
    <mergeCell ref="B16:C16"/>
  </mergeCells>
  <phoneticPr fontId="3"/>
  <dataValidations count="5">
    <dataValidation type="list" allowBlank="1" showInputMessage="1" showErrorMessage="1" sqref="D15:G15">
      <formula1>"○"</formula1>
    </dataValidation>
    <dataValidation type="list" allowBlank="1" showInputMessage="1" showErrorMessage="1" sqref="D12:E12">
      <formula1>"単独型,多機能型"</formula1>
    </dataValidation>
    <dataValidation type="whole" allowBlank="1" showInputMessage="1" showErrorMessage="1" errorTitle="事業所番号" error="10桁の整数を入力してください。" sqref="D8:G8">
      <formula1>1000000000</formula1>
      <formula2>9999999999</formula2>
    </dataValidation>
    <dataValidation type="whole" allowBlank="1" showInputMessage="1" showErrorMessage="1" errorTitle="法人番号" error="13桁の整数を入力してください。" sqref="D6:G6">
      <formula1>1000000000000</formula1>
      <formula2>9999999999999</formula2>
    </dataValidation>
    <dataValidation type="list" allowBlank="1" showInputMessage="1" showErrorMessage="1" errorTitle="法人番号" error="13桁の整数を入力してください。" sqref="D5:G5">
      <formula1>$H$4:$H$9</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44"/>
  <sheetViews>
    <sheetView view="pageBreakPreview" zoomScale="61" zoomScaleNormal="90" zoomScaleSheetLayoutView="85" workbookViewId="0">
      <selection activeCell="B23" sqref="B23"/>
    </sheetView>
  </sheetViews>
  <sheetFormatPr defaultColWidth="9" defaultRowHeight="30" customHeight="1"/>
  <cols>
    <col min="1" max="1" width="3.625" style="11" customWidth="1"/>
    <col min="2" max="2" width="29.75" style="11" bestFit="1" customWidth="1"/>
    <col min="3" max="3" width="22.875" style="11" customWidth="1"/>
    <col min="4" max="4" width="26.125" style="11" customWidth="1"/>
    <col min="5" max="5" width="22.875" style="11" customWidth="1"/>
    <col min="6" max="6" width="23.125" style="11" customWidth="1"/>
    <col min="7" max="7" width="24.375" style="11" customWidth="1"/>
    <col min="8" max="8" width="15.625" style="11" customWidth="1"/>
    <col min="9" max="16384" width="9" style="11"/>
  </cols>
  <sheetData>
    <row r="1" spans="2:17" ht="30" customHeight="1">
      <c r="B1" s="23" t="s">
        <v>106</v>
      </c>
      <c r="G1" s="220" t="s">
        <v>98</v>
      </c>
      <c r="H1" s="220"/>
      <c r="J1" s="11" t="s">
        <v>16</v>
      </c>
    </row>
    <row r="2" spans="2:17" ht="30" customHeight="1">
      <c r="B2" s="198" t="s">
        <v>169</v>
      </c>
      <c r="C2" s="198"/>
      <c r="D2" s="198"/>
      <c r="E2" s="198"/>
      <c r="F2" s="198"/>
      <c r="G2" s="198"/>
      <c r="H2" s="198"/>
      <c r="Q2" s="11" t="s">
        <v>16</v>
      </c>
    </row>
    <row r="3" spans="2:17" ht="30" customHeight="1">
      <c r="B3" s="53" t="s">
        <v>93</v>
      </c>
    </row>
    <row r="4" spans="2:17" ht="30" customHeight="1">
      <c r="B4" s="31" t="s">
        <v>108</v>
      </c>
    </row>
    <row r="5" spans="2:17" ht="30" customHeight="1" thickBot="1">
      <c r="B5" s="32" t="s">
        <v>45</v>
      </c>
    </row>
    <row r="6" spans="2:17" ht="30" customHeight="1">
      <c r="B6" s="13" t="s">
        <v>165</v>
      </c>
      <c r="C6" s="225" t="s">
        <v>0</v>
      </c>
      <c r="D6" s="226"/>
      <c r="E6" s="227"/>
      <c r="F6" s="225" t="s">
        <v>1</v>
      </c>
      <c r="G6" s="226"/>
      <c r="H6" s="227"/>
    </row>
    <row r="7" spans="2:17" ht="54.75" customHeight="1">
      <c r="B7" s="14" t="s">
        <v>2</v>
      </c>
      <c r="C7" s="73" t="s">
        <v>116</v>
      </c>
      <c r="D7" s="38" t="s">
        <v>49</v>
      </c>
      <c r="E7" s="40" t="s">
        <v>48</v>
      </c>
      <c r="F7" s="73" t="s">
        <v>117</v>
      </c>
      <c r="G7" s="38" t="s">
        <v>50</v>
      </c>
      <c r="H7" s="40" t="s">
        <v>51</v>
      </c>
    </row>
    <row r="8" spans="2:17" ht="30" customHeight="1" thickBot="1">
      <c r="B8" s="49"/>
      <c r="C8" s="50"/>
      <c r="D8" s="51"/>
      <c r="E8" s="52">
        <f>IF(AND(C8&gt;0,D8&gt;0),D8/C8,0)</f>
        <v>0</v>
      </c>
      <c r="F8" s="78"/>
      <c r="G8" s="158">
        <f>D8</f>
        <v>0</v>
      </c>
      <c r="H8" s="52">
        <f>IF(AND(F8&gt;0,G8&gt;0),G8/F8,0)</f>
        <v>0</v>
      </c>
    </row>
    <row r="9" spans="2:17" ht="30" customHeight="1">
      <c r="B9" s="15"/>
      <c r="C9" s="228" t="s">
        <v>52</v>
      </c>
      <c r="D9" s="229"/>
      <c r="E9" s="230" t="s">
        <v>53</v>
      </c>
      <c r="F9" s="231"/>
      <c r="G9" s="18"/>
      <c r="H9" s="18"/>
      <c r="I9" s="17"/>
    </row>
    <row r="10" spans="2:17" ht="30" customHeight="1" thickBot="1">
      <c r="B10" s="1"/>
      <c r="C10" s="19" t="s">
        <v>55</v>
      </c>
      <c r="D10" s="28" t="str">
        <f>IF(D8=G8,"○","一致させてください（B=D）")</f>
        <v>○</v>
      </c>
      <c r="E10" s="20" t="s">
        <v>54</v>
      </c>
      <c r="F10" s="29" t="str">
        <f>IF(AND(E8=0,H8=0),"○",IF(E8&lt;=H8,"時間額のほうが高くなっています（or同額）","○"))</f>
        <v>○</v>
      </c>
      <c r="G10" s="18"/>
      <c r="H10" s="18"/>
      <c r="I10" s="17"/>
    </row>
    <row r="11" spans="2:17" ht="30" customHeight="1">
      <c r="B11" s="64"/>
      <c r="C11" s="1"/>
      <c r="D11" s="26"/>
      <c r="E11" s="2"/>
      <c r="F11" s="1"/>
      <c r="G11" s="1"/>
      <c r="H11" s="2"/>
    </row>
    <row r="12" spans="2:17" s="42" customFormat="1" ht="30" customHeight="1">
      <c r="B12" s="53" t="s">
        <v>189</v>
      </c>
      <c r="C12" s="43"/>
      <c r="D12" s="44"/>
      <c r="E12" s="44"/>
      <c r="F12" s="44"/>
      <c r="G12" s="44"/>
    </row>
    <row r="13" spans="2:17" s="42" customFormat="1" ht="30" customHeight="1">
      <c r="B13" s="31" t="s">
        <v>190</v>
      </c>
      <c r="C13" s="43"/>
      <c r="D13" s="44"/>
      <c r="E13" s="44"/>
      <c r="F13" s="44"/>
      <c r="G13" s="44"/>
    </row>
    <row r="14" spans="2:17" ht="30" customHeight="1" thickBot="1">
      <c r="B14" s="32" t="s">
        <v>45</v>
      </c>
      <c r="D14" s="21"/>
    </row>
    <row r="15" spans="2:17" ht="30" customHeight="1">
      <c r="B15" s="232" t="s">
        <v>8</v>
      </c>
      <c r="C15" s="233"/>
      <c r="D15" s="233"/>
      <c r="E15" s="233"/>
      <c r="F15" s="232" t="s">
        <v>11</v>
      </c>
      <c r="G15" s="234"/>
      <c r="H15" s="22"/>
      <c r="I15" s="22"/>
      <c r="Q15" s="67" t="s">
        <v>168</v>
      </c>
    </row>
    <row r="16" spans="2:17" ht="30" customHeight="1">
      <c r="B16" s="37" t="s">
        <v>9</v>
      </c>
      <c r="C16" s="86" t="s">
        <v>124</v>
      </c>
      <c r="D16" s="38" t="s">
        <v>20</v>
      </c>
      <c r="E16" s="169" t="s">
        <v>10</v>
      </c>
      <c r="F16" s="37" t="s">
        <v>9</v>
      </c>
      <c r="G16" s="45" t="s">
        <v>15</v>
      </c>
      <c r="H16" s="15"/>
      <c r="I16" s="16"/>
      <c r="Q16" s="67" t="s">
        <v>118</v>
      </c>
    </row>
    <row r="17" spans="2:17" ht="30" customHeight="1" thickBot="1">
      <c r="B17" s="46"/>
      <c r="C17" s="138"/>
      <c r="D17" s="47"/>
      <c r="E17" s="170"/>
      <c r="F17" s="171"/>
      <c r="G17" s="48"/>
      <c r="H17" s="1"/>
      <c r="I17" s="2"/>
      <c r="Q17" s="67" t="s">
        <v>119</v>
      </c>
    </row>
    <row r="18" spans="2:17" ht="30" customHeight="1">
      <c r="B18" s="232" t="s">
        <v>185</v>
      </c>
      <c r="C18" s="233"/>
      <c r="D18" s="234"/>
      <c r="E18" s="232" t="s">
        <v>186</v>
      </c>
      <c r="F18" s="233"/>
      <c r="G18" s="234"/>
      <c r="H18" s="1"/>
      <c r="I18" s="2"/>
      <c r="Q18" s="67"/>
    </row>
    <row r="19" spans="2:17" ht="30" customHeight="1">
      <c r="B19" s="37" t="s">
        <v>9</v>
      </c>
      <c r="C19" s="86" t="s">
        <v>20</v>
      </c>
      <c r="D19" s="45" t="s">
        <v>192</v>
      </c>
      <c r="E19" s="86" t="s">
        <v>193</v>
      </c>
      <c r="F19" s="38" t="s">
        <v>191</v>
      </c>
      <c r="G19" s="45" t="s">
        <v>10</v>
      </c>
      <c r="H19" s="1"/>
      <c r="I19" s="2"/>
      <c r="Q19" s="67"/>
    </row>
    <row r="20" spans="2:17" ht="30" customHeight="1" thickBot="1">
      <c r="B20" s="46"/>
      <c r="C20" s="47"/>
      <c r="D20" s="168"/>
      <c r="E20" s="167"/>
      <c r="F20" s="47"/>
      <c r="G20" s="48"/>
      <c r="H20" s="1"/>
      <c r="I20" s="2"/>
      <c r="Q20" s="67"/>
    </row>
    <row r="21" spans="2:17" ht="30" customHeight="1">
      <c r="B21" s="163" t="str">
        <f>IF(B17="○","",IF(OR(C17&lt;&gt;"",D17="○"),"↑実施状況にも○を",""))</f>
        <v/>
      </c>
      <c r="C21" s="65" t="str">
        <f>IF(AND(B17&lt;&gt;"",C17=""),"↑開始時期を選択","")</f>
        <v/>
      </c>
      <c r="D21" s="160" t="str">
        <f>IF(C17="2023年（R5）","↑新規にも「○」を","")</f>
        <v/>
      </c>
      <c r="F21" s="160" t="str">
        <f>IF(AND(G17&lt;&gt;"",F17=""),"↑実施状況にも「○」を","")</f>
        <v/>
      </c>
      <c r="Q21" s="67" t="s">
        <v>120</v>
      </c>
    </row>
    <row r="22" spans="2:17" ht="30" customHeight="1">
      <c r="B22" s="244" t="s">
        <v>196</v>
      </c>
      <c r="C22" s="244"/>
      <c r="D22" s="244"/>
      <c r="E22" s="244"/>
      <c r="F22" s="244"/>
      <c r="G22" s="244"/>
      <c r="Q22" s="67" t="s">
        <v>121</v>
      </c>
    </row>
    <row r="23" spans="2:17" ht="60.95" customHeight="1">
      <c r="B23" s="179" t="s">
        <v>197</v>
      </c>
      <c r="C23" s="172"/>
      <c r="D23" s="172"/>
      <c r="E23" s="172"/>
      <c r="F23" s="172"/>
      <c r="G23" s="173"/>
      <c r="Q23" s="67" t="s">
        <v>122</v>
      </c>
    </row>
    <row r="24" spans="2:17" ht="29.1" customHeight="1">
      <c r="B24" s="163"/>
      <c r="C24" s="65"/>
      <c r="D24" s="160"/>
      <c r="F24" s="160"/>
      <c r="Q24" s="67" t="s">
        <v>123</v>
      </c>
    </row>
    <row r="25" spans="2:17" ht="30" customHeight="1">
      <c r="B25" s="53" t="s">
        <v>101</v>
      </c>
      <c r="Q25" s="67"/>
    </row>
    <row r="26" spans="2:17" ht="30" customHeight="1">
      <c r="B26" s="31" t="s">
        <v>109</v>
      </c>
      <c r="D26" s="21"/>
    </row>
    <row r="27" spans="2:17" ht="30" customHeight="1">
      <c r="B27" s="31" t="s">
        <v>87</v>
      </c>
      <c r="D27" s="21"/>
    </row>
    <row r="28" spans="2:17" ht="30" customHeight="1">
      <c r="C28" s="222" t="s">
        <v>88</v>
      </c>
      <c r="D28" s="34" t="s">
        <v>89</v>
      </c>
      <c r="E28" s="206" t="s">
        <v>90</v>
      </c>
      <c r="F28" s="221"/>
    </row>
    <row r="29" spans="2:17" ht="30" customHeight="1">
      <c r="C29" s="223"/>
      <c r="D29" s="56" t="s">
        <v>71</v>
      </c>
      <c r="E29" s="56" t="s">
        <v>76</v>
      </c>
      <c r="F29" s="56" t="s">
        <v>80</v>
      </c>
    </row>
    <row r="30" spans="2:17" ht="30" customHeight="1">
      <c r="C30" s="223"/>
      <c r="D30" s="56" t="s">
        <v>72</v>
      </c>
      <c r="E30" s="56" t="s">
        <v>77</v>
      </c>
      <c r="F30" s="56" t="s">
        <v>81</v>
      </c>
    </row>
    <row r="31" spans="2:17" ht="30" customHeight="1">
      <c r="C31" s="223"/>
      <c r="D31" s="56" t="s">
        <v>73</v>
      </c>
      <c r="E31" s="56" t="s">
        <v>78</v>
      </c>
      <c r="F31" s="56" t="s">
        <v>82</v>
      </c>
    </row>
    <row r="32" spans="2:17" ht="30" customHeight="1">
      <c r="C32" s="224"/>
      <c r="D32" s="56" t="s">
        <v>74</v>
      </c>
      <c r="E32" s="56" t="s">
        <v>79</v>
      </c>
      <c r="F32" s="56" t="s">
        <v>83</v>
      </c>
    </row>
    <row r="33" spans="2:8" ht="30" customHeight="1">
      <c r="C33" s="35" t="s">
        <v>92</v>
      </c>
      <c r="D33" s="17"/>
      <c r="E33" s="17"/>
      <c r="F33" s="17"/>
    </row>
    <row r="34" spans="2:8" ht="30" customHeight="1" thickBot="1">
      <c r="C34" s="35" t="s">
        <v>99</v>
      </c>
      <c r="D34" s="17"/>
      <c r="E34" s="17"/>
      <c r="F34" s="17"/>
    </row>
    <row r="35" spans="2:8" ht="30" customHeight="1">
      <c r="C35" s="57" t="s">
        <v>94</v>
      </c>
      <c r="D35" s="238" t="s">
        <v>91</v>
      </c>
      <c r="E35" s="239"/>
      <c r="F35" s="239"/>
      <c r="G35" s="240"/>
      <c r="H35" s="33"/>
    </row>
    <row r="36" spans="2:8" ht="30" customHeight="1">
      <c r="B36" s="27" t="s">
        <v>95</v>
      </c>
      <c r="C36" s="41"/>
      <c r="D36" s="241"/>
      <c r="E36" s="242"/>
      <c r="F36" s="242"/>
      <c r="G36" s="243"/>
    </row>
    <row r="37" spans="2:8" ht="30" customHeight="1">
      <c r="B37" s="27" t="s">
        <v>96</v>
      </c>
      <c r="C37" s="41"/>
      <c r="D37" s="241"/>
      <c r="E37" s="242"/>
      <c r="F37" s="242"/>
      <c r="G37" s="243"/>
    </row>
    <row r="38" spans="2:8" ht="30" customHeight="1" thickBot="1">
      <c r="B38" s="36" t="s">
        <v>97</v>
      </c>
      <c r="C38" s="66"/>
      <c r="D38" s="235"/>
      <c r="E38" s="236"/>
      <c r="F38" s="236"/>
      <c r="G38" s="237"/>
    </row>
    <row r="39" spans="2:8" ht="30" customHeight="1">
      <c r="B39" s="42"/>
      <c r="C39" s="43"/>
      <c r="D39" s="44"/>
      <c r="E39" s="44"/>
      <c r="F39" s="44"/>
      <c r="G39" s="44"/>
      <c r="H39" s="42"/>
    </row>
    <row r="40" spans="2:8" s="42" customFormat="1" ht="30" customHeight="1">
      <c r="B40" s="11"/>
      <c r="C40" s="11"/>
      <c r="D40" s="11"/>
      <c r="E40" s="11"/>
      <c r="F40" s="11"/>
      <c r="G40" s="11"/>
      <c r="H40" s="11"/>
    </row>
    <row r="44" spans="2:8" ht="30" customHeight="1">
      <c r="B44" s="27"/>
    </row>
  </sheetData>
  <sheetProtection sheet="1" formatCells="0" formatColumns="0" formatRows="0"/>
  <mergeCells count="17">
    <mergeCell ref="D38:G38"/>
    <mergeCell ref="D35:G35"/>
    <mergeCell ref="D36:G36"/>
    <mergeCell ref="D37:G37"/>
    <mergeCell ref="F15:G15"/>
    <mergeCell ref="B15:E15"/>
    <mergeCell ref="B22:G22"/>
    <mergeCell ref="G1:H1"/>
    <mergeCell ref="B2:H2"/>
    <mergeCell ref="E28:F28"/>
    <mergeCell ref="C28:C32"/>
    <mergeCell ref="C6:E6"/>
    <mergeCell ref="F6:H6"/>
    <mergeCell ref="C9:D9"/>
    <mergeCell ref="E9:F9"/>
    <mergeCell ref="B18:D18"/>
    <mergeCell ref="E18:G18"/>
  </mergeCells>
  <phoneticPr fontId="3"/>
  <conditionalFormatting sqref="D10">
    <cfRule type="containsText" dxfId="1" priority="6" operator="containsText" text="一致させてください（B=D）">
      <formula>NOT(ISERROR(SEARCH("一致させてください（B=D）",D10)))</formula>
    </cfRule>
  </conditionalFormatting>
  <conditionalFormatting sqref="F10">
    <cfRule type="containsText" dxfId="0" priority="5" operator="containsText" text="時間額のほうが高くなっています">
      <formula>NOT(ISERROR(SEARCH("時間額のほうが高くなっています",F10)))</formula>
    </cfRule>
  </conditionalFormatting>
  <dataValidations count="6">
    <dataValidation type="decimal" allowBlank="1" showInputMessage="1" showErrorMessage="1" errorTitle="整数で入力してください" error="整数で入力してください" sqref="F8">
      <formula1>0</formula1>
      <formula2>1.23456789123456E+35</formula2>
    </dataValidation>
    <dataValidation type="whole" allowBlank="1" showInputMessage="1" showErrorMessage="1" errorTitle="整数で入力してください" error="整数で入力してください" sqref="C8:D8 G8">
      <formula1>0</formula1>
      <formula2>1.23456789123456E+35</formula2>
    </dataValidation>
    <dataValidation type="whole" allowBlank="1" showInputMessage="1" showErrorMessage="1" errorTitle="整数で入力してください" error="整数で入力してください" sqref="B8">
      <formula1>0</formula1>
      <formula2>100</formula2>
    </dataValidation>
    <dataValidation type="list" allowBlank="1" showInputMessage="1" showErrorMessage="1" sqref="D17 F17 C20 E20:F20">
      <formula1>"○"</formula1>
    </dataValidation>
    <dataValidation type="list" allowBlank="1" showInputMessage="1" showErrorMessage="1" sqref="B17 B20">
      <formula1>$I$1:$J$1</formula1>
    </dataValidation>
    <dataValidation type="list" allowBlank="1" showInputMessage="1" showErrorMessage="1" sqref="C17">
      <formula1>$Q$15:$Q$24</formula1>
    </dataValidation>
  </dataValidations>
  <pageMargins left="0.7" right="0.7" top="0.75" bottom="0.75" header="0.3" footer="0.3"/>
  <pageSetup paperSize="9" scale="54"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'分類表（消さない）'!$C$2:$C$13</xm:f>
          </x14:formula1>
          <xm:sqref>C36:C38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42"/>
  <sheetViews>
    <sheetView view="pageBreakPreview" zoomScale="73" zoomScaleNormal="90" zoomScaleSheetLayoutView="100" workbookViewId="0">
      <selection activeCell="B21" sqref="B21"/>
    </sheetView>
  </sheetViews>
  <sheetFormatPr defaultColWidth="9" defaultRowHeight="30" customHeight="1"/>
  <cols>
    <col min="1" max="1" width="3.625" style="11" customWidth="1"/>
    <col min="2" max="2" width="11.5" style="11" customWidth="1"/>
    <col min="3" max="3" width="25" style="11" customWidth="1"/>
    <col min="4" max="4" width="27.375" style="11" customWidth="1"/>
    <col min="5" max="5" width="22" style="11" customWidth="1"/>
    <col min="6" max="6" width="23.125" style="11" customWidth="1"/>
    <col min="7" max="7" width="24.375" style="11" customWidth="1"/>
    <col min="8" max="8" width="15.625" style="11" customWidth="1"/>
    <col min="9" max="16384" width="9" style="11"/>
  </cols>
  <sheetData>
    <row r="1" spans="2:17" ht="30" customHeight="1">
      <c r="B1" s="23" t="s">
        <v>105</v>
      </c>
      <c r="G1" s="220" t="s">
        <v>98</v>
      </c>
      <c r="H1" s="220"/>
      <c r="J1" s="11" t="s">
        <v>16</v>
      </c>
    </row>
    <row r="2" spans="2:17" ht="30" customHeight="1">
      <c r="B2" s="198" t="s">
        <v>166</v>
      </c>
      <c r="C2" s="198"/>
      <c r="D2" s="198"/>
      <c r="E2" s="198"/>
      <c r="F2" s="198"/>
      <c r="G2" s="198"/>
      <c r="H2" s="198"/>
      <c r="Q2" s="11" t="s">
        <v>16</v>
      </c>
    </row>
    <row r="3" spans="2:17" ht="30" customHeight="1">
      <c r="B3" s="53" t="s">
        <v>103</v>
      </c>
    </row>
    <row r="4" spans="2:17" ht="30" customHeight="1">
      <c r="B4" s="31" t="s">
        <v>139</v>
      </c>
    </row>
    <row r="5" spans="2:17" ht="30" customHeight="1">
      <c r="B5" s="32" t="s">
        <v>104</v>
      </c>
    </row>
    <row r="6" spans="2:17" ht="30" customHeight="1">
      <c r="B6" s="79" t="s">
        <v>165</v>
      </c>
      <c r="C6" s="245" t="s">
        <v>0</v>
      </c>
      <c r="D6" s="246"/>
      <c r="E6" s="246"/>
      <c r="F6" s="246"/>
      <c r="G6" s="246"/>
      <c r="H6" s="247"/>
    </row>
    <row r="7" spans="2:17" ht="47.25" customHeight="1">
      <c r="B7" s="38" t="s">
        <v>2</v>
      </c>
      <c r="C7" s="80" t="s">
        <v>140</v>
      </c>
      <c r="D7" s="38" t="s">
        <v>144</v>
      </c>
      <c r="E7" s="39" t="s">
        <v>141</v>
      </c>
      <c r="F7" s="80" t="s">
        <v>145</v>
      </c>
      <c r="G7" s="38" t="s">
        <v>142</v>
      </c>
      <c r="H7" s="39" t="s">
        <v>143</v>
      </c>
    </row>
    <row r="8" spans="2:17" ht="30" customHeight="1">
      <c r="B8" s="81"/>
      <c r="C8" s="82"/>
      <c r="D8" s="82"/>
      <c r="E8" s="82"/>
      <c r="F8" s="83" t="e">
        <f>ROUNDUP(D8/E8,1)</f>
        <v>#DIV/0!</v>
      </c>
      <c r="G8" s="81"/>
      <c r="H8" s="83" t="e">
        <f>C8/F8/G8</f>
        <v>#DIV/0!</v>
      </c>
    </row>
    <row r="9" spans="2:17" ht="30" customHeight="1">
      <c r="B9" s="1"/>
      <c r="C9" s="1"/>
      <c r="D9" s="26"/>
      <c r="E9" s="2"/>
      <c r="F9" s="1"/>
      <c r="G9" s="1"/>
      <c r="H9" s="2"/>
    </row>
    <row r="10" spans="2:17" s="42" customFormat="1" ht="30" customHeight="1">
      <c r="B10" s="53" t="s">
        <v>100</v>
      </c>
      <c r="C10" s="43"/>
      <c r="D10" s="44"/>
      <c r="E10" s="44"/>
      <c r="F10" s="44"/>
      <c r="G10" s="44"/>
    </row>
    <row r="11" spans="2:17" s="42" customFormat="1" ht="30" customHeight="1">
      <c r="B11" s="31" t="s">
        <v>194</v>
      </c>
      <c r="C11" s="43"/>
      <c r="D11" s="44"/>
      <c r="E11" s="44"/>
      <c r="F11" s="44"/>
      <c r="G11" s="44"/>
    </row>
    <row r="12" spans="2:17" ht="30" customHeight="1" thickBot="1">
      <c r="B12" s="32" t="s">
        <v>104</v>
      </c>
      <c r="D12" s="21"/>
    </row>
    <row r="13" spans="2:17" ht="30" customHeight="1">
      <c r="B13" s="232" t="s">
        <v>8</v>
      </c>
      <c r="C13" s="233"/>
      <c r="D13" s="233"/>
      <c r="E13" s="233"/>
      <c r="F13" s="248" t="s">
        <v>11</v>
      </c>
      <c r="G13" s="249"/>
      <c r="H13" s="22"/>
      <c r="I13" s="22"/>
      <c r="Q13" s="11" t="s">
        <v>168</v>
      </c>
    </row>
    <row r="14" spans="2:17" ht="30" customHeight="1">
      <c r="B14" s="37" t="s">
        <v>9</v>
      </c>
      <c r="C14" s="86" t="s">
        <v>124</v>
      </c>
      <c r="D14" s="38" t="s">
        <v>20</v>
      </c>
      <c r="E14" s="169" t="s">
        <v>10</v>
      </c>
      <c r="F14" s="37" t="s">
        <v>9</v>
      </c>
      <c r="G14" s="45" t="s">
        <v>15</v>
      </c>
      <c r="H14" s="15"/>
      <c r="I14" s="16"/>
      <c r="Q14" s="159" t="s">
        <v>118</v>
      </c>
    </row>
    <row r="15" spans="2:17" ht="30" customHeight="1" thickBot="1">
      <c r="B15" s="46"/>
      <c r="C15" s="138"/>
      <c r="D15" s="47"/>
      <c r="E15" s="170"/>
      <c r="F15" s="171"/>
      <c r="G15" s="48"/>
      <c r="H15" s="1"/>
      <c r="I15" s="2"/>
      <c r="Q15" s="159" t="s">
        <v>119</v>
      </c>
    </row>
    <row r="16" spans="2:17" ht="30" customHeight="1">
      <c r="B16" s="232" t="s">
        <v>185</v>
      </c>
      <c r="C16" s="233"/>
      <c r="D16" s="234"/>
      <c r="E16" s="233" t="s">
        <v>186</v>
      </c>
      <c r="F16" s="233"/>
      <c r="G16" s="234"/>
      <c r="Q16" s="159" t="s">
        <v>120</v>
      </c>
    </row>
    <row r="17" spans="2:17" ht="30" customHeight="1">
      <c r="B17" s="37" t="s">
        <v>9</v>
      </c>
      <c r="C17" s="86" t="s">
        <v>20</v>
      </c>
      <c r="D17" s="45" t="s">
        <v>10</v>
      </c>
      <c r="E17" s="86" t="s">
        <v>9</v>
      </c>
      <c r="F17" s="38" t="s">
        <v>20</v>
      </c>
      <c r="G17" s="45" t="s">
        <v>10</v>
      </c>
      <c r="Q17" s="159" t="s">
        <v>121</v>
      </c>
    </row>
    <row r="18" spans="2:17" ht="59.45" customHeight="1" thickBot="1">
      <c r="B18" s="46"/>
      <c r="C18" s="47"/>
      <c r="D18" s="168"/>
      <c r="E18" s="167"/>
      <c r="F18" s="47"/>
      <c r="G18" s="48"/>
      <c r="Q18" s="159" t="s">
        <v>122</v>
      </c>
    </row>
    <row r="19" spans="2:17" ht="30" customHeight="1">
      <c r="B19" s="163"/>
      <c r="C19" s="65" t="str">
        <f>IF(AND(B15&lt;&gt;"",C15=""),"↑開始時期を選択","")</f>
        <v/>
      </c>
      <c r="D19" s="160" t="str">
        <f>IF(C15="2023年（R5）","↑新規にも「○」を","")</f>
        <v/>
      </c>
      <c r="F19" s="160" t="str">
        <f>IF(AND(G15&lt;&gt;"",F15=""),"↑実施状況にも「○」を","")</f>
        <v/>
      </c>
      <c r="Q19" s="159" t="s">
        <v>123</v>
      </c>
    </row>
    <row r="20" spans="2:17" ht="30" customHeight="1" thickBot="1">
      <c r="B20" s="250" t="s">
        <v>195</v>
      </c>
      <c r="C20" s="251"/>
      <c r="D20" s="251"/>
      <c r="E20" s="251"/>
      <c r="F20" s="251"/>
      <c r="G20" s="251"/>
      <c r="Q20" s="159"/>
    </row>
    <row r="21" spans="2:17" ht="47.1" customHeight="1" thickBot="1">
      <c r="B21" s="178" t="s">
        <v>197</v>
      </c>
      <c r="C21" s="174"/>
      <c r="D21" s="174"/>
      <c r="E21" s="174"/>
      <c r="F21" s="174"/>
      <c r="G21" s="175"/>
    </row>
    <row r="22" spans="2:17" ht="30" customHeight="1">
      <c r="B22" s="163"/>
      <c r="C22" s="65"/>
      <c r="D22" s="160"/>
      <c r="F22" s="160"/>
    </row>
    <row r="23" spans="2:17" ht="30" customHeight="1">
      <c r="B23" s="53" t="s">
        <v>101</v>
      </c>
    </row>
    <row r="24" spans="2:17" ht="30" customHeight="1">
      <c r="B24" s="31" t="s">
        <v>110</v>
      </c>
      <c r="D24" s="21"/>
    </row>
    <row r="25" spans="2:17" ht="30" customHeight="1">
      <c r="B25" s="31" t="s">
        <v>87</v>
      </c>
      <c r="D25" s="21"/>
    </row>
    <row r="26" spans="2:17" ht="30" customHeight="1">
      <c r="C26" s="222" t="s">
        <v>88</v>
      </c>
      <c r="D26" s="34" t="s">
        <v>89</v>
      </c>
      <c r="E26" s="206" t="s">
        <v>90</v>
      </c>
      <c r="F26" s="221"/>
    </row>
    <row r="27" spans="2:17" ht="30" customHeight="1">
      <c r="C27" s="223"/>
      <c r="D27" s="56" t="s">
        <v>71</v>
      </c>
      <c r="E27" s="56" t="s">
        <v>76</v>
      </c>
      <c r="F27" s="56" t="s">
        <v>80</v>
      </c>
    </row>
    <row r="28" spans="2:17" ht="30" customHeight="1">
      <c r="C28" s="223"/>
      <c r="D28" s="56" t="s">
        <v>72</v>
      </c>
      <c r="E28" s="56" t="s">
        <v>77</v>
      </c>
      <c r="F28" s="56" t="s">
        <v>81</v>
      </c>
    </row>
    <row r="29" spans="2:17" ht="30" customHeight="1">
      <c r="C29" s="223"/>
      <c r="D29" s="56" t="s">
        <v>73</v>
      </c>
      <c r="E29" s="56" t="s">
        <v>78</v>
      </c>
      <c r="F29" s="56" t="s">
        <v>82</v>
      </c>
    </row>
    <row r="30" spans="2:17" ht="30" customHeight="1">
      <c r="C30" s="224"/>
      <c r="D30" s="56" t="s">
        <v>74</v>
      </c>
      <c r="E30" s="56" t="s">
        <v>79</v>
      </c>
      <c r="F30" s="56" t="s">
        <v>83</v>
      </c>
      <c r="H30" s="33"/>
    </row>
    <row r="31" spans="2:17" ht="30" customHeight="1">
      <c r="C31" s="35" t="s">
        <v>92</v>
      </c>
      <c r="D31" s="17"/>
      <c r="E31" s="17"/>
      <c r="F31" s="17"/>
    </row>
    <row r="32" spans="2:17" ht="30" customHeight="1" thickBot="1">
      <c r="C32" s="35" t="s">
        <v>104</v>
      </c>
      <c r="D32" s="17"/>
      <c r="E32" s="17"/>
      <c r="F32" s="17"/>
    </row>
    <row r="33" spans="2:8" ht="30" customHeight="1">
      <c r="C33" s="57" t="s">
        <v>94</v>
      </c>
      <c r="D33" s="238" t="s">
        <v>91</v>
      </c>
      <c r="E33" s="239"/>
      <c r="F33" s="239"/>
      <c r="G33" s="240"/>
    </row>
    <row r="34" spans="2:8" ht="30" customHeight="1">
      <c r="B34" s="27" t="s">
        <v>95</v>
      </c>
      <c r="C34" s="41"/>
      <c r="D34" s="241"/>
      <c r="E34" s="242"/>
      <c r="F34" s="242"/>
      <c r="G34" s="243"/>
      <c r="H34" s="42"/>
    </row>
    <row r="35" spans="2:8" s="42" customFormat="1" ht="30" customHeight="1">
      <c r="B35" s="27" t="s">
        <v>96</v>
      </c>
      <c r="C35" s="41"/>
      <c r="D35" s="241"/>
      <c r="E35" s="242"/>
      <c r="F35" s="242"/>
      <c r="G35" s="243"/>
      <c r="H35" s="11"/>
    </row>
    <row r="36" spans="2:8" ht="30" customHeight="1" thickBot="1">
      <c r="B36" s="36" t="s">
        <v>97</v>
      </c>
      <c r="C36" s="66"/>
      <c r="D36" s="235"/>
      <c r="E36" s="236"/>
      <c r="F36" s="236"/>
      <c r="G36" s="237"/>
    </row>
    <row r="37" spans="2:8" ht="30" customHeight="1">
      <c r="B37" s="42"/>
      <c r="C37" s="43"/>
      <c r="D37" s="44"/>
      <c r="E37" s="44"/>
      <c r="F37" s="44"/>
      <c r="G37" s="44"/>
    </row>
    <row r="42" spans="2:8" ht="30" customHeight="1">
      <c r="B42" s="27"/>
    </row>
  </sheetData>
  <sheetProtection sheet="1" formatCells="0" formatColumns="0" formatRows="0"/>
  <mergeCells count="14">
    <mergeCell ref="G1:H1"/>
    <mergeCell ref="B2:H2"/>
    <mergeCell ref="C6:H6"/>
    <mergeCell ref="D35:G35"/>
    <mergeCell ref="D36:G36"/>
    <mergeCell ref="F13:G13"/>
    <mergeCell ref="C26:C30"/>
    <mergeCell ref="E26:F26"/>
    <mergeCell ref="D33:G33"/>
    <mergeCell ref="D34:G34"/>
    <mergeCell ref="B13:E13"/>
    <mergeCell ref="B16:D16"/>
    <mergeCell ref="E16:G16"/>
    <mergeCell ref="B20:G20"/>
  </mergeCells>
  <phoneticPr fontId="3"/>
  <dataValidations count="6">
    <dataValidation type="list" allowBlank="1" showInputMessage="1" showErrorMessage="1" sqref="B15 B18">
      <formula1>$I$1:$J$1</formula1>
    </dataValidation>
    <dataValidation type="list" allowBlank="1" showInputMessage="1" showErrorMessage="1" sqref="D15 F15 C18 E18:F18">
      <formula1>"○"</formula1>
    </dataValidation>
    <dataValidation type="whole" allowBlank="1" showInputMessage="1" showErrorMessage="1" errorTitle="整数で入力してください" error="整数で入力してください" sqref="B8">
      <formula1>0</formula1>
      <formula2>100</formula2>
    </dataValidation>
    <dataValidation type="whole" allowBlank="1" showInputMessage="1" showErrorMessage="1" errorTitle="整数で入力してください" error="整数で入力してください" sqref="C8:E8">
      <formula1>0</formula1>
      <formula2>1.23456789123456E+35</formula2>
    </dataValidation>
    <dataValidation type="list" allowBlank="1" showInputMessage="1" showErrorMessage="1" sqref="G8">
      <formula1>"12,11,10,9,8,7,6,5,4,3,2,1"</formula1>
    </dataValidation>
    <dataValidation type="list" allowBlank="1" showInputMessage="1" showErrorMessage="1" sqref="C15">
      <formula1>$Q$13:$Q$19</formula1>
    </dataValidation>
  </dataValidations>
  <pageMargins left="0.7" right="0.7" top="0.75" bottom="0.75" header="0.3" footer="0.3"/>
  <pageSetup paperSize="9" scale="6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'分類表（消さない）'!$C$2:$C$13</xm:f>
          </x14:formula1>
          <xm:sqref>C34:C36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3"/>
  <sheetViews>
    <sheetView view="pageBreakPreview" zoomScale="60" zoomScaleNormal="85" workbookViewId="0">
      <pane ySplit="1" topLeftCell="A2" activePane="bottomLeft" state="frozen"/>
      <selection activeCell="D14" sqref="D14:F14"/>
      <selection pane="bottomLeft" activeCell="D8" sqref="D8"/>
    </sheetView>
  </sheetViews>
  <sheetFormatPr defaultColWidth="30.625" defaultRowHeight="39.950000000000003" customHeight="1"/>
  <cols>
    <col min="1" max="1" width="7.125" style="60" customWidth="1"/>
    <col min="2" max="2" width="5.5" style="60" bestFit="1" customWidth="1"/>
    <col min="3" max="3" width="34.75" style="60" customWidth="1"/>
    <col min="4" max="4" width="65.5" style="60" customWidth="1"/>
    <col min="5" max="16384" width="30.625" style="60"/>
  </cols>
  <sheetData>
    <row r="1" spans="2:4" ht="39.950000000000003" customHeight="1">
      <c r="B1" s="58" t="s">
        <v>57</v>
      </c>
      <c r="C1" s="59" t="s">
        <v>59</v>
      </c>
      <c r="D1" s="58" t="s">
        <v>58</v>
      </c>
    </row>
    <row r="2" spans="2:4" ht="39.950000000000003" customHeight="1">
      <c r="B2" s="252" t="s">
        <v>60</v>
      </c>
      <c r="C2" s="61" t="s">
        <v>71</v>
      </c>
      <c r="D2" s="62" t="s">
        <v>69</v>
      </c>
    </row>
    <row r="3" spans="2:4" ht="45.75" customHeight="1">
      <c r="B3" s="252"/>
      <c r="C3" s="61" t="s">
        <v>72</v>
      </c>
      <c r="D3" s="62" t="s">
        <v>61</v>
      </c>
    </row>
    <row r="4" spans="2:4" ht="68.25" customHeight="1">
      <c r="B4" s="252"/>
      <c r="C4" s="61" t="s">
        <v>73</v>
      </c>
      <c r="D4" s="62" t="s">
        <v>70</v>
      </c>
    </row>
    <row r="5" spans="2:4" ht="49.5" customHeight="1">
      <c r="B5" s="252"/>
      <c r="C5" s="63" t="s">
        <v>74</v>
      </c>
      <c r="D5" s="62" t="s">
        <v>63</v>
      </c>
    </row>
    <row r="6" spans="2:4" ht="39.950000000000003" customHeight="1">
      <c r="B6" s="252" t="s">
        <v>64</v>
      </c>
      <c r="C6" s="61" t="s">
        <v>76</v>
      </c>
      <c r="D6" s="62" t="s">
        <v>62</v>
      </c>
    </row>
    <row r="7" spans="2:4" ht="39.950000000000003" customHeight="1">
      <c r="B7" s="252"/>
      <c r="C7" s="63" t="s">
        <v>77</v>
      </c>
      <c r="D7" s="62" t="s">
        <v>65</v>
      </c>
    </row>
    <row r="8" spans="2:4" ht="39.950000000000003" customHeight="1">
      <c r="B8" s="252"/>
      <c r="C8" s="63" t="s">
        <v>78</v>
      </c>
      <c r="D8" s="62" t="s">
        <v>66</v>
      </c>
    </row>
    <row r="9" spans="2:4" ht="39.950000000000003" customHeight="1">
      <c r="B9" s="252"/>
      <c r="C9" s="63" t="s">
        <v>79</v>
      </c>
      <c r="D9" s="62" t="s">
        <v>67</v>
      </c>
    </row>
    <row r="10" spans="2:4" ht="39.950000000000003" customHeight="1">
      <c r="B10" s="252"/>
      <c r="C10" s="63" t="s">
        <v>80</v>
      </c>
      <c r="D10" s="62" t="s">
        <v>68</v>
      </c>
    </row>
    <row r="11" spans="2:4" ht="39.950000000000003" customHeight="1">
      <c r="B11" s="252"/>
      <c r="C11" s="63" t="s">
        <v>81</v>
      </c>
      <c r="D11" s="62" t="s">
        <v>85</v>
      </c>
    </row>
    <row r="12" spans="2:4" ht="39.950000000000003" customHeight="1">
      <c r="B12" s="252"/>
      <c r="C12" s="63" t="s">
        <v>82</v>
      </c>
      <c r="D12" s="62" t="s">
        <v>84</v>
      </c>
    </row>
    <row r="13" spans="2:4" ht="51.75" customHeight="1">
      <c r="B13" s="252"/>
      <c r="C13" s="63" t="s">
        <v>83</v>
      </c>
      <c r="D13" s="62" t="s">
        <v>75</v>
      </c>
    </row>
  </sheetData>
  <sheetProtection sheet="1" objects="1" scenarios="1"/>
  <mergeCells count="2">
    <mergeCell ref="B2:B5"/>
    <mergeCell ref="B6:B13"/>
  </mergeCells>
  <phoneticPr fontId="3"/>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O7"/>
  <sheetViews>
    <sheetView view="pageBreakPreview" topLeftCell="B1" zoomScale="61" zoomScaleNormal="100" zoomScaleSheetLayoutView="85" workbookViewId="0">
      <pane xSplit="2" ySplit="4" topLeftCell="U5" activePane="bottomRight" state="frozen"/>
      <selection activeCell="B1" sqref="B1"/>
      <selection pane="topRight" activeCell="D1" sqref="D1"/>
      <selection pane="bottomLeft" activeCell="B5" sqref="B5"/>
      <selection pane="bottomRight" activeCell="V4" sqref="V4:Y4"/>
    </sheetView>
  </sheetViews>
  <sheetFormatPr defaultColWidth="9" defaultRowHeight="13.5"/>
  <cols>
    <col min="1" max="1" width="4.625" style="87" hidden="1" customWidth="1"/>
    <col min="2" max="2" width="8.375" style="89" customWidth="1"/>
    <col min="3" max="3" width="4.5" style="89" bestFit="1" customWidth="1"/>
    <col min="4" max="5" width="8.375" style="89" customWidth="1"/>
    <col min="6" max="6" width="25.625" style="89" customWidth="1"/>
    <col min="7" max="8" width="38.625" style="90" customWidth="1"/>
    <col min="9" max="9" width="6.75" style="91" customWidth="1"/>
    <col min="10" max="11" width="13.375" style="91" customWidth="1"/>
    <col min="12" max="12" width="13" style="96" bestFit="1" customWidth="1"/>
    <col min="13" max="15" width="13" style="96" customWidth="1"/>
    <col min="16" max="16" width="7.125" style="89" bestFit="1" customWidth="1"/>
    <col min="17" max="20" width="11.625" style="89" customWidth="1"/>
    <col min="21" max="25" width="18.625" style="89" customWidth="1"/>
    <col min="26" max="26" width="14.125" style="89" customWidth="1"/>
    <col min="27" max="27" width="14.5" style="89" customWidth="1"/>
    <col min="28" max="28" width="17.875" style="89" customWidth="1"/>
    <col min="29" max="29" width="13.875" style="89" customWidth="1"/>
    <col min="30" max="30" width="13.625" style="89" customWidth="1"/>
    <col min="31" max="31" width="18.625" style="89" customWidth="1"/>
    <col min="32" max="32" width="11.625" style="89" customWidth="1"/>
    <col min="33" max="33" width="18.625" style="89" customWidth="1"/>
    <col min="34" max="34" width="10.375" style="89" customWidth="1"/>
    <col min="35" max="35" width="24.875" style="89" customWidth="1"/>
    <col min="36" max="36" width="12.125" style="89" customWidth="1"/>
    <col min="37" max="37" width="23.125" style="89" customWidth="1"/>
    <col min="38" max="38" width="11.5" style="89" customWidth="1"/>
    <col min="39" max="39" width="22.75" style="89" customWidth="1"/>
    <col min="40" max="16384" width="9" style="89"/>
  </cols>
  <sheetData>
    <row r="1" spans="1:41" ht="30" customHeight="1">
      <c r="B1" s="88" t="s">
        <v>146</v>
      </c>
      <c r="J1" s="92"/>
      <c r="K1" s="93"/>
      <c r="L1" s="93"/>
      <c r="M1" s="94" t="s">
        <v>147</v>
      </c>
      <c r="N1" s="95" t="str">
        <f>IF(SUM($K$5:$K$5)=SUM($N$5:$N$5),"○","総額一致させてください")</f>
        <v>○</v>
      </c>
      <c r="AH1" s="97"/>
      <c r="AI1" s="97"/>
      <c r="AJ1" s="97"/>
      <c r="AK1" s="97"/>
      <c r="AL1" s="97"/>
      <c r="AM1" s="97"/>
    </row>
    <row r="2" spans="1:41" ht="16.5" customHeight="1" thickBot="1">
      <c r="A2" s="253"/>
      <c r="B2" s="256" t="s">
        <v>21</v>
      </c>
      <c r="C2" s="258" t="s">
        <v>22</v>
      </c>
      <c r="D2" s="260" t="s">
        <v>23</v>
      </c>
      <c r="E2" s="260" t="s">
        <v>24</v>
      </c>
      <c r="F2" s="260" t="s">
        <v>25</v>
      </c>
      <c r="G2" s="258" t="s">
        <v>26</v>
      </c>
      <c r="H2" s="281" t="s">
        <v>161</v>
      </c>
      <c r="I2" s="274" t="s">
        <v>167</v>
      </c>
      <c r="J2" s="275"/>
      <c r="K2" s="275"/>
      <c r="L2" s="275"/>
      <c r="M2" s="275"/>
      <c r="N2" s="275"/>
      <c r="O2" s="276"/>
      <c r="P2" s="277" t="s">
        <v>27</v>
      </c>
      <c r="Q2" s="277" t="s">
        <v>28</v>
      </c>
      <c r="R2" s="280" t="s">
        <v>29</v>
      </c>
      <c r="S2" s="280"/>
      <c r="T2" s="280"/>
      <c r="U2" s="280"/>
      <c r="V2" s="280"/>
      <c r="W2" s="280"/>
      <c r="X2" s="280"/>
      <c r="Y2" s="280"/>
      <c r="Z2" s="280"/>
      <c r="AA2" s="280"/>
      <c r="AB2" s="280"/>
      <c r="AC2" s="280"/>
      <c r="AD2" s="280"/>
      <c r="AE2" s="280"/>
      <c r="AF2" s="280"/>
      <c r="AG2" s="280"/>
      <c r="AH2" s="265" t="s">
        <v>111</v>
      </c>
      <c r="AI2" s="266"/>
      <c r="AJ2" s="265" t="s">
        <v>112</v>
      </c>
      <c r="AK2" s="266"/>
      <c r="AL2" s="265" t="s">
        <v>113</v>
      </c>
      <c r="AM2" s="269"/>
    </row>
    <row r="3" spans="1:41" ht="33.75" customHeight="1" thickBot="1">
      <c r="A3" s="254"/>
      <c r="B3" s="257"/>
      <c r="C3" s="259"/>
      <c r="D3" s="261"/>
      <c r="E3" s="261"/>
      <c r="F3" s="261"/>
      <c r="G3" s="259"/>
      <c r="H3" s="282"/>
      <c r="I3" s="3"/>
      <c r="J3" s="271" t="s">
        <v>0</v>
      </c>
      <c r="K3" s="271"/>
      <c r="L3" s="271"/>
      <c r="M3" s="272" t="s">
        <v>1</v>
      </c>
      <c r="N3" s="272"/>
      <c r="O3" s="272"/>
      <c r="P3" s="278"/>
      <c r="Q3" s="278"/>
      <c r="R3" s="287" t="s">
        <v>30</v>
      </c>
      <c r="S3" s="288"/>
      <c r="T3" s="288"/>
      <c r="U3" s="288"/>
      <c r="V3" s="288"/>
      <c r="W3" s="288"/>
      <c r="X3" s="288"/>
      <c r="Y3" s="289"/>
      <c r="Z3" s="287" t="s">
        <v>170</v>
      </c>
      <c r="AA3" s="288"/>
      <c r="AB3" s="289"/>
      <c r="AC3" s="287" t="s">
        <v>174</v>
      </c>
      <c r="AD3" s="288"/>
      <c r="AE3" s="289"/>
      <c r="AF3" s="273" t="s">
        <v>31</v>
      </c>
      <c r="AG3" s="273"/>
      <c r="AH3" s="267"/>
      <c r="AI3" s="268"/>
      <c r="AJ3" s="267"/>
      <c r="AK3" s="268"/>
      <c r="AL3" s="267"/>
      <c r="AM3" s="270"/>
    </row>
    <row r="4" spans="1:41" s="87" customFormat="1" ht="38.25" customHeight="1" thickBot="1">
      <c r="A4" s="255"/>
      <c r="B4" s="257"/>
      <c r="C4" s="259"/>
      <c r="D4" s="261"/>
      <c r="E4" s="261"/>
      <c r="F4" s="261"/>
      <c r="G4" s="259"/>
      <c r="H4" s="283"/>
      <c r="I4" s="4" t="s">
        <v>32</v>
      </c>
      <c r="J4" s="98" t="s">
        <v>33</v>
      </c>
      <c r="K4" s="5" t="s">
        <v>34</v>
      </c>
      <c r="L4" s="6" t="s">
        <v>35</v>
      </c>
      <c r="M4" s="99" t="s">
        <v>36</v>
      </c>
      <c r="N4" s="7" t="s">
        <v>37</v>
      </c>
      <c r="O4" s="8" t="s">
        <v>38</v>
      </c>
      <c r="P4" s="279"/>
      <c r="Q4" s="279"/>
      <c r="R4" s="100" t="s">
        <v>39</v>
      </c>
      <c r="S4" s="101" t="s">
        <v>148</v>
      </c>
      <c r="T4" s="102" t="s">
        <v>40</v>
      </c>
      <c r="U4" s="102" t="s">
        <v>41</v>
      </c>
      <c r="V4" s="290" t="s">
        <v>188</v>
      </c>
      <c r="W4" s="291"/>
      <c r="X4" s="291"/>
      <c r="Y4" s="292"/>
      <c r="Z4" s="164" t="s">
        <v>171</v>
      </c>
      <c r="AA4" s="164" t="s">
        <v>172</v>
      </c>
      <c r="AB4" s="164" t="s">
        <v>173</v>
      </c>
      <c r="AC4" s="164" t="s">
        <v>175</v>
      </c>
      <c r="AD4" s="164" t="s">
        <v>176</v>
      </c>
      <c r="AE4" s="164" t="s">
        <v>177</v>
      </c>
      <c r="AF4" s="103" t="s">
        <v>178</v>
      </c>
      <c r="AG4" s="104" t="s">
        <v>179</v>
      </c>
      <c r="AH4" s="105" t="s">
        <v>114</v>
      </c>
      <c r="AI4" s="106" t="s">
        <v>115</v>
      </c>
      <c r="AJ4" s="105" t="s">
        <v>114</v>
      </c>
      <c r="AK4" s="106" t="s">
        <v>115</v>
      </c>
      <c r="AL4" s="105" t="s">
        <v>114</v>
      </c>
      <c r="AM4" s="107" t="s">
        <v>115</v>
      </c>
    </row>
    <row r="5" spans="1:41" ht="62.1" customHeight="1">
      <c r="A5" s="108"/>
      <c r="B5" s="9" t="s">
        <v>149</v>
      </c>
      <c r="C5" s="109"/>
      <c r="D5" s="9" t="str">
        <f>'①施設情報（共通）'!K4</f>
        <v>未入力</v>
      </c>
      <c r="E5" s="9">
        <f>'①施設情報（共通）'!D6</f>
        <v>0</v>
      </c>
      <c r="F5" s="9">
        <f>'①施設情報（共通）'!D4</f>
        <v>0</v>
      </c>
      <c r="G5" s="110">
        <f>'①施設情報（共通）'!D7</f>
        <v>0</v>
      </c>
      <c r="H5" s="161">
        <f>'①施設情報（共通）'!D8</f>
        <v>0</v>
      </c>
      <c r="I5" s="111">
        <f>'②A型（雇用）'!B8</f>
        <v>0</v>
      </c>
      <c r="J5" s="112">
        <f>'②A型（雇用）'!C8</f>
        <v>0</v>
      </c>
      <c r="K5" s="113">
        <f>'②A型（雇用）'!D8</f>
        <v>0</v>
      </c>
      <c r="L5" s="114">
        <f>IF(AND(J5&gt;0,K5&gt;0),K5/J5,0)</f>
        <v>0</v>
      </c>
      <c r="M5" s="112">
        <f>'②A型（雇用）'!F8</f>
        <v>0</v>
      </c>
      <c r="N5" s="113">
        <f>'②A型（雇用）'!G8</f>
        <v>0</v>
      </c>
      <c r="O5" s="114">
        <f t="shared" ref="O5" si="0">IF(AND(M5&gt;0,N5&gt;0),N5/M5,0)</f>
        <v>0</v>
      </c>
      <c r="P5" s="115" t="str">
        <f>IF('①施設情報（共通）'!D15="○","○","")</f>
        <v/>
      </c>
      <c r="Q5" s="116"/>
      <c r="R5" s="117" t="str">
        <f>IF('②A型（雇用）'!B17="○","○","")</f>
        <v/>
      </c>
      <c r="S5" s="117" t="str">
        <f>IF('②A型（雇用）'!C17&lt;&gt;"",'②A型（雇用）'!C17,"")</f>
        <v/>
      </c>
      <c r="T5" s="117" t="str">
        <f>IF('②A型（雇用）'!B17="○","○","")</f>
        <v/>
      </c>
      <c r="U5" s="118" t="str">
        <f>IF('②A型（雇用）'!B17="○",'②A型（雇用）'!E17,"")</f>
        <v/>
      </c>
      <c r="V5" s="284" t="str">
        <f>'②A型（雇用）'!B23</f>
        <v>＊</v>
      </c>
      <c r="W5" s="285"/>
      <c r="X5" s="285"/>
      <c r="Y5" s="286"/>
      <c r="Z5" s="176" t="str">
        <f>IF('②A型（雇用）'!B20="○","○","")</f>
        <v/>
      </c>
      <c r="AA5" s="176" t="str">
        <f>IF('②A型（雇用）'!C20="○","○","")</f>
        <v/>
      </c>
      <c r="AB5" s="176">
        <f>'②A型（雇用）'!D20</f>
        <v>0</v>
      </c>
      <c r="AC5" s="176" t="str">
        <f>IF('②A型（雇用）'!E20="○","○","")</f>
        <v/>
      </c>
      <c r="AD5" s="176" t="str">
        <f>IF('②A型（雇用）'!F20="○","○","")</f>
        <v/>
      </c>
      <c r="AE5" s="176">
        <f>'②A型（雇用）'!G20</f>
        <v>0</v>
      </c>
      <c r="AF5" s="177" t="str">
        <f>IF('②A型（雇用）'!F17="○","○","")</f>
        <v/>
      </c>
      <c r="AG5" s="119" t="str">
        <f>IF('②A型（雇用）'!F17="○",'②A型（雇用）'!G17,"")</f>
        <v/>
      </c>
      <c r="AH5" s="120" t="str">
        <f>IF('②A型（雇用）'!$C36="","",'②A型（雇用）'!$C36)</f>
        <v/>
      </c>
      <c r="AI5" s="121" t="str">
        <f>IF('②A型（雇用）'!$D36="","",'②A型（雇用）'!$D36)</f>
        <v/>
      </c>
      <c r="AJ5" s="121" t="str">
        <f>IF('②A型（雇用）'!$C37="","",'②A型（雇用）'!$C37)</f>
        <v/>
      </c>
      <c r="AK5" s="121" t="str">
        <f>IF('②A型（雇用）'!$D37="","",'②A型（雇用）'!$D37)</f>
        <v/>
      </c>
      <c r="AL5" s="121" t="str">
        <f>IF('②A型（雇用）'!$C38="","",'②A型（雇用）'!$C38)</f>
        <v/>
      </c>
      <c r="AM5" s="121" t="str">
        <f>IF('②A型（雇用）'!$D38="","",'②A型（雇用）'!$D38)</f>
        <v/>
      </c>
      <c r="AN5" s="122">
        <v>1</v>
      </c>
      <c r="AO5" s="122" t="s">
        <v>150</v>
      </c>
    </row>
    <row r="6" spans="1:41" ht="26.1" customHeight="1">
      <c r="B6" s="262" t="s">
        <v>151</v>
      </c>
      <c r="C6" s="262"/>
      <c r="D6" s="262"/>
      <c r="E6" s="262"/>
      <c r="F6" s="262"/>
      <c r="G6" s="262"/>
      <c r="H6" s="162"/>
      <c r="I6" s="263" t="s">
        <v>96</v>
      </c>
      <c r="J6" s="263"/>
      <c r="K6" s="263"/>
      <c r="L6" s="263"/>
      <c r="M6" s="263"/>
      <c r="N6" s="263"/>
      <c r="O6" s="263"/>
      <c r="P6" s="136" t="s">
        <v>95</v>
      </c>
      <c r="Q6" s="137"/>
      <c r="R6" s="264" t="s">
        <v>96</v>
      </c>
      <c r="S6" s="264"/>
      <c r="T6" s="264"/>
      <c r="U6" s="264"/>
      <c r="V6" s="264"/>
      <c r="W6" s="264"/>
      <c r="X6" s="264"/>
      <c r="Y6" s="264"/>
      <c r="Z6" s="264"/>
      <c r="AA6" s="264"/>
      <c r="AB6" s="264"/>
      <c r="AC6" s="264"/>
      <c r="AD6" s="264"/>
      <c r="AE6" s="264"/>
      <c r="AF6" s="264"/>
      <c r="AG6" s="264"/>
      <c r="AH6" s="264"/>
      <c r="AI6" s="264"/>
      <c r="AJ6" s="264"/>
      <c r="AK6" s="264"/>
      <c r="AL6" s="264"/>
      <c r="AM6" s="264"/>
    </row>
    <row r="7" spans="1:41" ht="30" customHeight="1">
      <c r="D7" s="89" t="s">
        <v>160</v>
      </c>
      <c r="I7" s="10" t="str">
        <f>IF(I5=0,"定員数、未記入の可能性があります【要確認】。","")</f>
        <v>定員数、未記入の可能性があります【要確認】。</v>
      </c>
    </row>
  </sheetData>
  <mergeCells count="26">
    <mergeCell ref="V5:Y5"/>
    <mergeCell ref="Z3:AB3"/>
    <mergeCell ref="AC3:AE3"/>
    <mergeCell ref="V4:Y4"/>
    <mergeCell ref="R3:Y3"/>
    <mergeCell ref="B6:G6"/>
    <mergeCell ref="I6:O6"/>
    <mergeCell ref="R6:AM6"/>
    <mergeCell ref="AJ2:AK3"/>
    <mergeCell ref="AL2:AM3"/>
    <mergeCell ref="J3:L3"/>
    <mergeCell ref="M3:O3"/>
    <mergeCell ref="AF3:AG3"/>
    <mergeCell ref="G2:G4"/>
    <mergeCell ref="I2:O2"/>
    <mergeCell ref="P2:P4"/>
    <mergeCell ref="Q2:Q4"/>
    <mergeCell ref="R2:AG2"/>
    <mergeCell ref="AH2:AI3"/>
    <mergeCell ref="F2:F4"/>
    <mergeCell ref="H2:H4"/>
    <mergeCell ref="A2:A4"/>
    <mergeCell ref="B2:B4"/>
    <mergeCell ref="C2:C4"/>
    <mergeCell ref="D2:D4"/>
    <mergeCell ref="E2:E4"/>
  </mergeCells>
  <phoneticPr fontId="3"/>
  <dataValidations count="3">
    <dataValidation type="custom" errorStyle="warning" allowBlank="1" showInputMessage="1" showErrorMessage="1" sqref="N5">
      <formula1>K5=N5</formula1>
    </dataValidation>
    <dataValidation imeMode="on" allowBlank="1" showInputMessage="1" showErrorMessage="1" sqref="G5:H5"/>
    <dataValidation allowBlank="1" showInputMessage="1" showErrorMessage="1" prompt="１＝社会福祉協議会_x000a_２＝社会福祉法人（社会福祉協議会以外）_x000a_３＝医療法人_x000a_４＝営利法人（株式・合名・合資・合同会社）_x000a_５＝特定非営利活動法（NPO）_x000a_６＝その他（社団・財団・農協・生協等）" sqref="D5"/>
  </dataValidations>
  <printOptions horizontalCentered="1"/>
  <pageMargins left="0.19685039370078741" right="0.19685039370078741" top="0.59055118110236227" bottom="0.19685039370078741" header="0.31496062992125984" footer="0.51181102362204722"/>
  <pageSetup paperSize="9" scale="30" orientation="landscape" horizontalDpi="300" verticalDpi="300" r:id="rId1"/>
  <headerFooter alignWithMargins="0">
    <oddHeader>&amp;L&amp;A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R7"/>
  <sheetViews>
    <sheetView view="pageBreakPreview" topLeftCell="B1" zoomScale="86" zoomScaleNormal="100" zoomScaleSheetLayoutView="115" workbookViewId="0">
      <pane xSplit="2" ySplit="4" topLeftCell="E5" activePane="bottomRight" state="frozen"/>
      <selection activeCell="B1" sqref="B1"/>
      <selection pane="topRight" activeCell="D1" sqref="D1"/>
      <selection pane="bottomLeft" activeCell="B5" sqref="B5"/>
      <selection pane="bottomRight" activeCell="W16" sqref="W16"/>
    </sheetView>
  </sheetViews>
  <sheetFormatPr defaultColWidth="9" defaultRowHeight="13.5"/>
  <cols>
    <col min="1" max="1" width="4.625" style="87" hidden="1" customWidth="1"/>
    <col min="2" max="2" width="8.375" style="89" customWidth="1"/>
    <col min="3" max="3" width="4.5" style="89" bestFit="1" customWidth="1"/>
    <col min="4" max="5" width="8.375" style="89" customWidth="1"/>
    <col min="6" max="6" width="25.625" style="89" customWidth="1"/>
    <col min="7" max="8" width="38.625" style="90" customWidth="1"/>
    <col min="9" max="9" width="6.75" style="91" customWidth="1"/>
    <col min="10" max="10" width="13.375" style="91" customWidth="1"/>
    <col min="11" max="11" width="15.125" style="91" bestFit="1" customWidth="1"/>
    <col min="12" max="14" width="15.125" style="91" customWidth="1"/>
    <col min="15" max="15" width="13" style="96" bestFit="1" customWidth="1"/>
    <col min="16" max="16" width="7.125" style="89" bestFit="1" customWidth="1"/>
    <col min="17" max="20" width="11.625" style="89" customWidth="1"/>
    <col min="21" max="25" width="18.625" style="89" customWidth="1"/>
    <col min="26" max="26" width="12.875" style="89" customWidth="1"/>
    <col min="27" max="27" width="12.125" style="89" customWidth="1"/>
    <col min="28" max="28" width="17.75" style="89" customWidth="1"/>
    <col min="29" max="29" width="11.875" style="89" customWidth="1"/>
    <col min="30" max="30" width="12.375" style="89" customWidth="1"/>
    <col min="31" max="31" width="17.625" style="89" customWidth="1"/>
    <col min="32" max="32" width="11.625" style="89" customWidth="1"/>
    <col min="33" max="33" width="18.625" style="89" customWidth="1"/>
    <col min="34" max="34" width="10.375" style="89" customWidth="1"/>
    <col min="35" max="35" width="24.875" style="89" customWidth="1"/>
    <col min="36" max="36" width="12.125" style="89" customWidth="1"/>
    <col min="37" max="37" width="23.125" style="89" customWidth="1"/>
    <col min="38" max="38" width="11.5" style="89" customWidth="1"/>
    <col min="39" max="39" width="22.75" style="89" customWidth="1"/>
    <col min="40" max="16384" width="9" style="89"/>
  </cols>
  <sheetData>
    <row r="1" spans="1:44" ht="30" customHeight="1">
      <c r="B1" s="88" t="s">
        <v>152</v>
      </c>
      <c r="AH1" s="97"/>
      <c r="AI1" s="97"/>
      <c r="AJ1" s="97"/>
      <c r="AK1" s="97"/>
      <c r="AL1" s="97"/>
      <c r="AM1" s="97"/>
    </row>
    <row r="2" spans="1:44" ht="16.5" customHeight="1">
      <c r="A2" s="253"/>
      <c r="B2" s="298" t="s">
        <v>21</v>
      </c>
      <c r="C2" s="298" t="s">
        <v>22</v>
      </c>
      <c r="D2" s="299" t="s">
        <v>23</v>
      </c>
      <c r="E2" s="299" t="s">
        <v>24</v>
      </c>
      <c r="F2" s="299" t="s">
        <v>25</v>
      </c>
      <c r="G2" s="298" t="s">
        <v>26</v>
      </c>
      <c r="H2" s="281" t="s">
        <v>161</v>
      </c>
      <c r="I2" s="308" t="s">
        <v>167</v>
      </c>
      <c r="J2" s="308"/>
      <c r="K2" s="308"/>
      <c r="L2" s="308"/>
      <c r="M2" s="308"/>
      <c r="N2" s="308"/>
      <c r="O2" s="308"/>
      <c r="P2" s="309" t="s">
        <v>27</v>
      </c>
      <c r="Q2" s="309" t="s">
        <v>28</v>
      </c>
      <c r="R2" s="309" t="s">
        <v>29</v>
      </c>
      <c r="S2" s="309"/>
      <c r="T2" s="309"/>
      <c r="U2" s="309"/>
      <c r="V2" s="309"/>
      <c r="W2" s="309"/>
      <c r="X2" s="309"/>
      <c r="Y2" s="309"/>
      <c r="Z2" s="309"/>
      <c r="AA2" s="309"/>
      <c r="AB2" s="309"/>
      <c r="AC2" s="309"/>
      <c r="AD2" s="309"/>
      <c r="AE2" s="309"/>
      <c r="AF2" s="309"/>
      <c r="AG2" s="309"/>
      <c r="AH2" s="311" t="s">
        <v>111</v>
      </c>
      <c r="AI2" s="311"/>
      <c r="AJ2" s="311" t="s">
        <v>112</v>
      </c>
      <c r="AK2" s="311"/>
      <c r="AL2" s="311" t="s">
        <v>113</v>
      </c>
      <c r="AM2" s="311"/>
    </row>
    <row r="3" spans="1:44" ht="33" customHeight="1">
      <c r="A3" s="254"/>
      <c r="B3" s="298"/>
      <c r="C3" s="298"/>
      <c r="D3" s="299"/>
      <c r="E3" s="299"/>
      <c r="F3" s="299"/>
      <c r="G3" s="298"/>
      <c r="H3" s="282"/>
      <c r="I3" s="139"/>
      <c r="J3" s="293" t="s">
        <v>0</v>
      </c>
      <c r="K3" s="293"/>
      <c r="L3" s="293"/>
      <c r="M3" s="293"/>
      <c r="N3" s="293"/>
      <c r="O3" s="293"/>
      <c r="P3" s="309"/>
      <c r="Q3" s="309"/>
      <c r="R3" s="295" t="s">
        <v>30</v>
      </c>
      <c r="S3" s="296"/>
      <c r="T3" s="296"/>
      <c r="U3" s="296"/>
      <c r="V3" s="296"/>
      <c r="W3" s="296"/>
      <c r="X3" s="296"/>
      <c r="Y3" s="297"/>
      <c r="Z3" s="295" t="s">
        <v>170</v>
      </c>
      <c r="AA3" s="296"/>
      <c r="AB3" s="297"/>
      <c r="AC3" s="295" t="s">
        <v>174</v>
      </c>
      <c r="AD3" s="296"/>
      <c r="AE3" s="297"/>
      <c r="AF3" s="294" t="s">
        <v>31</v>
      </c>
      <c r="AG3" s="294"/>
      <c r="AH3" s="311"/>
      <c r="AI3" s="311"/>
      <c r="AJ3" s="311"/>
      <c r="AK3" s="311"/>
      <c r="AL3" s="311"/>
      <c r="AM3" s="311"/>
      <c r="AN3" s="140"/>
    </row>
    <row r="4" spans="1:44" s="87" customFormat="1" ht="38.25" customHeight="1" thickBot="1">
      <c r="A4" s="255"/>
      <c r="B4" s="298"/>
      <c r="C4" s="298"/>
      <c r="D4" s="299"/>
      <c r="E4" s="299"/>
      <c r="F4" s="299"/>
      <c r="G4" s="298"/>
      <c r="H4" s="283"/>
      <c r="I4" s="141" t="s">
        <v>32</v>
      </c>
      <c r="J4" s="142" t="s">
        <v>153</v>
      </c>
      <c r="K4" s="143" t="s">
        <v>154</v>
      </c>
      <c r="L4" s="143" t="s">
        <v>155</v>
      </c>
      <c r="M4" s="143" t="s">
        <v>156</v>
      </c>
      <c r="N4" s="143" t="s">
        <v>157</v>
      </c>
      <c r="O4" s="144" t="s">
        <v>42</v>
      </c>
      <c r="P4" s="310"/>
      <c r="Q4" s="310"/>
      <c r="R4" s="145" t="s">
        <v>39</v>
      </c>
      <c r="S4" s="146" t="s">
        <v>158</v>
      </c>
      <c r="T4" s="147" t="s">
        <v>43</v>
      </c>
      <c r="U4" s="147" t="s">
        <v>41</v>
      </c>
      <c r="V4" s="300" t="s">
        <v>187</v>
      </c>
      <c r="W4" s="301"/>
      <c r="X4" s="301"/>
      <c r="Y4" s="302"/>
      <c r="Z4" s="165" t="s">
        <v>44</v>
      </c>
      <c r="AA4" s="166" t="s">
        <v>180</v>
      </c>
      <c r="AB4" s="166" t="s">
        <v>181</v>
      </c>
      <c r="AC4" s="165" t="s">
        <v>182</v>
      </c>
      <c r="AD4" s="166" t="s">
        <v>183</v>
      </c>
      <c r="AE4" s="166" t="s">
        <v>184</v>
      </c>
      <c r="AF4" s="148" t="s">
        <v>178</v>
      </c>
      <c r="AG4" s="149" t="s">
        <v>179</v>
      </c>
      <c r="AH4" s="150" t="s">
        <v>114</v>
      </c>
      <c r="AI4" s="150" t="s">
        <v>115</v>
      </c>
      <c r="AJ4" s="150" t="s">
        <v>114</v>
      </c>
      <c r="AK4" s="150" t="s">
        <v>115</v>
      </c>
      <c r="AL4" s="150" t="s">
        <v>114</v>
      </c>
      <c r="AM4" s="150" t="s">
        <v>115</v>
      </c>
    </row>
    <row r="5" spans="1:44" ht="54" customHeight="1">
      <c r="A5" s="108"/>
      <c r="B5" s="123" t="s">
        <v>149</v>
      </c>
      <c r="C5" s="151"/>
      <c r="D5" s="123" t="str">
        <f>'①施設情報（共通）'!K4</f>
        <v>未入力</v>
      </c>
      <c r="E5" s="123">
        <f>'①施設情報（共通）'!D6</f>
        <v>0</v>
      </c>
      <c r="F5" s="123">
        <f>'①施設情報（共通）'!D4</f>
        <v>0</v>
      </c>
      <c r="G5" s="124">
        <f>'①施設情報（共通）'!D7</f>
        <v>0</v>
      </c>
      <c r="H5" s="161">
        <f>'①施設情報（共通）'!D8</f>
        <v>0</v>
      </c>
      <c r="I5" s="152">
        <f>'③A型（非雇用）'!B8</f>
        <v>0</v>
      </c>
      <c r="J5" s="152">
        <f>'③A型（非雇用）'!C8</f>
        <v>0</v>
      </c>
      <c r="K5" s="152">
        <f>'③A型（非雇用）'!D8</f>
        <v>0</v>
      </c>
      <c r="L5" s="152">
        <f>'③A型（非雇用）'!E8</f>
        <v>0</v>
      </c>
      <c r="M5" s="151" t="e">
        <f>ROUNDUP(K5/L5,1)</f>
        <v>#DIV/0!</v>
      </c>
      <c r="N5" s="152">
        <f>'③A型（非雇用）'!G8</f>
        <v>0</v>
      </c>
      <c r="O5" s="153" t="e">
        <f>IF(AND(J5&gt;0,M5&gt;0,N5&gt;0),J5/M5/N5,0)</f>
        <v>#DIV/0!</v>
      </c>
      <c r="P5" s="115" t="str">
        <f>IF('①施設情報（共通）'!D15="○","○","")</f>
        <v/>
      </c>
      <c r="Q5" s="155"/>
      <c r="R5" s="154" t="str">
        <f>IF('③A型（非雇用）'!B15="○","○","")</f>
        <v/>
      </c>
      <c r="S5" s="154" t="str">
        <f>IF('③A型（非雇用）'!C15&lt;&gt;"",'③A型（非雇用）'!C15,"")</f>
        <v/>
      </c>
      <c r="T5" s="154" t="str">
        <f>IF('③A型（非雇用）'!D15="○","○","")</f>
        <v/>
      </c>
      <c r="U5" s="156" t="str">
        <f>IF('③A型（非雇用）'!B15="○",'③A型（非雇用）'!E15,"")</f>
        <v/>
      </c>
      <c r="V5" s="303" t="str">
        <f>'③A型（非雇用）'!B21</f>
        <v>＊</v>
      </c>
      <c r="W5" s="304"/>
      <c r="X5" s="304"/>
      <c r="Y5" s="305"/>
      <c r="Z5" s="156" t="str">
        <f>IF('③A型（非雇用）'!B18="○","○","")</f>
        <v/>
      </c>
      <c r="AA5" s="156" t="str">
        <f>IF('③A型（非雇用）'!C18="○","○","")</f>
        <v/>
      </c>
      <c r="AB5" s="156">
        <f>'③A型（非雇用）'!D18</f>
        <v>0</v>
      </c>
      <c r="AC5" s="156" t="str">
        <f>IF('③A型（非雇用）'!E18="○","○","")</f>
        <v/>
      </c>
      <c r="AD5" s="156" t="str">
        <f>IF('③A型（非雇用）'!F18="○","○","")</f>
        <v/>
      </c>
      <c r="AE5" s="156">
        <f>'③A型（非雇用）'!G18</f>
        <v>0</v>
      </c>
      <c r="AF5" s="151" t="str">
        <f>IF('③A型（非雇用）'!F15="○","○","")</f>
        <v/>
      </c>
      <c r="AG5" s="157" t="str">
        <f>IF('③A型（非雇用）'!F15="○",'③A型（非雇用）'!G15,"")</f>
        <v/>
      </c>
      <c r="AH5" s="121" t="str">
        <f>IF('③A型（非雇用）'!$C34="","",'③A型（非雇用）'!$C34)</f>
        <v/>
      </c>
      <c r="AI5" s="121" t="str">
        <f>IF('③A型（非雇用）'!$D34="","",'③A型（非雇用）'!$D34)</f>
        <v/>
      </c>
      <c r="AJ5" s="121" t="str">
        <f>IF('③A型（非雇用）'!$C35="","",'③A型（非雇用）'!$C35)</f>
        <v/>
      </c>
      <c r="AK5" s="121" t="str">
        <f>IF('③A型（非雇用）'!$D35="","",'③A型（非雇用）'!$D35)</f>
        <v/>
      </c>
      <c r="AL5" s="121" t="str">
        <f>IF('③A型（非雇用）'!$C36="","",'③A型（非雇用）'!$C36)</f>
        <v/>
      </c>
      <c r="AM5" s="121" t="str">
        <f>IF('③A型（非雇用）'!$D36="","",'③A型（非雇用）'!$D36)</f>
        <v/>
      </c>
      <c r="AN5" s="122">
        <v>1</v>
      </c>
      <c r="AO5" s="122" t="s">
        <v>150</v>
      </c>
      <c r="AQ5" s="122">
        <v>1</v>
      </c>
      <c r="AR5" s="122" t="s">
        <v>159</v>
      </c>
    </row>
    <row r="6" spans="1:44" ht="26.1" customHeight="1">
      <c r="B6" s="262" t="s">
        <v>151</v>
      </c>
      <c r="C6" s="262"/>
      <c r="D6" s="262"/>
      <c r="E6" s="262"/>
      <c r="F6" s="262"/>
      <c r="G6" s="262"/>
      <c r="H6" s="162"/>
      <c r="I6" s="306" t="s">
        <v>97</v>
      </c>
      <c r="J6" s="306"/>
      <c r="K6" s="306"/>
      <c r="L6" s="306"/>
      <c r="M6" s="306"/>
      <c r="N6" s="306"/>
      <c r="O6" s="306"/>
      <c r="P6" s="136" t="s">
        <v>95</v>
      </c>
      <c r="R6" s="307" t="s">
        <v>97</v>
      </c>
      <c r="S6" s="307"/>
      <c r="T6" s="307"/>
      <c r="U6" s="307"/>
      <c r="V6" s="307"/>
      <c r="W6" s="307"/>
      <c r="X6" s="307"/>
      <c r="Y6" s="307"/>
      <c r="Z6" s="307"/>
      <c r="AA6" s="307"/>
      <c r="AB6" s="307"/>
      <c r="AC6" s="307"/>
      <c r="AD6" s="307"/>
      <c r="AE6" s="307"/>
      <c r="AF6" s="307"/>
      <c r="AG6" s="307"/>
      <c r="AH6" s="307"/>
      <c r="AI6" s="307"/>
      <c r="AJ6" s="307"/>
      <c r="AK6" s="307"/>
      <c r="AL6" s="307"/>
      <c r="AM6" s="307"/>
    </row>
    <row r="7" spans="1:44" ht="26.1" customHeight="1">
      <c r="D7" s="89" t="s">
        <v>160</v>
      </c>
      <c r="I7" s="10" t="str">
        <f>IF(I5=0,"定員数、未記入の可能性があります【要確認】。","")</f>
        <v>定員数、未記入の可能性があります【要確認】。</v>
      </c>
    </row>
  </sheetData>
  <mergeCells count="25">
    <mergeCell ref="V5:Y5"/>
    <mergeCell ref="B6:G6"/>
    <mergeCell ref="I6:O6"/>
    <mergeCell ref="R6:AM6"/>
    <mergeCell ref="G2:G4"/>
    <mergeCell ref="I2:O2"/>
    <mergeCell ref="P2:P4"/>
    <mergeCell ref="Q2:Q4"/>
    <mergeCell ref="R2:AG2"/>
    <mergeCell ref="AH2:AI3"/>
    <mergeCell ref="F2:F4"/>
    <mergeCell ref="AJ2:AK3"/>
    <mergeCell ref="AL2:AM3"/>
    <mergeCell ref="J3:O3"/>
    <mergeCell ref="AF3:AG3"/>
    <mergeCell ref="H2:H4"/>
    <mergeCell ref="Z3:AB3"/>
    <mergeCell ref="A2:A4"/>
    <mergeCell ref="B2:B4"/>
    <mergeCell ref="C2:C4"/>
    <mergeCell ref="D2:D4"/>
    <mergeCell ref="E2:E4"/>
    <mergeCell ref="AC3:AE3"/>
    <mergeCell ref="R3:Y3"/>
    <mergeCell ref="V4:Y4"/>
  </mergeCells>
  <phoneticPr fontId="3"/>
  <dataValidations count="1">
    <dataValidation imeMode="on" allowBlank="1" showInputMessage="1" showErrorMessage="1" sqref="H5"/>
  </dataValidations>
  <printOptions horizontalCentered="1"/>
  <pageMargins left="0.19685039370078741" right="0.19685039370078741" top="0.59055118110236227" bottom="0.19685039370078741" header="0.31496062992125984" footer="0.51181102362204722"/>
  <pageSetup paperSize="9" scale="30" orientation="landscape" r:id="rId1"/>
  <headerFooter alignWithMargins="0">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①施設情報（共通）</vt:lpstr>
      <vt:lpstr>②A型（雇用）</vt:lpstr>
      <vt:lpstr>③A型（非雇用）</vt:lpstr>
      <vt:lpstr>分類表（消さない）</vt:lpstr>
      <vt:lpstr>【転記用】就労Ａ型（雇用型）</vt:lpstr>
      <vt:lpstr>【転記用】就労A型（非雇用型）</vt:lpstr>
      <vt:lpstr>'【転記用】就労Ａ型（雇用型）'!Print_Area</vt:lpstr>
      <vt:lpstr>'【転記用】就労A型（非雇用型）'!Print_Area</vt:lpstr>
      <vt:lpstr>'①施設情報（共通）'!Print_Area</vt:lpstr>
      <vt:lpstr>'②A型（雇用）'!Print_Area</vt:lpstr>
      <vt:lpstr>'③A型（非雇用）'!Print_Area</vt:lpstr>
      <vt:lpstr>'分類表（消さない）'!Print_Area</vt:lpstr>
      <vt:lpstr>'【転記用】就労Ａ型（雇用型）'!Print_Titles</vt:lpstr>
      <vt:lpstr>'【転記用】就労A型（非雇用型）'!Print_Titles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名古屋市総務局</cp:lastModifiedBy>
  <cp:lastPrinted>2024-05-30T02:50:47Z</cp:lastPrinted>
  <dcterms:created xsi:type="dcterms:W3CDTF">2016-05-26T10:07:19Z</dcterms:created>
  <dcterms:modified xsi:type="dcterms:W3CDTF">2025-06-17T06:39:46Z</dcterms:modified>
</cp:coreProperties>
</file>