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0980118\Downloads\"/>
    </mc:Choice>
  </mc:AlternateContent>
  <xr:revisionPtr revIDLastSave="0" documentId="13_ncr:1_{0A0BC629-6E3B-4E8A-A963-37A974E8317E}" xr6:coauthVersionLast="47" xr6:coauthVersionMax="47" xr10:uidLastSave="{00000000-0000-0000-0000-000000000000}"/>
  <bookViews>
    <workbookView xWindow="-28860" yWindow="-2325" windowWidth="28920" windowHeight="15600" tabRatio="907" firstSheet="2" activeTab="2" xr2:uid="{E1AD87F2-0BC5-4386-B9D6-05E6526D747A}"/>
  </bookViews>
  <sheets>
    <sheet name="B型用" sheetId="25" state="hidden" r:id="rId1"/>
    <sheet name="B型用【記入例】" sheetId="27" state="hidden" r:id="rId2"/>
    <sheet name="回答用様式３（生産活動シート対応版）" sheetId="21" r:id="rId3"/>
    <sheet name="回答用様式４" sheetId="29" r:id="rId4"/>
    <sheet name="【参考】関連企業等の判断" sheetId="22" r:id="rId5"/>
    <sheet name="選択肢プルダウン" sheetId="17" state="hidden" r:id="rId6"/>
    <sheet name="作業シート（R4年度）【事業所名を記載ください】 " sheetId="8" state="hidden" r:id="rId7"/>
    <sheet name="記入例１ " sheetId="9" state="hidden" r:id="rId8"/>
  </sheets>
  <definedNames>
    <definedName name="_xlnm.Print_Area" localSheetId="1">B型用【記入例】!$A$1:$H$89</definedName>
    <definedName name="_xlnm.Print_Area" localSheetId="2">'回答用様式３（生産活動シート対応版）'!$A$1:$K$107</definedName>
    <definedName name="_xlnm.Print_Area" localSheetId="7">'記入例１ '!$A$1:$G$45</definedName>
    <definedName name="_xlnm.Print_Area" localSheetId="6">'作業シート（R4年度）【事業所名を記載ください】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3" i="21" l="1"/>
  <c r="B18" i="29"/>
  <c r="B19" i="29" s="1"/>
  <c r="G3" i="29"/>
  <c r="G2" i="29"/>
  <c r="D2" i="29"/>
  <c r="F83" i="21"/>
  <c r="G83" i="21"/>
  <c r="G63" i="21" l="1"/>
  <c r="G73" i="21" s="1"/>
  <c r="F63" i="21"/>
  <c r="F73" i="21" s="1"/>
  <c r="H41" i="21"/>
  <c r="I41" i="21"/>
  <c r="F76" i="21" l="1"/>
  <c r="G76" i="21"/>
  <c r="G18" i="29"/>
  <c r="G19" i="29" s="1"/>
  <c r="D18" i="29"/>
  <c r="C18" i="29"/>
  <c r="H17" i="29"/>
  <c r="E17" i="29"/>
  <c r="F17" i="29" s="1"/>
  <c r="H16" i="29"/>
  <c r="E16" i="29"/>
  <c r="F16" i="29" s="1"/>
  <c r="H15" i="29"/>
  <c r="E15" i="29"/>
  <c r="F15" i="29" s="1"/>
  <c r="H14" i="29"/>
  <c r="E14" i="29"/>
  <c r="F14" i="29" s="1"/>
  <c r="H13" i="29"/>
  <c r="E13" i="29"/>
  <c r="F13" i="29" s="1"/>
  <c r="H12" i="29"/>
  <c r="E12" i="29"/>
  <c r="F12" i="29" s="1"/>
  <c r="H11" i="29"/>
  <c r="E11" i="29"/>
  <c r="F11" i="29" s="1"/>
  <c r="H10" i="29"/>
  <c r="E10" i="29"/>
  <c r="F10" i="29" s="1"/>
  <c r="H9" i="29"/>
  <c r="E9" i="29"/>
  <c r="F9" i="29" s="1"/>
  <c r="E8" i="29"/>
  <c r="H7" i="29"/>
  <c r="E7" i="29"/>
  <c r="H6" i="29"/>
  <c r="E6" i="29"/>
  <c r="F6" i="29" s="1"/>
  <c r="F8" i="29" l="1"/>
  <c r="H8" i="29"/>
  <c r="E18" i="29"/>
  <c r="F7" i="29"/>
  <c r="F18" i="29" s="1"/>
  <c r="C86" i="27"/>
  <c r="C84" i="27"/>
  <c r="C83" i="27"/>
  <c r="E71" i="27"/>
  <c r="E60" i="27"/>
  <c r="E72" i="27" s="1"/>
  <c r="C88" i="27" s="1"/>
  <c r="C89" i="27" s="1"/>
  <c r="C55" i="27"/>
  <c r="C54" i="27"/>
  <c r="C53" i="27"/>
  <c r="G37" i="27"/>
  <c r="D44" i="27" s="1"/>
  <c r="E60" i="25"/>
  <c r="E72" i="25" s="1"/>
  <c r="C55" i="25"/>
  <c r="C54" i="25"/>
  <c r="C53" i="25"/>
  <c r="G37" i="25"/>
  <c r="D44" i="25" s="1"/>
  <c r="C57" i="21"/>
  <c r="G41" i="21"/>
  <c r="F48" i="21" s="1"/>
  <c r="E63" i="21"/>
  <c r="C59" i="21"/>
  <c r="C58" i="21"/>
  <c r="E73" i="21" l="1"/>
  <c r="H19" i="29" s="1"/>
  <c r="E76" i="21"/>
  <c r="B96" i="21" s="1"/>
  <c r="H18" i="29"/>
  <c r="D19" i="29"/>
  <c r="C19" i="29"/>
  <c r="E70" i="27"/>
  <c r="C85" i="27" s="1"/>
  <c r="C87" i="27" s="1"/>
  <c r="E70" i="25"/>
  <c r="F93" i="21"/>
  <c r="E19" i="29" l="1"/>
  <c r="F19" i="29"/>
  <c r="D38" i="9"/>
  <c r="E27" i="8"/>
  <c r="D27" i="8"/>
  <c r="D38" i="8" s="1"/>
  <c r="D36" i="9" l="1"/>
  <c r="D36" i="8"/>
</calcChain>
</file>

<file path=xl/sharedStrings.xml><?xml version="1.0" encoding="utf-8"?>
<sst xmlns="http://schemas.openxmlformats.org/spreadsheetml/2006/main" count="666" uniqueCount="375">
  <si>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</si>
  <si>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</si>
  <si>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</si>
  <si>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</si>
  <si>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</si>
  <si>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</si>
  <si>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</si>
  <si>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</si>
  <si>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</si>
  <si>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</si>
  <si>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</si>
  <si>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</si>
  <si>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</si>
  <si>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</si>
  <si>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</si>
  <si>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</si>
  <si>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</si>
  <si>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</si>
  <si>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</si>
  <si>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令和○年４月１日時点の登録者数</t>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</si>
  <si>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</si>
  <si>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</si>
  <si>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</si>
  <si>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</si>
  <si>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</si>
  <si>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</si>
  <si>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スコア点数</t>
    <rPh sb="3" eb="5">
      <t>テンスウ</t>
    </rPh>
    <phoneticPr fontId="1"/>
  </si>
  <si>
    <t>130点以上150点未満</t>
    <rPh sb="3" eb="4">
      <t>テン</t>
    </rPh>
    <rPh sb="4" eb="6">
      <t>イジョウ</t>
    </rPh>
    <rPh sb="9" eb="10">
      <t>テン</t>
    </rPh>
    <rPh sb="10" eb="12">
      <t>ミマン</t>
    </rPh>
    <phoneticPr fontId="1"/>
  </si>
  <si>
    <t>経営改善提出状況</t>
    <rPh sb="0" eb="2">
      <t>ケイエイ</t>
    </rPh>
    <rPh sb="2" eb="4">
      <t>カイゼン</t>
    </rPh>
    <rPh sb="4" eb="6">
      <t>テイシュツ</t>
    </rPh>
    <rPh sb="6" eb="8">
      <t>ジョウキョウ</t>
    </rPh>
    <phoneticPr fontId="1"/>
  </si>
  <si>
    <t>前年度</t>
    <rPh sb="0" eb="3">
      <t>ゼンネンド</t>
    </rPh>
    <phoneticPr fontId="1"/>
  </si>
  <si>
    <t>150点以上170点未満</t>
    <rPh sb="3" eb="4">
      <t>テン</t>
    </rPh>
    <rPh sb="4" eb="6">
      <t>イジョウ</t>
    </rPh>
    <rPh sb="9" eb="10">
      <t>テン</t>
    </rPh>
    <rPh sb="10" eb="12">
      <t>ミマン</t>
    </rPh>
    <phoneticPr fontId="1"/>
  </si>
  <si>
    <t>前々年度</t>
    <rPh sb="0" eb="2">
      <t>ゼンゼン</t>
    </rPh>
    <rPh sb="2" eb="4">
      <t>ネンド</t>
    </rPh>
    <phoneticPr fontId="1"/>
  </si>
  <si>
    <t>170点以上</t>
    <rPh sb="3" eb="4">
      <t>テン</t>
    </rPh>
    <rPh sb="4" eb="6">
      <t>イジョウ</t>
    </rPh>
    <phoneticPr fontId="1"/>
  </si>
  <si>
    <t>前々々年度</t>
    <rPh sb="0" eb="1">
      <t>マエ</t>
    </rPh>
    <rPh sb="1" eb="2">
      <t>ネンマエ</t>
    </rPh>
    <rPh sb="3" eb="5">
      <t>ネンド</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</si>
  <si>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</si>
  <si>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</si>
  <si>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</si>
  <si>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</si>
  <si>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</si>
  <si>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</si>
  <si>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</si>
  <si>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</si>
  <si>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</si>
  <si>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</si>
  <si>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</si>
  <si>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</si>
  <si>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</si>
  <si>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</si>
  <si>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</si>
  <si>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</si>
  <si>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</si>
  <si>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</si>
  <si>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</si>
  <si>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</si>
  <si>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</si>
  <si>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</si>
  <si>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</si>
  <si>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</si>
  <si>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</si>
  <si>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</si>
  <si>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</si>
  <si>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</si>
  <si>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</si>
  <si>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</si>
  <si>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</si>
  <si>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r>
      <t>○「②貴事業所との関係」は、プルダウンから選択すること。</t>
    </r>
    <r>
      <rPr>
        <sz val="11"/>
        <color rgb="FFFF0000"/>
        <rFont val="游ゴシック"/>
        <family val="3"/>
        <charset val="128"/>
        <scheme val="minor"/>
      </rPr>
      <t>関連企業等の判断は●●を参照すること</t>
    </r>
    <rPh sb="28" eb="30">
      <t>カンレン</t>
    </rPh>
    <rPh sb="30" eb="32">
      <t>キギョウ</t>
    </rPh>
    <rPh sb="32" eb="33">
      <t>トウ</t>
    </rPh>
    <rPh sb="34" eb="36">
      <t>ハンダン</t>
    </rPh>
    <rPh sb="40" eb="42">
      <t>サンショウ</t>
    </rPh>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</si>
  <si>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</si>
  <si>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</si>
  <si>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</si>
  <si>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</si>
  <si>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</si>
  <si>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</si>
  <si>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</si>
  <si>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</si>
  <si>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</si>
  <si>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</si>
  <si>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</si>
  <si>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</si>
  <si>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</si>
  <si>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</si>
  <si>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</si>
  <si>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</si>
  <si>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</si>
  <si>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</si>
  <si>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</si>
  <si>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</si>
  <si>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</si>
  <si>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</si>
  <si>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</si>
  <si>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</si>
  <si>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</si>
  <si>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</si>
  <si>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</si>
  <si>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</si>
  <si>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</si>
  <si>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</si>
  <si>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</si>
  <si>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</si>
  <si>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</si>
  <si>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</si>
  <si>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</si>
  <si>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</si>
  <si>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</si>
  <si>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</si>
  <si>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</si>
  <si>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</si>
  <si>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</si>
  <si>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</si>
  <si>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</si>
  <si>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</si>
  <si>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</si>
  <si>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</si>
  <si>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</si>
  <si>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</si>
  <si>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</si>
  <si>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</si>
  <si>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</si>
  <si>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</si>
  <si>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</si>
  <si>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</si>
  <si>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20.屋外清掃</t>
  </si>
  <si>
    <t>〇</t>
  </si>
  <si>
    <t>公園清掃</t>
    <rPh sb="0" eb="4">
      <t>コウエンセイソウ</t>
    </rPh>
    <phoneticPr fontId="1"/>
  </si>
  <si>
    <t>33.PC作業</t>
    <rPh sb="5" eb="7">
      <t>サギョウ</t>
    </rPh>
    <phoneticPr fontId="1"/>
  </si>
  <si>
    <t>24.封入・仕分・発送</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</si>
  <si>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</si>
  <si>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</si>
  <si>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</si>
  <si>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</si>
  <si>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</si>
  <si>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</si>
  <si>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</si>
  <si>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</si>
  <si>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</si>
  <si>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</si>
  <si>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</si>
  <si>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</si>
  <si>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</si>
  <si>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</si>
  <si>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</si>
  <si>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</si>
  <si>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</si>
  <si>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</si>
  <si>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</si>
  <si>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</si>
  <si>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</si>
  <si>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</si>
  <si>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</si>
  <si>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</si>
  <si>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</si>
  <si>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</si>
  <si>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</si>
  <si>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</si>
  <si>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</si>
  <si>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</si>
  <si>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</si>
  <si>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</si>
  <si>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</si>
  <si>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</si>
  <si>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</si>
  <si>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</si>
  <si>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</si>
  <si>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</si>
  <si>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</si>
  <si>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</si>
  <si>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</si>
  <si>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</si>
  <si>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</si>
  <si>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</si>
  <si>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</si>
  <si>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</si>
  <si>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</si>
  <si>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</si>
  <si>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</si>
  <si>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</si>
  <si>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</si>
  <si>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</si>
  <si>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</si>
  <si>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</si>
  <si>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</si>
  <si>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</si>
  <si>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</si>
  <si>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</si>
  <si>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</si>
  <si>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</si>
  <si>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</si>
  <si>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</si>
  <si>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</si>
  <si>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</si>
  <si>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</si>
  <si>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</si>
  <si>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</si>
  <si>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</si>
  <si>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</si>
  <si>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</si>
  <si>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</si>
  <si>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</si>
  <si>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</si>
  <si>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</si>
  <si>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</si>
  <si>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</si>
  <si>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</si>
  <si>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</si>
  <si>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</si>
  <si>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</si>
  <si>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</si>
  <si>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</si>
  <si>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</si>
  <si>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</si>
  <si>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</si>
  <si>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</si>
  <si>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</si>
  <si>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</si>
  <si>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</si>
  <si>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</si>
  <si>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</si>
  <si>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</si>
  <si>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</si>
  <si>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</si>
  <si>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</si>
  <si>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</si>
  <si>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</si>
  <si>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</si>
  <si>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</si>
  <si>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</si>
  <si>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</si>
  <si>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</si>
  <si>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</si>
  <si>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</si>
  <si>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</si>
  <si>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</si>
  <si>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</si>
  <si>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</si>
  <si>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</si>
  <si>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</si>
  <si>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</si>
  <si>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</si>
  <si>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</si>
  <si>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</si>
  <si>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</si>
  <si>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</si>
  <si>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</si>
  <si>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</si>
  <si>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</si>
  <si>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</si>
  <si>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</si>
  <si>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</si>
  <si>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</si>
  <si>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</si>
  <si>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</si>
  <si>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</si>
  <si>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</si>
  <si>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</si>
  <si>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</si>
  <si>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</si>
  <si>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</si>
  <si>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</si>
  <si>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</si>
  <si>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</si>
  <si>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</si>
  <si>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</si>
  <si>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</si>
  <si>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</si>
  <si>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</si>
  <si>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</si>
  <si>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</si>
  <si>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</si>
  <si>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</si>
  <si>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</si>
  <si>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</si>
  <si>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</si>
  <si>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</si>
  <si>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</si>
  <si>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</si>
  <si>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</si>
  <si>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</si>
  <si>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</si>
  <si>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</si>
  <si>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</si>
  <si>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</si>
  <si>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</si>
  <si>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</si>
  <si>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</si>
  <si>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</si>
  <si>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</si>
  <si>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</si>
  <si>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</si>
  <si>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</si>
  <si>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</si>
  <si>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</si>
  <si>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</si>
  <si>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</si>
  <si>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</si>
  <si>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</si>
  <si>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</si>
  <si>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</si>
  <si>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</si>
  <si>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</si>
  <si>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</si>
  <si>
    <r>
      <t>令和</t>
    </r>
    <r>
      <rPr>
        <b/>
        <sz val="11"/>
        <color rgb="FFFF0000"/>
        <rFont val="游ゴシック"/>
        <family val="3"/>
        <charset val="128"/>
        <scheme val="minor"/>
      </rPr>
      <t>８</t>
    </r>
    <r>
      <rPr>
        <b/>
        <sz val="11"/>
        <color theme="1"/>
        <rFont val="游ゴシック"/>
        <family val="3"/>
        <charset val="128"/>
        <scheme val="minor"/>
      </rPr>
      <t>年４月１日時点の登録者数</t>
    </r>
    <phoneticPr fontId="1"/>
  </si>
  <si>
    <t>法人種別</t>
    <rPh sb="0" eb="2">
      <t>ホウジン</t>
    </rPh>
    <rPh sb="2" eb="4">
      <t>シュベツ</t>
    </rPh>
    <phoneticPr fontId="1"/>
  </si>
  <si>
    <t>実利用者数</t>
    <rPh sb="0" eb="5">
      <t>ジツリヨウシャスウ</t>
    </rPh>
    <phoneticPr fontId="1"/>
  </si>
  <si>
    <t>作成者氏名</t>
    <rPh sb="0" eb="3">
      <t>サクセイシャ</t>
    </rPh>
    <rPh sb="3" eb="5">
      <t>シメイ</t>
    </rPh>
    <phoneticPr fontId="1"/>
  </si>
  <si>
    <t>作成者役職</t>
    <rPh sb="0" eb="5">
      <t>サクセイシャヤクショク</t>
    </rPh>
    <phoneticPr fontId="1"/>
  </si>
  <si>
    <t>電話番号</t>
    <rPh sb="0" eb="4">
      <t>デンワバンゴウ</t>
    </rPh>
    <phoneticPr fontId="1"/>
  </si>
  <si>
    <t>メール</t>
    <phoneticPr fontId="1"/>
  </si>
  <si>
    <t>（様式３）</t>
    <rPh sb="1" eb="3">
      <t>ヨウシキ</t>
    </rPh>
    <phoneticPr fontId="45"/>
  </si>
  <si>
    <t>色付きセルを入力してください。</t>
    <rPh sb="6" eb="8">
      <t>ニュウリョク</t>
    </rPh>
    <phoneticPr fontId="45"/>
  </si>
  <si>
    <t>（様式４）</t>
    <rPh sb="1" eb="3">
      <t>ヨウシキ</t>
    </rPh>
    <phoneticPr fontId="48"/>
  </si>
  <si>
    <t>法人名</t>
    <rPh sb="0" eb="2">
      <t>ホウジン</t>
    </rPh>
    <rPh sb="2" eb="3">
      <t>メイ</t>
    </rPh>
    <phoneticPr fontId="48"/>
  </si>
  <si>
    <t>事業所名</t>
    <rPh sb="0" eb="3">
      <t>ジギョウショ</t>
    </rPh>
    <rPh sb="3" eb="4">
      <t>メイ</t>
    </rPh>
    <phoneticPr fontId="48"/>
  </si>
  <si>
    <t>事業所番号</t>
    <rPh sb="0" eb="3">
      <t>ジギョウショ</t>
    </rPh>
    <rPh sb="3" eb="5">
      <t>バンゴウ</t>
    </rPh>
    <phoneticPr fontId="48"/>
  </si>
  <si>
    <t>令和7年度生産活動実績確認票</t>
    <rPh sb="0" eb="2">
      <t>レイワ</t>
    </rPh>
    <rPh sb="13" eb="14">
      <t>ヒョウ</t>
    </rPh>
    <phoneticPr fontId="48"/>
  </si>
  <si>
    <t>区分</t>
    <rPh sb="0" eb="2">
      <t>クブン</t>
    </rPh>
    <phoneticPr fontId="48"/>
  </si>
  <si>
    <t>【A】
賃金発生総額
※1･2</t>
    <rPh sb="4" eb="6">
      <t>チンギン</t>
    </rPh>
    <rPh sb="6" eb="8">
      <t>ハッセイ</t>
    </rPh>
    <rPh sb="8" eb="9">
      <t>ソウ</t>
    </rPh>
    <rPh sb="9" eb="10">
      <t>ガク</t>
    </rPh>
    <phoneticPr fontId="48"/>
  </si>
  <si>
    <t>【B】
生産活動収益
※3</t>
    <rPh sb="4" eb="6">
      <t>セイサン</t>
    </rPh>
    <rPh sb="6" eb="8">
      <t>カツドウ</t>
    </rPh>
    <rPh sb="8" eb="10">
      <t>シュウエキ</t>
    </rPh>
    <phoneticPr fontId="48"/>
  </si>
  <si>
    <r>
      <t xml:space="preserve">【C】
</t>
    </r>
    <r>
      <rPr>
        <sz val="12"/>
        <color indexed="8"/>
        <rFont val="ＭＳ 明朝"/>
        <family val="1"/>
        <charset val="128"/>
      </rPr>
      <t>生産活動費用
※4</t>
    </r>
    <rPh sb="4" eb="6">
      <t>セイサン</t>
    </rPh>
    <rPh sb="6" eb="8">
      <t>カツドウ</t>
    </rPh>
    <rPh sb="8" eb="10">
      <t>ヒヨウ</t>
    </rPh>
    <phoneticPr fontId="48"/>
  </si>
  <si>
    <r>
      <rPr>
        <sz val="12"/>
        <color indexed="8"/>
        <rFont val="ＭＳ 明朝"/>
        <family val="1"/>
        <charset val="128"/>
      </rPr>
      <t xml:space="preserve">
給付費等充当額
A-D</t>
    </r>
    <rPh sb="1" eb="3">
      <t>キュウフ</t>
    </rPh>
    <rPh sb="3" eb="4">
      <t>ヒ</t>
    </rPh>
    <rPh sb="4" eb="5">
      <t>トウ</t>
    </rPh>
    <rPh sb="5" eb="7">
      <t>ジュウトウ</t>
    </rPh>
    <rPh sb="7" eb="8">
      <t>ガク</t>
    </rPh>
    <phoneticPr fontId="48"/>
  </si>
  <si>
    <t>【E】
総労働時間
※5</t>
    <rPh sb="4" eb="5">
      <t>ソウ</t>
    </rPh>
    <rPh sb="5" eb="7">
      <t>ロウドウ</t>
    </rPh>
    <rPh sb="7" eb="9">
      <t>ジカン</t>
    </rPh>
    <phoneticPr fontId="48"/>
  </si>
  <si>
    <t xml:space="preserve">
時給換算額
D÷E</t>
    <rPh sb="1" eb="3">
      <t>ジキュウ</t>
    </rPh>
    <rPh sb="3" eb="5">
      <t>カンサン</t>
    </rPh>
    <rPh sb="5" eb="6">
      <t>ガク</t>
    </rPh>
    <phoneticPr fontId="48"/>
  </si>
  <si>
    <t>4月</t>
    <rPh sb="1" eb="2">
      <t>ガツ</t>
    </rPh>
    <phoneticPr fontId="48"/>
  </si>
  <si>
    <t>5月</t>
  </si>
  <si>
    <t>6月</t>
  </si>
  <si>
    <t>7月</t>
  </si>
  <si>
    <t>8月</t>
  </si>
  <si>
    <t>9月</t>
  </si>
  <si>
    <t>10月</t>
  </si>
  <si>
    <t>11月</t>
  </si>
  <si>
    <t>12月</t>
  </si>
  <si>
    <t>1月</t>
  </si>
  <si>
    <t>2月</t>
  </si>
  <si>
    <t>3月</t>
  </si>
  <si>
    <t>合計</t>
    <rPh sb="0" eb="2">
      <t>ゴウケイ</t>
    </rPh>
    <phoneticPr fontId="48"/>
  </si>
  <si>
    <t>※1　労働した月の賃金発生額を計上してください。　（例）4月30日〆、5月15日支払の場合は、4月に計上。</t>
    <rPh sb="3" eb="5">
      <t>ロウドウ</t>
    </rPh>
    <rPh sb="7" eb="8">
      <t>ツキ</t>
    </rPh>
    <rPh sb="9" eb="11">
      <t>チンギン</t>
    </rPh>
    <rPh sb="11" eb="13">
      <t>ハッセイ</t>
    </rPh>
    <rPh sb="13" eb="14">
      <t>ガク</t>
    </rPh>
    <rPh sb="15" eb="17">
      <t>ケイジョウ</t>
    </rPh>
    <rPh sb="26" eb="27">
      <t>レイ</t>
    </rPh>
    <rPh sb="29" eb="30">
      <t>ガツ</t>
    </rPh>
    <rPh sb="32" eb="33">
      <t>ニチ</t>
    </rPh>
    <rPh sb="36" eb="37">
      <t>ガツ</t>
    </rPh>
    <rPh sb="39" eb="40">
      <t>ニチ</t>
    </rPh>
    <rPh sb="40" eb="42">
      <t>シハライ</t>
    </rPh>
    <rPh sb="43" eb="45">
      <t>バアイ</t>
    </rPh>
    <rPh sb="48" eb="49">
      <t>ガツ</t>
    </rPh>
    <rPh sb="50" eb="52">
      <t>ケイジョウ</t>
    </rPh>
    <phoneticPr fontId="48"/>
  </si>
  <si>
    <t>※2　社会保険料等事業主負担分を含めて記載してください。</t>
    <rPh sb="3" eb="5">
      <t>シャカイ</t>
    </rPh>
    <rPh sb="5" eb="9">
      <t>ホケンリョウトウ</t>
    </rPh>
    <rPh sb="9" eb="12">
      <t>ジギョウヌシ</t>
    </rPh>
    <rPh sb="12" eb="15">
      <t>フタンブン</t>
    </rPh>
    <rPh sb="16" eb="17">
      <t>フク</t>
    </rPh>
    <rPh sb="19" eb="21">
      <t>キサイ</t>
    </rPh>
    <phoneticPr fontId="48"/>
  </si>
  <si>
    <t>※3　実際に収益が発生した月に計上してください。消費税、特定求職者雇用開発助成金等は除いて記載してください。</t>
    <rPh sb="3" eb="5">
      <t>ジッサイ</t>
    </rPh>
    <rPh sb="6" eb="8">
      <t>シュウエキ</t>
    </rPh>
    <rPh sb="9" eb="11">
      <t>ハッセイ</t>
    </rPh>
    <rPh sb="13" eb="14">
      <t>ツキ</t>
    </rPh>
    <rPh sb="15" eb="17">
      <t>ケイジョウ</t>
    </rPh>
    <rPh sb="24" eb="27">
      <t>ショウヒゼイ</t>
    </rPh>
    <rPh sb="28" eb="30">
      <t>トクテイ</t>
    </rPh>
    <rPh sb="30" eb="32">
      <t>キュウショク</t>
    </rPh>
    <rPh sb="32" eb="33">
      <t>シャ</t>
    </rPh>
    <rPh sb="33" eb="35">
      <t>コヨウ</t>
    </rPh>
    <rPh sb="35" eb="37">
      <t>カイハツ</t>
    </rPh>
    <rPh sb="37" eb="40">
      <t>ジョセイキン</t>
    </rPh>
    <rPh sb="40" eb="41">
      <t>トウ</t>
    </rPh>
    <rPh sb="42" eb="43">
      <t>ノゾ</t>
    </rPh>
    <rPh sb="45" eb="47">
      <t>キサイ</t>
    </rPh>
    <phoneticPr fontId="48"/>
  </si>
  <si>
    <t>※4　原材料費や生産に係る費用（厨房リース料など）を計上してください。</t>
    <rPh sb="8" eb="10">
      <t>セイサン</t>
    </rPh>
    <rPh sb="11" eb="12">
      <t>カカワ</t>
    </rPh>
    <rPh sb="13" eb="15">
      <t>ヒヨウ</t>
    </rPh>
    <rPh sb="16" eb="18">
      <t>チュウボウ</t>
    </rPh>
    <rPh sb="21" eb="22">
      <t>リョウ</t>
    </rPh>
    <phoneticPr fontId="48"/>
  </si>
  <si>
    <t>※5　利用者の当該月に勤務した労働時間を記載してください。1時間未満は小数で表記すること。</t>
    <phoneticPr fontId="45"/>
  </si>
  <si>
    <t>※6　会計年度の終了日が3月31日と異なる場合は、直近の会計年度を前年度として差し支えありません。</t>
    <rPh sb="3" eb="5">
      <t>カイケイ</t>
    </rPh>
    <rPh sb="5" eb="7">
      <t>ネンド</t>
    </rPh>
    <rPh sb="8" eb="11">
      <t>シュウリョウビ</t>
    </rPh>
    <rPh sb="13" eb="14">
      <t>ガツ</t>
    </rPh>
    <rPh sb="16" eb="17">
      <t>ニチ</t>
    </rPh>
    <rPh sb="18" eb="19">
      <t>コト</t>
    </rPh>
    <rPh sb="21" eb="23">
      <t>バアイ</t>
    </rPh>
    <rPh sb="25" eb="27">
      <t>チョッキン</t>
    </rPh>
    <rPh sb="28" eb="30">
      <t>カイケイ</t>
    </rPh>
    <rPh sb="30" eb="32">
      <t>ネンド</t>
    </rPh>
    <rPh sb="33" eb="36">
      <t>ゼンネンド</t>
    </rPh>
    <rPh sb="39" eb="40">
      <t>サ</t>
    </rPh>
    <rPh sb="41" eb="42">
      <t>ツカ</t>
    </rPh>
    <phoneticPr fontId="48"/>
  </si>
  <si>
    <t>障害福祉サービス等情報検索ウェブサイト（WAMNET）の公表</t>
    <rPh sb="28" eb="30">
      <t>コウヒョウ</t>
    </rPh>
    <phoneticPr fontId="1"/>
  </si>
  <si>
    <t>ホームページがある場合のURL</t>
    <rPh sb="9" eb="11">
      <t>バアイ</t>
    </rPh>
    <phoneticPr fontId="1"/>
  </si>
  <si>
    <t>金　額（R7）</t>
    <rPh sb="0" eb="1">
      <t>キン</t>
    </rPh>
    <rPh sb="2" eb="3">
      <t>ガク</t>
    </rPh>
    <phoneticPr fontId="1"/>
  </si>
  <si>
    <t>金　額（R6）</t>
    <rPh sb="0" eb="1">
      <t>キン</t>
    </rPh>
    <rPh sb="2" eb="3">
      <t>ガク</t>
    </rPh>
    <phoneticPr fontId="1"/>
  </si>
  <si>
    <t>金　額（R5）</t>
    <rPh sb="0" eb="1">
      <t>キン</t>
    </rPh>
    <rPh sb="2" eb="3">
      <t>ガク</t>
    </rPh>
    <phoneticPr fontId="1"/>
  </si>
  <si>
    <t>総労働時間（小数点以下切り捨て）</t>
    <rPh sb="0" eb="5">
      <t>ソウロウドウジカン</t>
    </rPh>
    <rPh sb="6" eb="9">
      <t>ショウスウテン</t>
    </rPh>
    <rPh sb="9" eb="11">
      <t>イカ</t>
    </rPh>
    <rPh sb="11" eb="12">
      <t>キ</t>
    </rPh>
    <rPh sb="13" eb="14">
      <t>ス</t>
    </rPh>
    <phoneticPr fontId="1"/>
  </si>
  <si>
    <t>利用者の当該年度に勤務した労働時間数。単位は「時間」で記載する。</t>
    <phoneticPr fontId="1"/>
  </si>
  <si>
    <t>時給換算
（利用者に支払った賃金総額÷総労働時間）</t>
    <rPh sb="0" eb="4">
      <t>ジキュウカンサン</t>
    </rPh>
    <rPh sb="6" eb="9">
      <t>リヨウシャ</t>
    </rPh>
    <rPh sb="10" eb="12">
      <t>シハラ</t>
    </rPh>
    <rPh sb="14" eb="18">
      <t>チンギンソウガク</t>
    </rPh>
    <rPh sb="19" eb="24">
      <t>ソウロウドウジカン</t>
    </rPh>
    <phoneticPr fontId="1"/>
  </si>
  <si>
    <r>
      <t xml:space="preserve">指定就労継続支援Ａ型事業所に係る実態調査票
</t>
    </r>
    <r>
      <rPr>
        <b/>
        <sz val="12"/>
        <color theme="1"/>
        <rFont val="游ゴシック"/>
        <family val="3"/>
        <charset val="128"/>
        <scheme val="minor"/>
      </rPr>
      <t>（生産活動内容と収支状況に関するシート）</t>
    </r>
    <phoneticPr fontId="1"/>
  </si>
  <si>
    <t>最低賃金（参考）</t>
    <rPh sb="0" eb="4">
      <t>サイテイチンギン</t>
    </rPh>
    <rPh sb="5" eb="7">
      <t>サンコウ</t>
    </rPh>
    <phoneticPr fontId="1"/>
  </si>
  <si>
    <t>各年度の４月１日現在</t>
    <rPh sb="0" eb="3">
      <t>カクネンド</t>
    </rPh>
    <rPh sb="5" eb="6">
      <t>ガツ</t>
    </rPh>
    <rPh sb="7" eb="10">
      <t>ニチゲンザイ</t>
    </rPh>
    <phoneticPr fontId="1"/>
  </si>
  <si>
    <t>６．時給への換算生産活動シート</t>
    <rPh sb="2" eb="4">
      <t>ジキュウ</t>
    </rPh>
    <rPh sb="6" eb="8">
      <t>カンサン</t>
    </rPh>
    <phoneticPr fontId="1"/>
  </si>
  <si>
    <t>各年度の改定後</t>
    <rPh sb="0" eb="3">
      <t>カクネンド</t>
    </rPh>
    <rPh sb="4" eb="7">
      <t>カイテイゴ</t>
    </rPh>
    <phoneticPr fontId="1"/>
  </si>
  <si>
    <t>https://logoform.jp/form/mX9C/1596840</t>
    <phoneticPr fontId="1"/>
  </si>
  <si>
    <t>URL：</t>
    <phoneticPr fontId="1"/>
  </si>
  <si>
    <t>QRコード</t>
    <phoneticPr fontId="1"/>
  </si>
  <si>
    <t>　左の「10」で経営改善計画書の提出が必要と判定された場合は、
下のURL、又は右のQRコードから経営改善計画書の提出をお願いします。</t>
    <rPh sb="1" eb="2">
      <t>ヒダリ</t>
    </rPh>
    <rPh sb="8" eb="14">
      <t>ケイエイカイゼンケイカク</t>
    </rPh>
    <rPh sb="14" eb="15">
      <t>ショ</t>
    </rPh>
    <rPh sb="16" eb="18">
      <t>テイシュツ</t>
    </rPh>
    <rPh sb="19" eb="21">
      <t>ヒツヨウ</t>
    </rPh>
    <rPh sb="22" eb="24">
      <t>ハンテイ</t>
    </rPh>
    <rPh sb="27" eb="29">
      <t>バアイ</t>
    </rPh>
    <rPh sb="32" eb="33">
      <t>シタ</t>
    </rPh>
    <rPh sb="38" eb="39">
      <t>マタ</t>
    </rPh>
    <rPh sb="40" eb="41">
      <t>ミギ</t>
    </rPh>
    <rPh sb="49" eb="55">
      <t>ケイエイカイゼンケイカク</t>
    </rPh>
    <rPh sb="55" eb="56">
      <t>ショ</t>
    </rPh>
    <rPh sb="57" eb="59">
      <t>テイシュツ</t>
    </rPh>
    <rPh sb="61" eb="62">
      <t>ネガ</t>
    </rPh>
    <phoneticPr fontId="1"/>
  </si>
  <si>
    <t>（宛先）名古屋市長</t>
    <rPh sb="1" eb="3">
      <t>アテサキ</t>
    </rPh>
    <phoneticPr fontId="45"/>
  </si>
  <si>
    <t>「５ 就労支援会計」における数値は、就労支援事業別事業活動明細書等から適正に転記したことを証明します。</t>
    <rPh sb="38" eb="40">
      <t>テンキ</t>
    </rPh>
    <phoneticPr fontId="45"/>
  </si>
  <si>
    <t>代表者職氏名</t>
    <rPh sb="0" eb="3">
      <t>ダイヒョウシャ</t>
    </rPh>
    <rPh sb="3" eb="4">
      <t>ショク</t>
    </rPh>
    <rPh sb="4" eb="6">
      <t>シメイ</t>
    </rPh>
    <phoneticPr fontId="45"/>
  </si>
  <si>
    <t>生産活動収益（R7）</t>
    <rPh sb="0" eb="2">
      <t>セイサン</t>
    </rPh>
    <rPh sb="2" eb="4">
      <t>カツドウ</t>
    </rPh>
    <rPh sb="4" eb="6">
      <t>シュウエキ</t>
    </rPh>
    <phoneticPr fontId="1"/>
  </si>
  <si>
    <t>生産活動収益（R6）</t>
    <rPh sb="0" eb="2">
      <t>セイサン</t>
    </rPh>
    <rPh sb="2" eb="4">
      <t>カツドウ</t>
    </rPh>
    <rPh sb="4" eb="6">
      <t>シュウエキ</t>
    </rPh>
    <phoneticPr fontId="1"/>
  </si>
  <si>
    <t>生産活動収益（R5）</t>
    <rPh sb="0" eb="2">
      <t>セイサン</t>
    </rPh>
    <rPh sb="2" eb="4">
      <t>カツドウ</t>
    </rPh>
    <rPh sb="4" eb="6">
      <t>シュウエキ</t>
    </rPh>
    <phoneticPr fontId="1"/>
  </si>
  <si>
    <t>＊自動計算（入力不要）
※就労支援会計上の生産活動費用と一致</t>
    <rPh sb="1" eb="3">
      <t>ジドウ</t>
    </rPh>
    <rPh sb="3" eb="5">
      <t>ケイサン</t>
    </rPh>
    <rPh sb="6" eb="8">
      <t>ニュウリョク</t>
    </rPh>
    <rPh sb="8" eb="10">
      <t>フヨウ</t>
    </rPh>
    <rPh sb="13" eb="20">
      <t>シュウロウシエンカイケイジョウ</t>
    </rPh>
    <rPh sb="21" eb="27">
      <t>セイサンカツドウヒヨウ</t>
    </rPh>
    <rPh sb="28" eb="30">
      <t>イッチ</t>
    </rPh>
    <phoneticPr fontId="1"/>
  </si>
  <si>
    <t>７．余剰金が▲（マイナス）の場合、下記に理由を記載してください。</t>
    <rPh sb="2" eb="5">
      <t>ヨジョウキン</t>
    </rPh>
    <rPh sb="14" eb="16">
      <t>バアイ</t>
    </rPh>
    <rPh sb="17" eb="19">
      <t>カキ</t>
    </rPh>
    <rPh sb="20" eb="22">
      <t>リユウ</t>
    </rPh>
    <rPh sb="23" eb="25">
      <t>キサイ</t>
    </rPh>
    <phoneticPr fontId="1"/>
  </si>
  <si>
    <t>８.　訓練等給付費総額</t>
    <rPh sb="3" eb="5">
      <t>クンレン</t>
    </rPh>
    <rPh sb="5" eb="6">
      <t>トウ</t>
    </rPh>
    <rPh sb="6" eb="8">
      <t>キュウフ</t>
    </rPh>
    <rPh sb="8" eb="9">
      <t>ヒ</t>
    </rPh>
    <rPh sb="9" eb="11">
      <t>ソウガク</t>
    </rPh>
    <phoneticPr fontId="1"/>
  </si>
  <si>
    <t>９.雇用関係の助成金等</t>
    <phoneticPr fontId="1"/>
  </si>
  <si>
    <t>10.　経営改善計画の要否</t>
    <rPh sb="4" eb="6">
      <t>ケイエイ</t>
    </rPh>
    <rPh sb="6" eb="8">
      <t>カイゼン</t>
    </rPh>
    <rPh sb="8" eb="10">
      <t>ケイカク</t>
    </rPh>
    <rPh sb="11" eb="13">
      <t>ヨウヒ</t>
    </rPh>
    <phoneticPr fontId="1"/>
  </si>
  <si>
    <t>11.経営改善計画の提出について</t>
    <rPh sb="3" eb="9">
      <t>ケイエイカイゼンケイカク</t>
    </rPh>
    <rPh sb="10" eb="12">
      <t>テイシュツ</t>
    </rPh>
    <phoneticPr fontId="1"/>
  </si>
  <si>
    <r>
      <t>○「②貴事業所との関係」は、プルダウンから選択すること。関連企業等の判断は　シート</t>
    </r>
    <r>
      <rPr>
        <b/>
        <sz val="11"/>
        <rFont val="游ゴシック"/>
        <family val="3"/>
        <charset val="128"/>
        <scheme val="minor"/>
      </rPr>
      <t>「【参考】関連企業等の判断」</t>
    </r>
    <r>
      <rPr>
        <sz val="11"/>
        <rFont val="游ゴシック"/>
        <family val="3"/>
        <charset val="128"/>
        <scheme val="minor"/>
      </rPr>
      <t>を参照すること</t>
    </r>
    <rPh sb="28" eb="30">
      <t>カンレン</t>
    </rPh>
    <rPh sb="30" eb="32">
      <t>キギョウ</t>
    </rPh>
    <rPh sb="32" eb="33">
      <t>トウ</t>
    </rPh>
    <rPh sb="34" eb="36">
      <t>ハンダン</t>
    </rPh>
    <rPh sb="56" eb="58">
      <t>サンショウ</t>
    </rPh>
    <phoneticPr fontId="1"/>
  </si>
  <si>
    <t>３．生産活動収支の状況（前年度分）</t>
    <rPh sb="2" eb="4">
      <t>セイサン</t>
    </rPh>
    <rPh sb="4" eb="6">
      <t>カツドウ</t>
    </rPh>
    <rPh sb="6" eb="8">
      <t>シュウシ</t>
    </rPh>
    <rPh sb="9" eb="11">
      <t>ジョウキョウ</t>
    </rPh>
    <rPh sb="12" eb="16">
      <t>ゼンネンドブン</t>
    </rPh>
    <phoneticPr fontId="1"/>
  </si>
  <si>
    <t>４．生産活動収入の内訳構成等（前年度分）</t>
    <rPh sb="2" eb="4">
      <t>セイサン</t>
    </rPh>
    <rPh sb="4" eb="6">
      <t>カツドウ</t>
    </rPh>
    <rPh sb="6" eb="8">
      <t>シュウニュウ</t>
    </rPh>
    <rPh sb="9" eb="11">
      <t>ウチワケ</t>
    </rPh>
    <rPh sb="11" eb="13">
      <t>コウセイ</t>
    </rPh>
    <rPh sb="13" eb="14">
      <t>トウ</t>
    </rPh>
    <rPh sb="15" eb="19">
      <t>ゼンネンドブン</t>
    </rPh>
    <phoneticPr fontId="1"/>
  </si>
  <si>
    <t>５．生産活動等の支出内訳※令和７年度については（様式4）</t>
    <rPh sb="6" eb="7">
      <t>トウ</t>
    </rPh>
    <rPh sb="8" eb="10">
      <t>シシュツ</t>
    </rPh>
    <rPh sb="10" eb="12">
      <t>ウチワケ</t>
    </rPh>
    <rPh sb="13" eb="15">
      <t>レイワ</t>
    </rPh>
    <rPh sb="16" eb="18">
      <t>ネンド</t>
    </rPh>
    <rPh sb="24" eb="26">
      <t>ヨウシキ</t>
    </rPh>
    <phoneticPr fontId="1"/>
  </si>
  <si>
    <t>２．生産活動内容（過去３年度分）※就労支援会計上の生産活動収益と一致すること</t>
    <rPh sb="2" eb="4">
      <t>セイサン</t>
    </rPh>
    <rPh sb="4" eb="6">
      <t>カツドウ</t>
    </rPh>
    <rPh sb="6" eb="8">
      <t>ナイヨウ</t>
    </rPh>
    <rPh sb="9" eb="11">
      <t>カコ</t>
    </rPh>
    <rPh sb="12" eb="15">
      <t>ネンドブン</t>
    </rPh>
    <rPh sb="17" eb="24">
      <t>シュウロウシエンカイケイジョウ</t>
    </rPh>
    <rPh sb="32" eb="34">
      <t>イッチ</t>
    </rPh>
    <phoneticPr fontId="1"/>
  </si>
  <si>
    <t>【D】
生産活動収支
B-C</t>
    <rPh sb="4" eb="6">
      <t>セイサン</t>
    </rPh>
    <rPh sb="6" eb="8">
      <t>カツドウ</t>
    </rPh>
    <rPh sb="8" eb="10">
      <t>シュウシ</t>
    </rPh>
    <phoneticPr fontId="48"/>
  </si>
  <si>
    <t>経営改善計画書の提出期限：</t>
    <rPh sb="0" eb="7">
      <t>ケイエイカイゼンケイカクショ</t>
    </rPh>
    <rPh sb="8" eb="12">
      <t>テイシュツキゲン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</si>
</sst>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quot;円&quot;"/>
    <numFmt numFmtId="177" formatCode="#,##0_);[Red]\(#,##0\)"/>
    <numFmt numFmtId="178" formatCode="#,##0;&quot;▲ &quot;#,##0&quot;円&quot;"/>
    <numFmt numFmtId="179" formatCode="0.0%"/>
    <numFmt numFmtId="180" formatCode="#,##0&quot;円&quot;"/>
    <numFmt numFmtId="181" formatCode="#,##0&quot;時&quot;&quot;間&quot;"/>
    <numFmt numFmtId="182" formatCode="[$]ggge&quot;年&quot;m&quot;月&quot;d&quot;日&quot;\(aaa\);@" x16r2:formatCode16="[$-ja-JP-x-gannen]ggge&quot;年&quot;m&quot;月&quot;d&quot;日&quot;\(aaa\);@"/>
  </numFmts>
  <fonts count="62">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
      <b/>
      <sz val="11"/>
      <color rgb="FFFF0000"/>
      <name val="游ゴシック"/>
      <family val="3"/>
      <charset val="128"/>
      <scheme val="minor"/>
    </font>
    <font>
      <sz val="11"/>
      <color theme="1"/>
      <name val="游ゴシック"/>
      <family val="2"/>
      <scheme val="minor"/>
    </font>
    <font>
      <sz val="6"/>
      <name val="游ゴシック"/>
      <family val="3"/>
      <charset val="128"/>
      <scheme val="minor"/>
    </font>
    <font>
      <sz val="16"/>
      <color theme="1"/>
      <name val="游ゴシック"/>
      <family val="2"/>
      <scheme val="minor"/>
    </font>
    <font>
      <sz val="12"/>
      <color theme="1"/>
      <name val="ＭＳ 明朝"/>
      <family val="1"/>
      <charset val="128"/>
    </font>
    <font>
      <sz val="6"/>
      <name val="ＭＳ Ｐゴシック"/>
      <family val="3"/>
      <charset val="128"/>
    </font>
    <font>
      <sz val="14"/>
      <color theme="1"/>
      <name val="ＭＳ 明朝"/>
      <family val="1"/>
      <charset val="128"/>
    </font>
    <font>
      <sz val="11"/>
      <color theme="1"/>
      <name val="ＭＳ 明朝"/>
      <family val="1"/>
      <charset val="128"/>
    </font>
    <font>
      <sz val="12"/>
      <color indexed="8"/>
      <name val="ＭＳ 明朝"/>
      <family val="1"/>
      <charset val="128"/>
    </font>
    <font>
      <u/>
      <sz val="11"/>
      <color theme="10"/>
      <name val="游ゴシック"/>
      <family val="2"/>
      <charset val="128"/>
      <scheme val="minor"/>
    </font>
    <font>
      <u/>
      <sz val="16"/>
      <color theme="10"/>
      <name val="游ゴシック"/>
      <family val="3"/>
      <charset val="128"/>
      <scheme val="minor"/>
    </font>
    <font>
      <sz val="16"/>
      <color theme="1"/>
      <name val="ＭＳ 明朝"/>
      <family val="1"/>
      <charset val="128"/>
    </font>
    <font>
      <sz val="16"/>
      <color theme="1"/>
      <name val="游ゴシック"/>
      <family val="2"/>
      <charset val="128"/>
      <scheme val="minor"/>
    </font>
    <font>
      <sz val="16"/>
      <color theme="1"/>
      <name val="游ゴシック"/>
      <family val="3"/>
      <charset val="128"/>
      <scheme val="minor"/>
    </font>
    <font>
      <sz val="14"/>
      <name val="BIZ UDPゴシック"/>
      <family val="3"/>
      <charset val="128"/>
    </font>
    <font>
      <sz val="12"/>
      <name val="ＭＳ 明朝"/>
      <family val="1"/>
      <charset val="128"/>
    </font>
    <font>
      <sz val="10"/>
      <color theme="1"/>
      <name val="ＭＳ 明朝"/>
      <family val="1"/>
      <charset val="128"/>
    </font>
    <font>
      <sz val="10"/>
      <color rgb="FFFFC000"/>
      <name val="ＭＳ 明朝"/>
      <family val="1"/>
      <charset val="128"/>
    </font>
    <font>
      <b/>
      <sz val="16"/>
      <color rgb="FFFF0000"/>
      <name val="游ゴシック"/>
      <family val="3"/>
      <charset val="128"/>
      <scheme val="minor"/>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s>
  <cellStyleXfs count="8">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xf numFmtId="0" fontId="44" fillId="0" borderId="0"/>
    <xf numFmtId="38" fontId="44"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52" fillId="0" borderId="0" applyNumberFormat="0" applyFill="0" applyBorder="0" applyAlignment="0" applyProtection="0">
      <alignment vertical="center"/>
    </xf>
  </cellStyleXfs>
  <cellXfs count="489">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7" fillId="2" borderId="5" xfId="0" applyFont="1" applyFill="1" applyBorder="1" applyAlignment="1">
      <alignment horizontal="right"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5"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7"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0"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6" fillId="9" borderId="74" xfId="0" applyFont="1" applyFill="1" applyBorder="1" applyAlignment="1">
      <alignment horizontal="center" vertical="center" wrapText="1" readingOrder="1"/>
    </xf>
    <xf numFmtId="0" fontId="36" fillId="9" borderId="75" xfId="0" applyFont="1" applyFill="1" applyBorder="1" applyAlignment="1">
      <alignment horizontal="center" vertical="center" wrapText="1" readingOrder="1"/>
    </xf>
    <xf numFmtId="0" fontId="36" fillId="9" borderId="77" xfId="0" applyFont="1" applyFill="1" applyBorder="1" applyAlignment="1">
      <alignment horizontal="center" vertical="center" wrapText="1" readingOrder="1"/>
    </xf>
    <xf numFmtId="0" fontId="26" fillId="0" borderId="74" xfId="0" applyFont="1" applyBorder="1" applyAlignment="1">
      <alignment horizontal="left" vertical="center" wrapText="1" readingOrder="1"/>
    </xf>
    <xf numFmtId="0" fontId="26" fillId="0" borderId="75" xfId="0" applyFont="1" applyBorder="1" applyAlignment="1">
      <alignment horizontal="left" vertical="center" wrapText="1" readingOrder="1"/>
    </xf>
    <xf numFmtId="0" fontId="26" fillId="0" borderId="73" xfId="0" applyFont="1" applyBorder="1" applyAlignment="1">
      <alignment horizontal="left" vertical="center" wrapText="1" readingOrder="1"/>
    </xf>
    <xf numFmtId="0" fontId="26" fillId="0" borderId="78"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5" xfId="0" applyFont="1" applyBorder="1" applyAlignment="1">
      <alignment horizontal="left" vertical="center" wrapText="1" readingOrder="1"/>
    </xf>
    <xf numFmtId="0" fontId="38" fillId="0" borderId="78" xfId="0" applyFont="1" applyBorder="1" applyAlignment="1">
      <alignment horizontal="left" vertical="center" wrapText="1" readingOrder="1"/>
    </xf>
    <xf numFmtId="0" fontId="28" fillId="0" borderId="81"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7" xfId="0" applyFont="1" applyFill="1" applyBorder="1" applyAlignment="1">
      <alignment horizontal="left" vertical="center" wrapText="1" indent="1" readingOrder="1"/>
    </xf>
    <xf numFmtId="0" fontId="26" fillId="0" borderId="77" xfId="0" applyFont="1" applyFill="1" applyBorder="1" applyAlignment="1">
      <alignment horizontal="left" vertical="center" wrapText="1" readingOrder="1"/>
    </xf>
    <xf numFmtId="0" fontId="27" fillId="0" borderId="79" xfId="0" applyFont="1" applyFill="1" applyBorder="1" applyAlignment="1">
      <alignment horizontal="left" vertical="center" wrapText="1" indent="1" readingOrder="1"/>
    </xf>
    <xf numFmtId="0" fontId="41" fillId="0" borderId="0" xfId="0" applyFont="1">
      <alignment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24" fillId="0" borderId="0" xfId="0" applyFont="1" applyFill="1" applyBorder="1" applyAlignment="1">
      <alignment horizontal="center" vertical="center"/>
    </xf>
    <xf numFmtId="0" fontId="47" fillId="0" borderId="0" xfId="5" applyFont="1">
      <alignment vertical="center"/>
    </xf>
    <xf numFmtId="0" fontId="44" fillId="9" borderId="0" xfId="3" applyFill="1"/>
    <xf numFmtId="0" fontId="47" fillId="9" borderId="0" xfId="5" applyFont="1" applyFill="1">
      <alignment vertical="center"/>
    </xf>
    <xf numFmtId="0" fontId="47" fillId="0" borderId="1" xfId="5" applyFont="1" applyBorder="1" applyAlignment="1">
      <alignment horizontal="center" vertical="center"/>
    </xf>
    <xf numFmtId="0" fontId="47" fillId="0" borderId="0" xfId="5" applyFont="1" applyAlignment="1">
      <alignment horizontal="center" vertical="center"/>
    </xf>
    <xf numFmtId="0" fontId="47" fillId="0" borderId="5" xfId="5" applyFont="1" applyBorder="1" applyAlignment="1">
      <alignment horizontal="center" vertical="center"/>
    </xf>
    <xf numFmtId="0" fontId="49" fillId="0" borderId="0" xfId="5" applyFont="1">
      <alignment vertical="center"/>
    </xf>
    <xf numFmtId="0" fontId="50" fillId="0" borderId="0" xfId="5" applyFont="1">
      <alignment vertical="center"/>
    </xf>
    <xf numFmtId="0" fontId="50" fillId="0" borderId="55" xfId="5" applyFont="1" applyBorder="1">
      <alignment vertical="center"/>
    </xf>
    <xf numFmtId="0" fontId="47" fillId="0" borderId="44" xfId="5" applyFont="1" applyBorder="1" applyAlignment="1">
      <alignment horizontal="center" vertical="center" wrapText="1"/>
    </xf>
    <xf numFmtId="0" fontId="47" fillId="0" borderId="45" xfId="5" applyFont="1" applyBorder="1" applyAlignment="1">
      <alignment horizontal="center" vertical="center" wrapText="1"/>
    </xf>
    <xf numFmtId="0" fontId="47" fillId="0" borderId="46" xfId="5" applyFont="1" applyBorder="1" applyAlignment="1">
      <alignment horizontal="center" vertical="center" wrapText="1"/>
    </xf>
    <xf numFmtId="0" fontId="47" fillId="0" borderId="0" xfId="5" applyFont="1" applyAlignment="1">
      <alignment vertical="center" wrapText="1"/>
    </xf>
    <xf numFmtId="0" fontId="47" fillId="0" borderId="0" xfId="5" applyFont="1" applyAlignment="1">
      <alignment horizontal="center" vertical="center" wrapText="1"/>
    </xf>
    <xf numFmtId="0" fontId="47" fillId="0" borderId="21" xfId="5" applyFont="1" applyBorder="1" applyAlignment="1">
      <alignment horizontal="center" vertical="center"/>
    </xf>
    <xf numFmtId="38" fontId="47" fillId="9" borderId="1" xfId="6" applyFont="1" applyFill="1" applyBorder="1" applyProtection="1">
      <alignment vertical="center"/>
      <protection locked="0"/>
    </xf>
    <xf numFmtId="38" fontId="47" fillId="0" borderId="1" xfId="6" applyFont="1" applyFill="1" applyBorder="1">
      <alignment vertical="center"/>
    </xf>
    <xf numFmtId="40" fontId="47" fillId="9" borderId="1" xfId="6" applyNumberFormat="1" applyFont="1" applyFill="1" applyBorder="1" applyProtection="1">
      <alignment vertical="center"/>
      <protection locked="0"/>
    </xf>
    <xf numFmtId="38" fontId="47" fillId="0" borderId="19" xfId="6" applyFont="1" applyFill="1" applyBorder="1">
      <alignment vertical="center"/>
    </xf>
    <xf numFmtId="0" fontId="47" fillId="0" borderId="87" xfId="5" applyFont="1" applyBorder="1" applyAlignment="1">
      <alignment horizontal="center" vertical="center"/>
    </xf>
    <xf numFmtId="38" fontId="47" fillId="9" borderId="88" xfId="6" applyFont="1" applyFill="1" applyBorder="1" applyProtection="1">
      <alignment vertical="center"/>
      <protection locked="0"/>
    </xf>
    <xf numFmtId="38" fontId="47" fillId="0" borderId="88" xfId="6" applyFont="1" applyFill="1" applyBorder="1">
      <alignment vertical="center"/>
    </xf>
    <xf numFmtId="40" fontId="47" fillId="9" borderId="88" xfId="6" applyNumberFormat="1" applyFont="1" applyFill="1" applyBorder="1" applyProtection="1">
      <alignment vertical="center"/>
      <protection locked="0"/>
    </xf>
    <xf numFmtId="38" fontId="47" fillId="0" borderId="89" xfId="6" applyFont="1" applyFill="1" applyBorder="1">
      <alignment vertical="center"/>
    </xf>
    <xf numFmtId="0" fontId="47" fillId="0" borderId="73" xfId="5" applyFont="1" applyBorder="1" applyAlignment="1">
      <alignment horizontal="center" vertical="center"/>
    </xf>
    <xf numFmtId="38" fontId="47" fillId="0" borderId="78" xfId="6" applyFont="1" applyFill="1" applyBorder="1">
      <alignment vertical="center"/>
    </xf>
    <xf numFmtId="40" fontId="47" fillId="0" borderId="78" xfId="6" applyNumberFormat="1" applyFont="1" applyFill="1" applyBorder="1">
      <alignment vertical="center"/>
    </xf>
    <xf numFmtId="38" fontId="47" fillId="0" borderId="90" xfId="6" applyFont="1" applyFill="1" applyBorder="1">
      <alignment vertical="center"/>
    </xf>
    <xf numFmtId="38" fontId="50" fillId="0" borderId="0" xfId="5" applyNumberFormat="1" applyFont="1">
      <alignment vertical="center"/>
    </xf>
    <xf numFmtId="0" fontId="0" fillId="0" borderId="7" xfId="0" applyBorder="1" applyAlignment="1">
      <alignment vertical="center"/>
    </xf>
    <xf numFmtId="176" fontId="3" fillId="7" borderId="60" xfId="0" applyNumberFormat="1" applyFont="1" applyFill="1" applyBorder="1" applyAlignment="1">
      <alignment horizontal="right"/>
    </xf>
    <xf numFmtId="176" fontId="3" fillId="7" borderId="5" xfId="0" applyNumberFormat="1" applyFont="1" applyFill="1" applyBorder="1" applyAlignment="1">
      <alignment horizontal="right"/>
    </xf>
    <xf numFmtId="176" fontId="3" fillId="7" borderId="62" xfId="0" applyNumberFormat="1" applyFont="1" applyFill="1" applyBorder="1" applyAlignment="1">
      <alignment horizontal="right"/>
    </xf>
    <xf numFmtId="176" fontId="3" fillId="7" borderId="48" xfId="0" applyNumberFormat="1" applyFont="1" applyFill="1" applyBorder="1" applyAlignment="1">
      <alignment horizontal="right"/>
    </xf>
    <xf numFmtId="176" fontId="3" fillId="7" borderId="32" xfId="0" applyNumberFormat="1" applyFont="1" applyFill="1" applyBorder="1" applyAlignment="1">
      <alignment horizontal="right"/>
    </xf>
    <xf numFmtId="176" fontId="3" fillId="7" borderId="67" xfId="0" applyNumberFormat="1" applyFont="1" applyFill="1" applyBorder="1" applyAlignment="1">
      <alignment horizontal="right"/>
    </xf>
    <xf numFmtId="176" fontId="3" fillId="7" borderId="45" xfId="0" applyNumberFormat="1" applyFont="1" applyFill="1" applyBorder="1" applyAlignment="1">
      <alignment horizontal="right"/>
    </xf>
    <xf numFmtId="176" fontId="3" fillId="7" borderId="1" xfId="0" applyNumberFormat="1" applyFont="1" applyFill="1" applyBorder="1" applyAlignment="1">
      <alignment horizontal="right"/>
    </xf>
    <xf numFmtId="176" fontId="3" fillId="7" borderId="37" xfId="0" applyNumberFormat="1" applyFont="1" applyFill="1" applyBorder="1" applyAlignment="1">
      <alignment horizontal="right"/>
    </xf>
    <xf numFmtId="0" fontId="19" fillId="0" borderId="0" xfId="0" applyFont="1" applyAlignment="1">
      <alignment horizontal="center" vertical="center" wrapText="1"/>
    </xf>
    <xf numFmtId="0" fontId="19" fillId="0" borderId="0" xfId="0" applyFont="1" applyAlignment="1">
      <alignment horizontal="center" vertical="center"/>
    </xf>
    <xf numFmtId="176" fontId="12" fillId="7" borderId="20" xfId="0" applyNumberFormat="1" applyFont="1" applyFill="1" applyBorder="1" applyAlignment="1">
      <alignment horizontal="right" shrinkToFit="1"/>
    </xf>
    <xf numFmtId="176" fontId="12" fillId="7" borderId="49" xfId="0" applyNumberFormat="1" applyFont="1" applyFill="1" applyBorder="1" applyAlignment="1">
      <alignment horizontal="right" shrinkToFit="1"/>
    </xf>
    <xf numFmtId="176" fontId="12" fillId="7" borderId="65" xfId="0" applyNumberFormat="1" applyFont="1" applyFill="1" applyBorder="1" applyAlignment="1">
      <alignment horizontal="right" shrinkToFit="1"/>
    </xf>
    <xf numFmtId="176" fontId="12" fillId="7" borderId="48" xfId="0" applyNumberFormat="1" applyFont="1" applyFill="1" applyBorder="1" applyAlignment="1">
      <alignment horizontal="right" shrinkToFit="1"/>
    </xf>
    <xf numFmtId="176" fontId="12" fillId="7" borderId="32" xfId="0" applyNumberFormat="1" applyFont="1" applyFill="1" applyBorder="1" applyAlignment="1">
      <alignment horizontal="right" shrinkToFit="1"/>
    </xf>
    <xf numFmtId="176" fontId="12" fillId="7" borderId="45" xfId="0" applyNumberFormat="1" applyFont="1" applyFill="1" applyBorder="1" applyAlignment="1">
      <alignment horizontal="right" shrinkToFit="1"/>
    </xf>
    <xf numFmtId="176" fontId="12" fillId="7" borderId="1" xfId="0" applyNumberFormat="1" applyFont="1" applyFill="1" applyBorder="1" applyAlignment="1">
      <alignment horizontal="right" shrinkToFit="1"/>
    </xf>
    <xf numFmtId="176" fontId="12" fillId="7" borderId="37" xfId="0" applyNumberFormat="1" applyFont="1" applyFill="1" applyBorder="1" applyAlignment="1">
      <alignment horizontal="right" shrinkToFit="1"/>
    </xf>
    <xf numFmtId="176" fontId="12" fillId="7" borderId="54" xfId="0" applyNumberFormat="1" applyFont="1" applyFill="1" applyBorder="1" applyAlignment="1">
      <alignment horizontal="right" shrinkToFit="1"/>
    </xf>
    <xf numFmtId="176" fontId="12" fillId="7" borderId="56" xfId="0" applyNumberFormat="1" applyFont="1" applyFill="1" applyBorder="1" applyAlignment="1">
      <alignment horizontal="right" shrinkToFit="1"/>
    </xf>
    <xf numFmtId="176" fontId="12" fillId="7" borderId="78" xfId="0" applyNumberFormat="1" applyFont="1" applyFill="1" applyBorder="1" applyAlignment="1">
      <alignment horizontal="right" shrinkToFit="1"/>
    </xf>
    <xf numFmtId="176" fontId="12" fillId="7" borderId="66" xfId="0" applyNumberFormat="1" applyFont="1" applyFill="1" applyBorder="1" applyAlignment="1">
      <alignment horizontal="right" shrinkToFit="1"/>
    </xf>
    <xf numFmtId="0" fontId="20" fillId="0" borderId="0" xfId="0" applyFont="1" applyAlignment="1">
      <alignment horizontal="center" vertical="center"/>
    </xf>
    <xf numFmtId="176" fontId="12" fillId="7" borderId="75" xfId="0" applyNumberFormat="1" applyFont="1" applyFill="1" applyBorder="1" applyAlignment="1">
      <alignment horizontal="right" shrinkToFit="1"/>
    </xf>
    <xf numFmtId="0" fontId="32" fillId="0" borderId="0" xfId="0" applyFont="1" applyFill="1" applyBorder="1" applyAlignment="1">
      <alignment vertical="center"/>
    </xf>
    <xf numFmtId="0" fontId="50" fillId="0" borderId="0" xfId="5" applyFont="1" applyAlignment="1">
      <alignment vertical="center" wrapText="1"/>
    </xf>
    <xf numFmtId="181" fontId="12" fillId="0" borderId="1" xfId="0" applyNumberFormat="1" applyFont="1" applyBorder="1" applyAlignment="1">
      <alignment horizontal="right"/>
    </xf>
    <xf numFmtId="0" fontId="52" fillId="0" borderId="0" xfId="7">
      <alignment vertical="center"/>
    </xf>
    <xf numFmtId="0" fontId="0" fillId="7" borderId="55" xfId="0" applyFill="1" applyBorder="1">
      <alignment vertical="center"/>
    </xf>
    <xf numFmtId="0" fontId="0" fillId="7" borderId="56" xfId="0" applyFill="1" applyBorder="1">
      <alignment vertical="center"/>
    </xf>
    <xf numFmtId="0" fontId="0" fillId="7" borderId="0" xfId="0" applyFill="1" applyBorder="1">
      <alignment vertical="center"/>
    </xf>
    <xf numFmtId="0" fontId="0" fillId="7" borderId="84" xfId="0" applyFill="1" applyBorder="1">
      <alignment vertical="center"/>
    </xf>
    <xf numFmtId="0" fontId="0" fillId="7" borderId="54" xfId="0" applyFill="1" applyBorder="1">
      <alignment vertical="center"/>
    </xf>
    <xf numFmtId="0" fontId="53" fillId="7" borderId="0" xfId="7" applyFont="1" applyFill="1" applyBorder="1" applyAlignment="1">
      <alignment vertical="center"/>
    </xf>
    <xf numFmtId="0" fontId="0" fillId="7" borderId="0" xfId="0" applyFill="1" applyBorder="1" applyAlignment="1">
      <alignment horizontal="center" vertical="center"/>
    </xf>
    <xf numFmtId="0" fontId="5" fillId="7" borderId="0" xfId="0" applyFont="1" applyFill="1" applyBorder="1" applyAlignment="1">
      <alignment horizontal="left" vertical="center"/>
    </xf>
    <xf numFmtId="0" fontId="5" fillId="7" borderId="85" xfId="0" applyFont="1" applyFill="1" applyBorder="1" applyAlignment="1">
      <alignment horizontal="right" vertical="center"/>
    </xf>
    <xf numFmtId="0" fontId="0" fillId="7" borderId="52" xfId="0" applyFill="1" applyBorder="1" applyAlignment="1">
      <alignment vertical="center"/>
    </xf>
    <xf numFmtId="0" fontId="0" fillId="7" borderId="53" xfId="0" applyFill="1" applyBorder="1" applyAlignment="1">
      <alignment vertical="center"/>
    </xf>
    <xf numFmtId="0" fontId="7" fillId="2" borderId="6" xfId="0" applyFont="1" applyFill="1" applyBorder="1" applyAlignment="1">
      <alignment horizontal="center" vertical="center"/>
    </xf>
    <xf numFmtId="0" fontId="54" fillId="0" borderId="86" xfId="0" applyFont="1" applyBorder="1" applyAlignment="1"/>
    <xf numFmtId="0" fontId="0" fillId="0" borderId="9" xfId="0" applyBorder="1">
      <alignment vertical="center"/>
    </xf>
    <xf numFmtId="0" fontId="55" fillId="0" borderId="0" xfId="0" applyFont="1" applyBorder="1" applyAlignment="1"/>
    <xf numFmtId="0" fontId="0" fillId="0" borderId="0" xfId="0" applyBorder="1">
      <alignment vertical="center"/>
    </xf>
    <xf numFmtId="0" fontId="0" fillId="0" borderId="33" xfId="0" applyBorder="1">
      <alignment vertical="center"/>
    </xf>
    <xf numFmtId="0" fontId="0" fillId="0" borderId="86" xfId="0" applyBorder="1">
      <alignment vertical="center"/>
    </xf>
    <xf numFmtId="0" fontId="0" fillId="0" borderId="3" xfId="0" applyBorder="1">
      <alignment vertical="center"/>
    </xf>
    <xf numFmtId="0" fontId="0" fillId="0" borderId="26" xfId="0" applyBorder="1">
      <alignment vertical="center"/>
    </xf>
    <xf numFmtId="0" fontId="12" fillId="0" borderId="0" xfId="0" applyFont="1">
      <alignment vertical="center"/>
    </xf>
    <xf numFmtId="0" fontId="12" fillId="0" borderId="0" xfId="0" applyFont="1" applyAlignment="1">
      <alignment horizontal="center" vertical="center"/>
    </xf>
    <xf numFmtId="181" fontId="12" fillId="0" borderId="1" xfId="0" applyNumberFormat="1" applyFont="1" applyBorder="1" applyAlignment="1"/>
    <xf numFmtId="180" fontId="12" fillId="0" borderId="1" xfId="0" applyNumberFormat="1" applyFont="1" applyBorder="1" applyAlignment="1">
      <alignment horizontal="right"/>
    </xf>
    <xf numFmtId="180" fontId="12" fillId="0" borderId="11" xfId="0" applyNumberFormat="1" applyFont="1" applyBorder="1" applyAlignment="1"/>
    <xf numFmtId="180" fontId="12" fillId="0" borderId="1" xfId="0" applyNumberFormat="1" applyFont="1" applyBorder="1" applyAlignment="1"/>
    <xf numFmtId="177" fontId="3" fillId="0" borderId="0" xfId="0" applyNumberFormat="1" applyFont="1">
      <alignment vertical="center"/>
    </xf>
    <xf numFmtId="0" fontId="3" fillId="0" borderId="1" xfId="0" applyFont="1" applyBorder="1" applyAlignment="1">
      <alignment horizontal="right" vertical="center"/>
    </xf>
    <xf numFmtId="0" fontId="58" fillId="0" borderId="45" xfId="5" applyFont="1" applyBorder="1" applyAlignment="1">
      <alignment horizontal="center" vertical="center" wrapText="1"/>
    </xf>
    <xf numFmtId="0" fontId="59" fillId="0" borderId="0" xfId="5" applyFont="1" applyBorder="1" applyAlignment="1">
      <alignment horizontal="center" vertical="center"/>
    </xf>
    <xf numFmtId="38" fontId="60" fillId="0" borderId="0" xfId="6" applyFont="1" applyFill="1" applyBorder="1" applyAlignment="1">
      <alignment horizontal="center" vertical="center"/>
    </xf>
    <xf numFmtId="0" fontId="59" fillId="0" borderId="0" xfId="5" applyFont="1">
      <alignment vertical="center"/>
    </xf>
    <xf numFmtId="182" fontId="61" fillId="7" borderId="0" xfId="7" applyNumberFormat="1" applyFont="1" applyFill="1" applyBorder="1" applyAlignment="1">
      <alignment horizontal="left" vertical="center"/>
    </xf>
    <xf numFmtId="0" fontId="7" fillId="2" borderId="5" xfId="0" applyFont="1" applyFill="1" applyBorder="1" applyAlignment="1">
      <alignment horizontal="right" vertical="center"/>
    </xf>
    <xf numFmtId="0" fontId="7" fillId="2" borderId="32" xfId="0" applyFont="1" applyFill="1" applyBorder="1" applyAlignment="1">
      <alignment horizontal="right" vertical="center"/>
    </xf>
    <xf numFmtId="0" fontId="7" fillId="2" borderId="2" xfId="0" applyFont="1" applyFill="1" applyBorder="1" applyAlignment="1">
      <alignment horizontal="right"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3" fillId="7" borderId="65" xfId="0" applyFont="1" applyFill="1" applyBorder="1" applyAlignment="1">
      <alignment horizontal="left" vertical="center"/>
    </xf>
    <xf numFmtId="0" fontId="3" fillId="7" borderId="67" xfId="0" applyFont="1" applyFill="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1" fillId="0" borderId="69"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5" fillId="0" borderId="5" xfId="0" applyFont="1" applyBorder="1" applyAlignment="1">
      <alignment horizontal="left" vertical="center"/>
    </xf>
    <xf numFmtId="0" fontId="15" fillId="0" borderId="10" xfId="0" applyFont="1" applyBorder="1" applyAlignment="1">
      <alignment horizontal="left" vertical="center"/>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8" xfId="0" applyFont="1" applyBorder="1" applyAlignment="1">
      <alignment horizontal="left" vertical="center"/>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3" fillId="0" borderId="20" xfId="0" applyNumberFormat="1" applyFont="1" applyBorder="1" applyAlignment="1">
      <alignment horizontal="left" vertical="center" shrinkToFit="1"/>
    </xf>
    <xf numFmtId="179" fontId="0" fillId="7" borderId="66" xfId="0" applyNumberFormat="1" applyFill="1" applyBorder="1" applyAlignment="1">
      <alignment horizontal="center"/>
    </xf>
    <xf numFmtId="179" fontId="0" fillId="7" borderId="63" xfId="0" applyNumberForma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0" fontId="7" fillId="2" borderId="7" xfId="0" applyFont="1" applyFill="1" applyBorder="1" applyAlignment="1">
      <alignment horizontal="center" vertic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7" xfId="0" applyFont="1" applyFill="1" applyBorder="1" applyAlignment="1">
      <alignment horizontal="right" vertical="center"/>
    </xf>
    <xf numFmtId="0" fontId="7" fillId="7" borderId="20" xfId="0" applyFont="1" applyFill="1" applyBorder="1" applyAlignment="1">
      <alignment horizontal="center" vertical="center"/>
    </xf>
    <xf numFmtId="0" fontId="7" fillId="7" borderId="11" xfId="0" applyFont="1" applyFill="1" applyBorder="1" applyAlignment="1">
      <alignment horizontal="center"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55" fontId="2" fillId="7" borderId="20" xfId="0" applyNumberFormat="1" applyFont="1" applyFill="1" applyBorder="1" applyAlignment="1">
      <alignment horizontal="center" vertical="center"/>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8" fillId="7" borderId="57" xfId="0" applyFont="1" applyFill="1" applyBorder="1" applyAlignment="1">
      <alignment horizontal="left" vertical="center" wrapText="1"/>
    </xf>
    <xf numFmtId="0" fontId="8" fillId="7" borderId="58" xfId="0" applyFont="1" applyFill="1" applyBorder="1" applyAlignment="1">
      <alignment horizontal="left" vertical="center" wrapText="1"/>
    </xf>
    <xf numFmtId="0" fontId="8" fillId="7" borderId="59" xfId="0" applyFont="1" applyFill="1" applyBorder="1" applyAlignment="1">
      <alignment horizontal="left" vertical="center" wrapText="1"/>
    </xf>
    <xf numFmtId="0" fontId="8" fillId="0" borderId="20" xfId="0" applyFont="1" applyBorder="1" applyAlignment="1">
      <alignment horizontal="left" vertical="center" wrapText="1" shrinkToFit="1"/>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176" fontId="3" fillId="0" borderId="20" xfId="0" applyNumberFormat="1" applyFont="1" applyBorder="1" applyAlignment="1">
      <alignment horizontal="left" vertical="center" wrapText="1" shrinkToFit="1"/>
    </xf>
    <xf numFmtId="176" fontId="3" fillId="0" borderId="10" xfId="0" applyNumberFormat="1" applyFont="1" applyBorder="1" applyAlignment="1">
      <alignment horizontal="left" vertical="center" wrapText="1" shrinkToFit="1"/>
    </xf>
    <xf numFmtId="176" fontId="3" fillId="0" borderId="11" xfId="0" applyNumberFormat="1" applyFont="1" applyBorder="1" applyAlignment="1">
      <alignment horizontal="left" vertical="center" wrapText="1" shrinkToFit="1"/>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0" fontId="7" fillId="2" borderId="10" xfId="0" applyFont="1" applyFill="1" applyBorder="1" applyAlignment="1">
      <alignment horizontal="righ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20" xfId="0" applyFont="1" applyFill="1" applyBorder="1" applyAlignment="1">
      <alignment horizontal="right" vertical="center"/>
    </xf>
    <xf numFmtId="0" fontId="7" fillId="7" borderId="10" xfId="0" applyFont="1" applyFill="1" applyBorder="1" applyAlignment="1">
      <alignment horizontal="right" vertical="center"/>
    </xf>
    <xf numFmtId="0" fontId="7" fillId="7" borderId="32" xfId="0" applyFont="1" applyFill="1" applyBorder="1" applyAlignment="1">
      <alignment horizontal="right" vertical="center"/>
    </xf>
    <xf numFmtId="0" fontId="7" fillId="7" borderId="66" xfId="0" applyFont="1" applyFill="1" applyBorder="1" applyAlignment="1">
      <alignment horizontal="center" vertical="center"/>
    </xf>
    <xf numFmtId="0" fontId="7" fillId="7" borderId="65" xfId="0" applyFont="1" applyFill="1" applyBorder="1" applyAlignment="1">
      <alignment horizontal="center" vertical="center"/>
    </xf>
    <xf numFmtId="0" fontId="7" fillId="7" borderId="67" xfId="0" applyFont="1" applyFill="1" applyBorder="1" applyAlignment="1">
      <alignment horizontal="center" vertical="center"/>
    </xf>
    <xf numFmtId="176" fontId="12" fillId="0" borderId="64" xfId="0" applyNumberFormat="1" applyFont="1" applyBorder="1" applyAlignment="1">
      <alignment horizontal="left" vertical="center" wrapText="1"/>
    </xf>
    <xf numFmtId="176" fontId="12" fillId="0" borderId="38" xfId="0" applyNumberFormat="1" applyFont="1" applyBorder="1" applyAlignment="1">
      <alignment horizontal="left" vertical="center" wrapText="1"/>
    </xf>
    <xf numFmtId="176" fontId="12" fillId="0" borderId="28" xfId="0" applyNumberFormat="1" applyFont="1" applyBorder="1" applyAlignment="1">
      <alignment horizontal="left" vertical="center" wrapText="1"/>
    </xf>
    <xf numFmtId="0" fontId="12" fillId="0" borderId="10" xfId="0" applyFont="1" applyBorder="1" applyAlignment="1">
      <alignment horizontal="left" vertical="center" wrapText="1"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34" fillId="0" borderId="0" xfId="0" applyFont="1" applyBorder="1" applyAlignment="1">
      <alignment horizontal="left" vertical="center"/>
    </xf>
    <xf numFmtId="0" fontId="13" fillId="0" borderId="0" xfId="0" applyFont="1" applyBorder="1" applyAlignment="1">
      <alignment horizontal="left" vertical="center"/>
    </xf>
    <xf numFmtId="0" fontId="46" fillId="0" borderId="0" xfId="3" applyFont="1" applyBorder="1" applyAlignment="1">
      <alignment horizontal="center" vertical="center"/>
    </xf>
    <xf numFmtId="0" fontId="24" fillId="6" borderId="13" xfId="0" applyFont="1" applyFill="1" applyBorder="1" applyAlignment="1">
      <alignment horizontal="center" vertical="center" wrapText="1"/>
    </xf>
    <xf numFmtId="0" fontId="24" fillId="6" borderId="52" xfId="0" applyFont="1" applyFill="1" applyBorder="1" applyAlignment="1">
      <alignment horizontal="center" vertical="center" wrapText="1"/>
    </xf>
    <xf numFmtId="0" fontId="24" fillId="6" borderId="53" xfId="0" applyFont="1" applyFill="1" applyBorder="1" applyAlignment="1">
      <alignment horizontal="center" vertical="center" wrapText="1"/>
    </xf>
    <xf numFmtId="0" fontId="24" fillId="6" borderId="85" xfId="0" applyFont="1" applyFill="1" applyBorder="1" applyAlignment="1">
      <alignment horizontal="center" vertical="center" wrapText="1"/>
    </xf>
    <xf numFmtId="0" fontId="24" fillId="6" borderId="0" xfId="0" applyFont="1" applyFill="1" applyBorder="1" applyAlignment="1">
      <alignment horizontal="center" vertical="center" wrapText="1"/>
    </xf>
    <xf numFmtId="0" fontId="24" fillId="6" borderId="84" xfId="0" applyFont="1" applyFill="1" applyBorder="1" applyAlignment="1">
      <alignment horizontal="center" vertical="center" wrapText="1"/>
    </xf>
    <xf numFmtId="0" fontId="24" fillId="6" borderId="54" xfId="0" applyFont="1" applyFill="1" applyBorder="1" applyAlignment="1">
      <alignment horizontal="center" vertical="center" wrapText="1"/>
    </xf>
    <xf numFmtId="0" fontId="24" fillId="6" borderId="55" xfId="0" applyFont="1" applyFill="1" applyBorder="1" applyAlignment="1">
      <alignment horizontal="center" vertical="center" wrapText="1"/>
    </xf>
    <xf numFmtId="0" fontId="24" fillId="6" borderId="56" xfId="0" applyFont="1" applyFill="1" applyBorder="1" applyAlignment="1">
      <alignment horizontal="center" vertical="center" wrapText="1"/>
    </xf>
    <xf numFmtId="0" fontId="3" fillId="0" borderId="86" xfId="0" applyFont="1" applyBorder="1" applyAlignment="1">
      <alignment horizontal="left" vertical="center"/>
    </xf>
    <xf numFmtId="0" fontId="3" fillId="0" borderId="0" xfId="0" applyFont="1" applyAlignment="1">
      <alignment horizontal="lef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2" fillId="2" borderId="6" xfId="0" applyFont="1" applyFill="1" applyBorder="1" applyAlignment="1">
      <alignment horizontal="center" vertical="center" shrinkToFit="1"/>
    </xf>
    <xf numFmtId="0" fontId="0" fillId="7" borderId="45" xfId="0" applyFill="1" applyBorder="1" applyAlignment="1">
      <alignment horizontal="center" vertical="center" shrinkToFit="1"/>
    </xf>
    <xf numFmtId="0" fontId="0" fillId="7" borderId="46" xfId="0" applyFill="1" applyBorder="1" applyAlignment="1">
      <alignment horizontal="center" vertical="center" shrinkToFit="1"/>
    </xf>
    <xf numFmtId="0" fontId="0" fillId="7" borderId="1" xfId="0" applyFill="1" applyBorder="1" applyAlignment="1">
      <alignment horizontal="center" vertical="center" shrinkToFit="1"/>
    </xf>
    <xf numFmtId="0" fontId="0" fillId="7" borderId="19" xfId="0" applyFill="1" applyBorder="1" applyAlignment="1">
      <alignment horizontal="center" vertical="center" shrinkToFit="1"/>
    </xf>
    <xf numFmtId="0" fontId="0" fillId="7" borderId="37" xfId="0" applyFill="1" applyBorder="1" applyAlignment="1">
      <alignment horizontal="center" vertical="center" shrinkToFit="1"/>
    </xf>
    <xf numFmtId="0" fontId="0" fillId="7" borderId="47" xfId="0" applyFill="1" applyBorder="1" applyAlignment="1">
      <alignment horizontal="center" vertical="center" shrinkToFit="1"/>
    </xf>
    <xf numFmtId="0" fontId="13" fillId="7" borderId="66" xfId="0" applyFont="1" applyFill="1" applyBorder="1" applyAlignment="1">
      <alignment horizontal="center" vertical="center"/>
    </xf>
    <xf numFmtId="0" fontId="13" fillId="7" borderId="67" xfId="0" applyFont="1" applyFill="1" applyBorder="1" applyAlignment="1">
      <alignment horizontal="center" vertical="center"/>
    </xf>
    <xf numFmtId="0" fontId="7" fillId="2" borderId="5" xfId="0" applyFont="1" applyFill="1" applyBorder="1" applyAlignment="1">
      <alignment horizontal="right" vertical="center" wrapText="1"/>
    </xf>
    <xf numFmtId="0" fontId="7" fillId="2" borderId="10" xfId="0" applyFont="1" applyFill="1" applyBorder="1" applyAlignment="1">
      <alignment horizontal="right" vertical="center" wrapText="1"/>
    </xf>
    <xf numFmtId="0" fontId="34" fillId="7" borderId="49" xfId="0" applyFont="1" applyFill="1" applyBorder="1" applyAlignment="1">
      <alignment horizontal="center" vertical="center"/>
    </xf>
    <xf numFmtId="0" fontId="34" fillId="7" borderId="48" xfId="0" applyFont="1" applyFill="1" applyBorder="1" applyAlignment="1">
      <alignment horizontal="center" vertical="center"/>
    </xf>
    <xf numFmtId="0" fontId="13" fillId="7" borderId="20" xfId="0" applyFont="1" applyFill="1" applyBorder="1" applyAlignment="1">
      <alignment horizontal="center" vertical="center"/>
    </xf>
    <xf numFmtId="0" fontId="13" fillId="7" borderId="32" xfId="0" applyFont="1" applyFill="1" applyBorder="1" applyAlignment="1">
      <alignment horizontal="center" vertical="center"/>
    </xf>
    <xf numFmtId="0" fontId="54" fillId="0" borderId="2" xfId="0" applyFont="1" applyBorder="1" applyAlignment="1">
      <alignment horizontal="left" vertical="center"/>
    </xf>
    <xf numFmtId="0" fontId="54" fillId="0" borderId="7" xfId="0" applyFont="1" applyBorder="1" applyAlignment="1">
      <alignment horizontal="left" vertical="center"/>
    </xf>
    <xf numFmtId="0" fontId="56" fillId="0" borderId="0" xfId="0" applyFont="1" applyBorder="1" applyAlignment="1">
      <alignment horizontal="center"/>
    </xf>
    <xf numFmtId="0" fontId="56" fillId="0" borderId="4" xfId="0" applyFont="1" applyBorder="1" applyAlignment="1">
      <alignment horizontal="center"/>
    </xf>
    <xf numFmtId="0" fontId="0" fillId="2" borderId="0" xfId="0" applyFill="1" applyBorder="1" applyAlignment="1">
      <alignment horizontal="center" vertical="center"/>
    </xf>
    <xf numFmtId="0" fontId="0" fillId="2" borderId="4" xfId="0" applyFill="1" applyBorder="1" applyAlignment="1">
      <alignment horizontal="center" vertical="center"/>
    </xf>
    <xf numFmtId="0" fontId="57" fillId="7" borderId="13" xfId="0" applyFont="1" applyFill="1" applyBorder="1" applyAlignment="1">
      <alignment horizontal="left" wrapText="1"/>
    </xf>
    <xf numFmtId="0" fontId="57" fillId="7" borderId="52" xfId="0" applyFont="1" applyFill="1" applyBorder="1" applyAlignment="1">
      <alignment horizontal="left" wrapText="1"/>
    </xf>
    <xf numFmtId="0" fontId="57" fillId="7" borderId="85" xfId="0" applyFont="1" applyFill="1" applyBorder="1" applyAlignment="1">
      <alignment horizontal="left" wrapText="1"/>
    </xf>
    <xf numFmtId="0" fontId="57" fillId="7" borderId="0" xfId="0" applyFont="1" applyFill="1" applyBorder="1" applyAlignment="1">
      <alignment horizontal="left" wrapText="1"/>
    </xf>
    <xf numFmtId="0" fontId="10" fillId="7" borderId="57" xfId="0" applyFont="1" applyFill="1" applyBorder="1" applyAlignment="1">
      <alignment horizontal="center" vertical="center"/>
    </xf>
    <xf numFmtId="0" fontId="10" fillId="7" borderId="59" xfId="0" applyFont="1" applyFill="1" applyBorder="1" applyAlignment="1">
      <alignment horizontal="center" vertical="center"/>
    </xf>
    <xf numFmtId="0" fontId="12" fillId="0" borderId="11" xfId="0" applyFont="1" applyBorder="1" applyAlignment="1">
      <alignment horizontal="left" vertical="center"/>
    </xf>
    <xf numFmtId="0" fontId="15" fillId="2" borderId="5"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5" fillId="7" borderId="85" xfId="0" applyFont="1" applyFill="1" applyBorder="1" applyAlignment="1">
      <alignment horizontal="right" vertical="center"/>
    </xf>
    <xf numFmtId="0" fontId="5" fillId="7" borderId="0" xfId="0" applyFont="1" applyFill="1" applyBorder="1" applyAlignment="1">
      <alignment horizontal="right" vertical="center"/>
    </xf>
    <xf numFmtId="0" fontId="47" fillId="0" borderId="1" xfId="5" applyFont="1" applyBorder="1" applyAlignment="1">
      <alignment horizontal="center" vertical="center"/>
    </xf>
    <xf numFmtId="0" fontId="47" fillId="0" borderId="5" xfId="5" applyFont="1" applyBorder="1" applyAlignment="1">
      <alignment horizontal="center" vertical="center"/>
    </xf>
    <xf numFmtId="0" fontId="47" fillId="0" borderId="11" xfId="5" applyFont="1" applyBorder="1" applyAlignment="1">
      <alignment horizontal="center" vertical="center"/>
    </xf>
    <xf numFmtId="0" fontId="40" fillId="0" borderId="0" xfId="0" applyFont="1" applyAlignment="1">
      <alignment horizontal="left" vertical="center" wrapText="1"/>
    </xf>
    <xf numFmtId="0" fontId="28" fillId="0" borderId="71" xfId="0" applyFont="1" applyBorder="1" applyAlignment="1">
      <alignment horizontal="center" vertical="center" wrapText="1" readingOrder="1"/>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15" fillId="0" borderId="0" xfId="0" applyFont="1" applyAlignment="1">
      <alignment horizontal="left" vertical="center" wrapText="1"/>
    </xf>
    <xf numFmtId="0" fontId="36" fillId="9" borderId="76"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28" fillId="0" borderId="82" xfId="0" applyFont="1" applyBorder="1" applyAlignment="1">
      <alignment horizontal="left" vertical="center" wrapText="1" readingOrder="1"/>
    </xf>
    <xf numFmtId="0" fontId="28" fillId="0" borderId="83"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0"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7" xfId="0" applyFont="1" applyBorder="1" applyAlignment="1">
      <alignment horizontal="left" vertical="center" wrapText="1" readingOrder="1"/>
    </xf>
    <xf numFmtId="0" fontId="0" fillId="0" borderId="1" xfId="0" applyBorder="1" applyAlignment="1">
      <alignment horizontal="left" vertical="center" shrinkToFit="1"/>
    </xf>
    <xf numFmtId="0" fontId="10" fillId="6" borderId="0" xfId="0" applyFont="1" applyFill="1" applyAlignment="1">
      <alignment horizontal="center" vertical="center"/>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xf numFmtId="0" fontId="0" fillId="0" borderId="1" xfId="0" applyBorder="1" applyAlignment="1">
      <alignment horizontal="center" vertical="center" shrinkToFit="1"/>
    </xf>
  </cellXfs>
  <cellStyles count="8">
    <cellStyle name="パーセント" xfId="2" builtinId="5"/>
    <cellStyle name="ハイパーリンク" xfId="7" builtinId="8"/>
    <cellStyle name="桁区切り" xfId="1" builtinId="6"/>
    <cellStyle name="桁区切り 2" xfId="4" xr:uid="{25FB44BD-A229-4F1B-8B26-5FAFEA2872C9}"/>
    <cellStyle name="桁区切り 2 2" xfId="6" xr:uid="{D66C6B2D-74F3-41C2-B0AE-31183E6F072D}"/>
    <cellStyle name="標準" xfId="0" builtinId="0"/>
    <cellStyle name="標準 2" xfId="3" xr:uid="{1567CA54-6AE0-40BB-A7C0-BCBBAFA4329A}"/>
    <cellStyle name="標準 2 2" xfId="5" xr:uid="{AFCFD634-5691-47C4-9884-231F5EC2B82A}"/>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317500</xdr:colOff>
          <xdr:row>25</xdr:row>
          <xdr:rowOff>0</xdr:rowOff>
        </xdr:from>
        <xdr:to>
          <xdr:col>3</xdr:col>
          <xdr:colOff>1152525</xdr:colOff>
          <xdr:row>26</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25</xdr:row>
          <xdr:rowOff>203200</xdr:rowOff>
        </xdr:from>
        <xdr:to>
          <xdr:col>3</xdr:col>
          <xdr:colOff>1104900</xdr:colOff>
          <xdr:row>27</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27</xdr:row>
          <xdr:rowOff>0</xdr:rowOff>
        </xdr:from>
        <xdr:to>
          <xdr:col>3</xdr:col>
          <xdr:colOff>1152525</xdr:colOff>
          <xdr:row>28</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24</xdr:row>
          <xdr:rowOff>241300</xdr:rowOff>
        </xdr:from>
        <xdr:to>
          <xdr:col>4</xdr:col>
          <xdr:colOff>1609725</xdr:colOff>
          <xdr:row>26</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25</xdr:row>
          <xdr:rowOff>241300</xdr:rowOff>
        </xdr:from>
        <xdr:to>
          <xdr:col>4</xdr:col>
          <xdr:colOff>1533525</xdr:colOff>
          <xdr:row>27</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27</xdr:row>
          <xdr:rowOff>12700</xdr:rowOff>
        </xdr:from>
        <xdr:to>
          <xdr:col>4</xdr:col>
          <xdr:colOff>1590675</xdr:colOff>
          <xdr:row>28</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twoCellAnchor editAs="oneCell">
    <xdr:from>
      <xdr:col>8</xdr:col>
      <xdr:colOff>976312</xdr:colOff>
      <xdr:row>95</xdr:row>
      <xdr:rowOff>63499</xdr:rowOff>
    </xdr:from>
    <xdr:to>
      <xdr:col>9</xdr:col>
      <xdr:colOff>812799</xdr:colOff>
      <xdr:row>99</xdr:row>
      <xdr:rowOff>87953</xdr:rowOff>
    </xdr:to>
    <xdr:pic>
      <xdr:nvPicPr>
        <xdr:cNvPr id="3" name="図 2">
          <a:extLst>
            <a:ext uri="{FF2B5EF4-FFF2-40B4-BE49-F238E27FC236}">
              <a16:creationId xmlns:a16="http://schemas.microsoft.com/office/drawing/2014/main" id="{C4561913-0CEF-9F07-9199-4F4CF589A1E1}"/>
            </a:ext>
          </a:extLst>
        </xdr:cNvPr>
        <xdr:cNvPicPr>
          <a:picLocks noChangeAspect="1"/>
        </xdr:cNvPicPr>
      </xdr:nvPicPr>
      <xdr:blipFill>
        <a:blip xmlns:r="http://schemas.openxmlformats.org/officeDocument/2006/relationships" r:embed="rId1"/>
        <a:stretch>
          <a:fillRect/>
        </a:stretch>
      </xdr:blipFill>
      <xdr:spPr>
        <a:xfrm>
          <a:off x="12668250" y="28368624"/>
          <a:ext cx="1436687" cy="1389024"/>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3.bin"/><Relationship Id="rId1" Type="http://schemas.openxmlformats.org/officeDocument/2006/relationships/hyperlink" Target="https://logoform.jp/form/mX9C/1596840"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6"/>
  <sheetViews>
    <sheetView showGridLines="0" showRowColHeaders="0" topLeftCell="A89" zoomScaleNormal="150" zoomScalePageLayoutView="90" workbookViewId="0">
      <selection activeCell="D22" sqref="D22:G22"/>
    </sheetView>
  </sheetViews>
  <sheetFormatPr defaultRowHeight="18"/>
  <cols>
    <col min="1" max="1" width="3.58203125" customWidth="1"/>
    <col min="2" max="2" width="22.58203125" customWidth="1"/>
    <col min="3" max="3" width="18.33203125" customWidth="1"/>
    <col min="4" max="4" width="11.75" customWidth="1"/>
    <col min="5" max="6" width="22.08203125" customWidth="1"/>
    <col min="7" max="7" width="29.25" customWidth="1"/>
    <col min="8" max="8" width="39.58203125" customWidth="1"/>
    <col min="9" max="9" width="27.83203125" customWidth="1"/>
    <col min="10" max="10" width="15.25" customWidth="1"/>
    <col min="11" max="11" width="3.83203125" customWidth="1"/>
    <col min="12" max="12" width="35.25" customWidth="1"/>
    <col min="13" max="13" width="5.58203125" hidden="1" customWidth="1"/>
    <col min="14" max="14" width="3.83203125" hidden="1" customWidth="1"/>
    <col min="15" max="23" width="3.83203125" customWidth="1"/>
  </cols>
  <sheetData>
    <row r="1" spans="1:13" ht="29">
      <c r="A1" s="356" t="s">
        <v>108</v>
      </c>
      <c r="B1" s="357"/>
      <c r="C1" s="358"/>
      <c r="D1" s="129"/>
      <c r="G1" s="130" t="s">
        <v>0</v>
      </c>
      <c r="H1" s="114"/>
    </row>
    <row r="2" spans="1:13" ht="29.5" thickBot="1">
      <c r="A2" s="359"/>
      <c r="B2" s="360"/>
      <c r="C2" s="361"/>
      <c r="D2" s="129"/>
      <c r="G2" s="131" t="s">
        <v>1</v>
      </c>
      <c r="H2" s="115"/>
    </row>
    <row r="3" spans="1:13" ht="32.25" customHeight="1" thickBot="1">
      <c r="G3" s="131" t="s">
        <v>2</v>
      </c>
      <c r="H3" s="116"/>
    </row>
    <row r="4" spans="1:13" ht="15" customHeight="1"/>
    <row r="5" spans="1:13" ht="32.25" customHeight="1">
      <c r="A5" s="362" t="s">
        <v>3</v>
      </c>
      <c r="B5" s="362"/>
      <c r="C5" s="362"/>
      <c r="D5" s="362"/>
      <c r="E5" s="362"/>
      <c r="F5" s="362"/>
      <c r="G5" s="362"/>
      <c r="H5" s="362"/>
    </row>
    <row r="6" spans="1:13" ht="16.5" customHeight="1">
      <c r="A6" s="121"/>
      <c r="B6" s="121"/>
      <c r="C6" s="121"/>
      <c r="D6" s="121"/>
      <c r="E6" s="121"/>
      <c r="F6" s="121"/>
      <c r="G6" s="121"/>
      <c r="H6" s="121"/>
    </row>
    <row r="7" spans="1:13">
      <c r="A7" s="1" t="s">
        <v>4</v>
      </c>
      <c r="B7" s="72"/>
      <c r="C7" s="72"/>
      <c r="D7" s="72"/>
      <c r="E7" s="72"/>
      <c r="F7" s="72"/>
      <c r="G7" s="61"/>
      <c r="H7" s="117"/>
    </row>
    <row r="8" spans="1:13">
      <c r="B8" s="1" t="s">
        <v>5</v>
      </c>
      <c r="C8" s="72"/>
      <c r="D8" s="72"/>
      <c r="E8" s="72"/>
      <c r="F8" s="72"/>
      <c r="G8" s="61"/>
      <c r="H8" s="117"/>
    </row>
    <row r="9" spans="1:13">
      <c r="B9" s="1" t="s">
        <v>6</v>
      </c>
      <c r="C9" s="72"/>
      <c r="D9" s="72"/>
      <c r="E9" s="72"/>
      <c r="F9" s="72"/>
      <c r="G9" s="61"/>
      <c r="H9" s="117"/>
    </row>
    <row r="10" spans="1:13" ht="16.5" customHeight="1">
      <c r="B10" s="8"/>
      <c r="C10" s="8"/>
      <c r="D10" s="8"/>
      <c r="E10" s="8"/>
      <c r="F10" s="8"/>
      <c r="G10" s="8"/>
    </row>
    <row r="11" spans="1:13" ht="20.5" thickBot="1">
      <c r="A11" s="67" t="s">
        <v>7</v>
      </c>
      <c r="B11" s="64"/>
      <c r="C11" s="64"/>
      <c r="D11" s="64"/>
      <c r="E11" s="64"/>
      <c r="F11" s="64"/>
      <c r="G11" s="64"/>
    </row>
    <row r="12" spans="1:13" ht="19.5" customHeight="1">
      <c r="B12" s="348" t="s">
        <v>8</v>
      </c>
      <c r="C12" s="349"/>
      <c r="D12" s="363"/>
      <c r="E12" s="364"/>
      <c r="F12" s="364"/>
      <c r="G12" s="365"/>
      <c r="M12" t="s">
        <v>9</v>
      </c>
    </row>
    <row r="13" spans="1:13" ht="19.5" customHeight="1">
      <c r="B13" s="348" t="s">
        <v>10</v>
      </c>
      <c r="C13" s="349"/>
      <c r="D13" s="350"/>
      <c r="E13" s="351"/>
      <c r="F13" s="351"/>
      <c r="G13" s="352"/>
    </row>
    <row r="14" spans="1:13">
      <c r="B14" s="348" t="s">
        <v>11</v>
      </c>
      <c r="C14" s="349"/>
      <c r="D14" s="350"/>
      <c r="E14" s="351"/>
      <c r="F14" s="351"/>
      <c r="G14" s="352"/>
      <c r="M14" t="s">
        <v>12</v>
      </c>
    </row>
    <row r="15" spans="1:13">
      <c r="B15" s="348" t="s">
        <v>13</v>
      </c>
      <c r="C15" s="349"/>
      <c r="D15" s="350"/>
      <c r="E15" s="351"/>
      <c r="F15" s="351"/>
      <c r="G15" s="352"/>
      <c r="M15" t="s">
        <v>14</v>
      </c>
    </row>
    <row r="16" spans="1:13">
      <c r="B16" s="348" t="s">
        <v>15</v>
      </c>
      <c r="C16" s="349"/>
      <c r="D16" s="350"/>
      <c r="E16" s="351"/>
      <c r="F16" s="351"/>
      <c r="G16" s="352"/>
      <c r="M16" t="s">
        <v>16</v>
      </c>
    </row>
    <row r="17" spans="1:13">
      <c r="B17" s="348" t="s">
        <v>17</v>
      </c>
      <c r="C17" s="349"/>
      <c r="D17" s="350"/>
      <c r="E17" s="351"/>
      <c r="F17" s="351"/>
      <c r="G17" s="352"/>
      <c r="H17" s="65"/>
      <c r="M17" t="s">
        <v>18</v>
      </c>
    </row>
    <row r="18" spans="1:13">
      <c r="B18" s="348" t="s">
        <v>19</v>
      </c>
      <c r="C18" s="349"/>
      <c r="D18" s="350"/>
      <c r="E18" s="351"/>
      <c r="F18" s="351"/>
      <c r="G18" s="352"/>
      <c r="H18" s="65"/>
    </row>
    <row r="19" spans="1:13">
      <c r="B19" s="266" t="s">
        <v>20</v>
      </c>
      <c r="C19" s="353"/>
      <c r="D19" s="354" t="s">
        <v>21</v>
      </c>
      <c r="E19" s="355"/>
      <c r="F19" s="148" t="s">
        <v>22</v>
      </c>
      <c r="G19" s="146" t="s">
        <v>23</v>
      </c>
      <c r="H19" s="64" t="s">
        <v>24</v>
      </c>
      <c r="M19" t="s">
        <v>25</v>
      </c>
    </row>
    <row r="20" spans="1:13">
      <c r="B20" s="264" t="s">
        <v>109</v>
      </c>
      <c r="C20" s="265"/>
      <c r="D20" s="270"/>
      <c r="E20" s="271"/>
      <c r="F20" s="271"/>
      <c r="G20" s="272"/>
    </row>
    <row r="21" spans="1:13">
      <c r="B21" s="264" t="s">
        <v>110</v>
      </c>
      <c r="C21" s="265"/>
      <c r="D21" s="270"/>
      <c r="E21" s="271"/>
      <c r="F21" s="271"/>
      <c r="G21" s="272"/>
      <c r="I21" s="64"/>
    </row>
    <row r="22" spans="1:13">
      <c r="B22" s="264" t="s">
        <v>111</v>
      </c>
      <c r="C22" s="265"/>
      <c r="D22" s="270"/>
      <c r="E22" s="271"/>
      <c r="F22" s="271"/>
      <c r="G22" s="272"/>
      <c r="H22" s="64" t="s">
        <v>24</v>
      </c>
      <c r="J22" s="75"/>
    </row>
    <row r="23" spans="1:13">
      <c r="B23" s="266" t="s">
        <v>112</v>
      </c>
      <c r="C23" s="267"/>
      <c r="D23" s="270"/>
      <c r="E23" s="271"/>
      <c r="F23" s="271"/>
      <c r="G23" s="272"/>
      <c r="H23" s="64" t="s">
        <v>24</v>
      </c>
      <c r="J23" s="75"/>
    </row>
    <row r="24" spans="1:13" ht="18.5" thickBot="1">
      <c r="B24" s="268" t="s">
        <v>113</v>
      </c>
      <c r="C24" s="269"/>
      <c r="D24" s="273"/>
      <c r="E24" s="273"/>
      <c r="F24" s="273"/>
      <c r="G24" s="274"/>
      <c r="H24" s="64" t="s">
        <v>24</v>
      </c>
    </row>
    <row r="25" spans="1:13" ht="20.25" customHeight="1">
      <c r="B25" s="63"/>
      <c r="C25" s="63"/>
      <c r="D25" s="63"/>
      <c r="E25" s="64"/>
      <c r="F25" s="64"/>
      <c r="G25" s="64"/>
      <c r="M25" t="s">
        <v>34</v>
      </c>
    </row>
    <row r="26" spans="1:13" ht="20">
      <c r="A26" s="67" t="s">
        <v>35</v>
      </c>
      <c r="B26" s="64"/>
      <c r="C26" s="64"/>
      <c r="D26" s="64"/>
      <c r="E26" s="64"/>
      <c r="F26" s="64"/>
      <c r="G26" s="64"/>
      <c r="M26" t="s">
        <v>36</v>
      </c>
    </row>
    <row r="27" spans="1:13" ht="18.75" customHeight="1">
      <c r="A27" s="66"/>
      <c r="B27" s="72" t="s">
        <v>37</v>
      </c>
      <c r="C27" s="62"/>
      <c r="D27" s="62"/>
      <c r="E27" s="62"/>
      <c r="F27" s="95"/>
      <c r="G27" s="62"/>
      <c r="H27" s="62"/>
      <c r="I27" s="62"/>
    </row>
    <row r="28" spans="1:13" ht="18.75" customHeight="1">
      <c r="A28" s="66"/>
      <c r="B28" s="97" t="s">
        <v>38</v>
      </c>
      <c r="C28" s="62"/>
      <c r="D28" s="62"/>
      <c r="E28" s="62"/>
      <c r="F28" s="95"/>
      <c r="G28" s="62"/>
      <c r="H28" s="62"/>
      <c r="I28" s="62"/>
    </row>
    <row r="29" spans="1:13" ht="18.75" customHeight="1">
      <c r="A29" s="66"/>
      <c r="B29" s="64" t="s">
        <v>114</v>
      </c>
      <c r="C29" s="62"/>
      <c r="D29" s="62"/>
      <c r="E29" s="62"/>
      <c r="F29" s="95"/>
      <c r="G29" s="62"/>
      <c r="H29" s="62"/>
      <c r="I29" s="62"/>
    </row>
    <row r="30" spans="1:13" ht="18.5" thickBot="1">
      <c r="B30" s="69"/>
      <c r="C30" s="125" t="s">
        <v>39</v>
      </c>
      <c r="D30" s="125" t="s">
        <v>40</v>
      </c>
      <c r="E30" s="332" t="s">
        <v>41</v>
      </c>
      <c r="F30" s="333"/>
      <c r="G30" s="120" t="s">
        <v>42</v>
      </c>
      <c r="I30" s="76"/>
      <c r="J30" s="75"/>
      <c r="K30" s="75"/>
      <c r="M30" t="s">
        <v>43</v>
      </c>
    </row>
    <row r="31" spans="1:13">
      <c r="B31" s="70" t="s">
        <v>44</v>
      </c>
      <c r="C31" s="107"/>
      <c r="D31" s="122"/>
      <c r="E31" s="334"/>
      <c r="F31" s="335"/>
      <c r="G31" s="108">
        <v>0</v>
      </c>
      <c r="I31" s="76"/>
      <c r="J31" s="75"/>
      <c r="K31" s="75"/>
    </row>
    <row r="32" spans="1:13">
      <c r="B32" s="70" t="s">
        <v>45</v>
      </c>
      <c r="C32" s="109"/>
      <c r="D32" s="123"/>
      <c r="E32" s="336"/>
      <c r="F32" s="337"/>
      <c r="G32" s="110">
        <v>0</v>
      </c>
      <c r="I32" s="76"/>
      <c r="J32" s="75"/>
      <c r="K32" s="75"/>
    </row>
    <row r="33" spans="1:11">
      <c r="B33" s="70" t="s">
        <v>46</v>
      </c>
      <c r="C33" s="109"/>
      <c r="D33" s="123"/>
      <c r="E33" s="336"/>
      <c r="F33" s="337"/>
      <c r="G33" s="110">
        <v>0</v>
      </c>
      <c r="I33" s="76"/>
      <c r="J33" s="75"/>
      <c r="K33" s="75"/>
    </row>
    <row r="34" spans="1:11">
      <c r="B34" s="70" t="s">
        <v>47</v>
      </c>
      <c r="C34" s="109"/>
      <c r="D34" s="123"/>
      <c r="E34" s="336"/>
      <c r="F34" s="337"/>
      <c r="G34" s="110">
        <v>0</v>
      </c>
      <c r="I34" s="76"/>
      <c r="J34" s="75"/>
      <c r="K34" s="75"/>
    </row>
    <row r="35" spans="1:11">
      <c r="B35" s="70" t="s">
        <v>48</v>
      </c>
      <c r="C35" s="109"/>
      <c r="D35" s="123"/>
      <c r="E35" s="336"/>
      <c r="F35" s="337"/>
      <c r="G35" s="110">
        <v>0</v>
      </c>
      <c r="I35" s="76"/>
      <c r="J35" s="75"/>
      <c r="K35" s="75"/>
    </row>
    <row r="36" spans="1:11" ht="18.5" thickBot="1">
      <c r="B36" s="70" t="s">
        <v>49</v>
      </c>
      <c r="C36" s="111"/>
      <c r="D36" s="124"/>
      <c r="E36" s="338"/>
      <c r="F36" s="339"/>
      <c r="G36" s="112">
        <v>0</v>
      </c>
      <c r="I36" s="76"/>
      <c r="J36" s="75"/>
      <c r="K36" s="75"/>
    </row>
    <row r="37" spans="1:11">
      <c r="B37" s="96"/>
      <c r="F37" s="106" t="s">
        <v>50</v>
      </c>
      <c r="G37" s="113">
        <f>SUM(G31:G36)</f>
        <v>0</v>
      </c>
      <c r="H37" t="s">
        <v>51</v>
      </c>
      <c r="I37" s="76"/>
      <c r="J37" s="75"/>
      <c r="K37" s="75"/>
    </row>
    <row r="38" spans="1:11" ht="11.25" customHeight="1">
      <c r="B38" s="94"/>
      <c r="C38" s="94"/>
      <c r="D38" s="94"/>
      <c r="E38" s="94"/>
      <c r="F38" s="94"/>
      <c r="G38" s="94"/>
      <c r="H38" s="94"/>
    </row>
    <row r="39" spans="1:11" ht="20">
      <c r="A39" s="67" t="s">
        <v>52</v>
      </c>
    </row>
    <row r="40" spans="1:11" ht="18.75" customHeight="1">
      <c r="A40" s="66"/>
      <c r="B40" s="72" t="s">
        <v>53</v>
      </c>
      <c r="C40" s="62"/>
      <c r="D40" s="62"/>
      <c r="E40" s="62"/>
      <c r="F40" s="95"/>
      <c r="G40" s="62"/>
      <c r="H40" s="62"/>
      <c r="I40" s="62"/>
    </row>
    <row r="41" spans="1:11" ht="18.75" customHeight="1">
      <c r="A41" s="66"/>
      <c r="B41" s="97" t="s">
        <v>54</v>
      </c>
      <c r="C41" s="62"/>
      <c r="D41" s="62"/>
      <c r="E41" s="62"/>
      <c r="F41" s="95"/>
      <c r="G41" s="62"/>
      <c r="H41" s="62"/>
      <c r="I41" s="62"/>
    </row>
    <row r="42" spans="1:11" ht="18.75" customHeight="1">
      <c r="A42" s="66"/>
      <c r="B42" s="97" t="s">
        <v>55</v>
      </c>
      <c r="C42" s="62"/>
      <c r="D42" s="62"/>
      <c r="E42" s="62"/>
      <c r="F42" s="95"/>
      <c r="G42" s="62"/>
      <c r="H42" s="62"/>
      <c r="I42" s="62"/>
    </row>
    <row r="43" spans="1:11" ht="18" customHeight="1" thickBot="1">
      <c r="A43" s="62"/>
      <c r="B43" s="138" t="s">
        <v>56</v>
      </c>
      <c r="C43" s="135" t="s">
        <v>57</v>
      </c>
      <c r="D43" s="332" t="s">
        <v>58</v>
      </c>
      <c r="E43" s="340"/>
      <c r="F43" s="333"/>
    </row>
    <row r="44" spans="1:11" ht="52.5" customHeight="1" thickBot="1">
      <c r="A44" s="62"/>
      <c r="B44" s="92" t="s">
        <v>59</v>
      </c>
      <c r="C44" s="89">
        <v>0</v>
      </c>
      <c r="D44" s="341" t="str">
        <f>IF(G37=C44,"２.生産活動内容の収入合計と一致しています
（問題なし）","２.生産活動内容の収入合計と不一致であるため、確認のうえ修正してください")</f>
        <v>２.生産活動内容の収入合計と一致しています
（問題なし）</v>
      </c>
      <c r="E44" s="342"/>
      <c r="F44" s="343"/>
    </row>
    <row r="45" spans="1:11" ht="19.5" customHeight="1">
      <c r="A45" s="62"/>
      <c r="B45" s="62"/>
      <c r="C45" s="62"/>
      <c r="D45" s="62"/>
      <c r="I45" s="62"/>
    </row>
    <row r="46" spans="1:11" ht="22.5" customHeight="1">
      <c r="A46" s="66" t="s">
        <v>60</v>
      </c>
      <c r="B46" s="62"/>
      <c r="C46" s="62"/>
      <c r="D46" s="62"/>
      <c r="E46" s="77"/>
      <c r="F46" s="77"/>
      <c r="G46" s="77"/>
      <c r="H46" s="77"/>
      <c r="I46" s="77"/>
      <c r="J46" s="77"/>
    </row>
    <row r="47" spans="1:11" ht="20.25" customHeight="1">
      <c r="A47" s="66"/>
      <c r="B47" s="72" t="s">
        <v>61</v>
      </c>
      <c r="C47" s="62"/>
      <c r="D47" s="62"/>
      <c r="E47" s="62"/>
      <c r="F47" s="95"/>
      <c r="G47" s="62"/>
      <c r="H47" s="62"/>
      <c r="I47" s="62"/>
    </row>
    <row r="48" spans="1:11" ht="20.25" customHeight="1">
      <c r="A48" s="66"/>
      <c r="B48" s="97" t="s">
        <v>62</v>
      </c>
      <c r="C48" s="62"/>
      <c r="D48" s="62"/>
      <c r="E48" s="62"/>
      <c r="F48" s="95"/>
      <c r="G48" s="62"/>
      <c r="H48" s="62"/>
      <c r="I48" s="62"/>
    </row>
    <row r="49" spans="1:9" ht="21" customHeight="1">
      <c r="A49" s="66"/>
      <c r="B49" s="134" t="s">
        <v>63</v>
      </c>
      <c r="C49" s="62"/>
      <c r="D49" s="62"/>
      <c r="E49" s="62"/>
      <c r="F49" s="95"/>
      <c r="G49" s="62"/>
      <c r="H49" s="62"/>
      <c r="I49" s="62"/>
    </row>
    <row r="50" spans="1:9" ht="21" customHeight="1">
      <c r="A50" s="66"/>
      <c r="B50" s="64" t="s">
        <v>64</v>
      </c>
      <c r="C50" s="62"/>
      <c r="D50" s="62"/>
      <c r="E50" s="62"/>
      <c r="F50" s="95"/>
      <c r="G50" s="62"/>
      <c r="H50" s="62"/>
      <c r="I50" s="62"/>
    </row>
    <row r="51" spans="1:9" ht="20.25" customHeight="1">
      <c r="A51" s="66"/>
      <c r="B51" t="s">
        <v>65</v>
      </c>
      <c r="C51" s="62"/>
      <c r="D51" s="62"/>
      <c r="E51" s="62"/>
      <c r="F51" s="95"/>
      <c r="G51" s="62"/>
      <c r="H51" s="62"/>
      <c r="I51" s="62"/>
    </row>
    <row r="52" spans="1:9" ht="18.5" thickBot="1">
      <c r="B52" s="136" t="s">
        <v>66</v>
      </c>
      <c r="C52" s="137" t="s">
        <v>67</v>
      </c>
      <c r="D52" s="344" t="s">
        <v>68</v>
      </c>
      <c r="E52" s="345"/>
      <c r="F52" s="136" t="s">
        <v>69</v>
      </c>
      <c r="G52" s="136" t="s">
        <v>70</v>
      </c>
      <c r="H52" s="136" t="s">
        <v>71</v>
      </c>
    </row>
    <row r="53" spans="1:9" ht="23.25" customHeight="1">
      <c r="B53" s="83">
        <v>0</v>
      </c>
      <c r="C53" s="91" t="e">
        <f>B53/C44</f>
        <v>#DIV/0!</v>
      </c>
      <c r="D53" s="346"/>
      <c r="E53" s="347"/>
      <c r="F53" s="133"/>
      <c r="G53" s="86"/>
      <c r="H53" s="80"/>
    </row>
    <row r="54" spans="1:9" ht="23.25" customHeight="1">
      <c r="B54" s="84">
        <v>0</v>
      </c>
      <c r="C54" s="91" t="e">
        <f>B54/C44</f>
        <v>#DIV/0!</v>
      </c>
      <c r="D54" s="330"/>
      <c r="E54" s="331"/>
      <c r="F54" s="87"/>
      <c r="G54" s="87"/>
      <c r="H54" s="81"/>
    </row>
    <row r="55" spans="1:9" ht="23.25" customHeight="1" thickBot="1">
      <c r="B55" s="85">
        <v>0</v>
      </c>
      <c r="C55" s="91" t="e">
        <f>B55/C44</f>
        <v>#DIV/0!</v>
      </c>
      <c r="D55" s="319"/>
      <c r="E55" s="320"/>
      <c r="F55" s="88"/>
      <c r="G55" s="88"/>
      <c r="H55" s="82"/>
    </row>
    <row r="56" spans="1:9" ht="20">
      <c r="B56" s="71"/>
      <c r="C56" t="s">
        <v>73</v>
      </c>
    </row>
    <row r="57" spans="1:9" ht="17.25" customHeight="1">
      <c r="B57" s="71"/>
    </row>
    <row r="58" spans="1:9" ht="20">
      <c r="A58" s="67" t="s">
        <v>74</v>
      </c>
    </row>
    <row r="59" spans="1:9" ht="21.75" customHeight="1">
      <c r="A59" s="62"/>
      <c r="B59" s="321" t="s">
        <v>56</v>
      </c>
      <c r="C59" s="322"/>
      <c r="D59" s="323"/>
      <c r="E59" s="135" t="s">
        <v>57</v>
      </c>
      <c r="F59" s="321" t="s">
        <v>75</v>
      </c>
      <c r="G59" s="322"/>
      <c r="H59" s="323"/>
    </row>
    <row r="60" spans="1:9" ht="22.5" customHeight="1">
      <c r="A60" s="62"/>
      <c r="B60" s="324" t="s">
        <v>76</v>
      </c>
      <c r="C60" s="325"/>
      <c r="D60" s="326"/>
      <c r="E60" s="79">
        <f>SUM(E62:E69)</f>
        <v>0</v>
      </c>
      <c r="F60" s="304" t="s">
        <v>77</v>
      </c>
      <c r="G60" s="304"/>
      <c r="H60" s="305"/>
    </row>
    <row r="61" spans="1:9" ht="24.75" customHeight="1" thickBot="1">
      <c r="A61" s="62"/>
      <c r="B61" s="310" t="s">
        <v>78</v>
      </c>
      <c r="C61" s="311"/>
      <c r="D61" s="327"/>
      <c r="E61" s="78"/>
      <c r="F61" s="328"/>
      <c r="G61" s="328"/>
      <c r="H61" s="329"/>
    </row>
    <row r="62" spans="1:9" ht="27" customHeight="1">
      <c r="A62" s="62"/>
      <c r="B62" s="310" t="s">
        <v>79</v>
      </c>
      <c r="C62" s="311"/>
      <c r="D62" s="312"/>
      <c r="E62" s="83">
        <v>0</v>
      </c>
      <c r="F62" s="313" t="s">
        <v>80</v>
      </c>
      <c r="G62" s="313"/>
      <c r="H62" s="314"/>
    </row>
    <row r="63" spans="1:9" ht="27" customHeight="1">
      <c r="A63" s="62"/>
      <c r="B63" s="118" t="s">
        <v>81</v>
      </c>
      <c r="C63" s="119"/>
      <c r="D63" s="119"/>
      <c r="E63" s="90">
        <v>0</v>
      </c>
      <c r="F63" s="313" t="s">
        <v>82</v>
      </c>
      <c r="G63" s="313"/>
      <c r="H63" s="314"/>
    </row>
    <row r="64" spans="1:9" ht="27" customHeight="1">
      <c r="A64" s="62"/>
      <c r="B64" s="315" t="s">
        <v>83</v>
      </c>
      <c r="C64" s="316"/>
      <c r="D64" s="317"/>
      <c r="E64" s="90">
        <v>0</v>
      </c>
      <c r="F64" s="313" t="s">
        <v>84</v>
      </c>
      <c r="G64" s="313"/>
      <c r="H64" s="314"/>
    </row>
    <row r="65" spans="1:9" ht="27" customHeight="1">
      <c r="A65" s="62"/>
      <c r="B65" s="315" t="s">
        <v>85</v>
      </c>
      <c r="C65" s="316"/>
      <c r="D65" s="317"/>
      <c r="E65" s="90">
        <v>0</v>
      </c>
      <c r="F65" s="318" t="s">
        <v>86</v>
      </c>
      <c r="G65" s="313"/>
      <c r="H65" s="314"/>
    </row>
    <row r="66" spans="1:9" ht="27" customHeight="1">
      <c r="A66" s="62"/>
      <c r="B66" s="310" t="s">
        <v>87</v>
      </c>
      <c r="C66" s="311"/>
      <c r="D66" s="312"/>
      <c r="E66" s="90">
        <v>0</v>
      </c>
      <c r="F66" s="313" t="s">
        <v>88</v>
      </c>
      <c r="G66" s="313"/>
      <c r="H66" s="314"/>
    </row>
    <row r="67" spans="1:9" ht="27" customHeight="1">
      <c r="A67" s="62"/>
      <c r="B67" s="310" t="s">
        <v>89</v>
      </c>
      <c r="C67" s="311"/>
      <c r="D67" s="312"/>
      <c r="E67" s="90">
        <v>0</v>
      </c>
      <c r="F67" s="313" t="s">
        <v>90</v>
      </c>
      <c r="G67" s="313"/>
      <c r="H67" s="314"/>
    </row>
    <row r="68" spans="1:9" ht="27" customHeight="1">
      <c r="A68" s="62"/>
      <c r="B68" s="310" t="s">
        <v>91</v>
      </c>
      <c r="C68" s="311"/>
      <c r="D68" s="312"/>
      <c r="E68" s="90">
        <v>0</v>
      </c>
      <c r="F68" s="313" t="s">
        <v>92</v>
      </c>
      <c r="G68" s="313"/>
      <c r="H68" s="314"/>
    </row>
    <row r="69" spans="1:9" ht="27" customHeight="1" thickBot="1">
      <c r="A69" s="62"/>
      <c r="B69" s="295" t="s">
        <v>93</v>
      </c>
      <c r="C69" s="296"/>
      <c r="D69" s="297"/>
      <c r="E69" s="126">
        <v>0</v>
      </c>
      <c r="F69" s="298" t="s">
        <v>94</v>
      </c>
      <c r="G69" s="299"/>
      <c r="H69" s="300"/>
    </row>
    <row r="70" spans="1:9" ht="39" customHeight="1" thickTop="1" thickBot="1">
      <c r="A70" s="62"/>
      <c r="B70" s="301" t="s">
        <v>95</v>
      </c>
      <c r="C70" s="302"/>
      <c r="D70" s="303"/>
      <c r="E70" s="139">
        <f>C44-E60</f>
        <v>0</v>
      </c>
      <c r="F70" s="304" t="s">
        <v>77</v>
      </c>
      <c r="G70" s="304"/>
      <c r="H70" s="305"/>
    </row>
    <row r="71" spans="1:9" ht="42.75" customHeight="1" thickBot="1">
      <c r="A71" s="62"/>
      <c r="B71" s="306" t="s">
        <v>115</v>
      </c>
      <c r="C71" s="307"/>
      <c r="D71" s="307"/>
      <c r="E71" s="89">
        <v>0</v>
      </c>
      <c r="F71" s="308" t="s">
        <v>97</v>
      </c>
      <c r="G71" s="308"/>
      <c r="H71" s="309"/>
    </row>
    <row r="72" spans="1:9" ht="28.5" customHeight="1" thickBot="1">
      <c r="A72" s="62"/>
      <c r="B72" s="280" t="s">
        <v>116</v>
      </c>
      <c r="C72" s="281"/>
      <c r="D72" s="282"/>
      <c r="E72" s="128">
        <f>C44-(E60+E71)</f>
        <v>0</v>
      </c>
      <c r="F72" s="283" t="s">
        <v>77</v>
      </c>
      <c r="G72" s="283"/>
      <c r="H72" s="284"/>
    </row>
    <row r="73" spans="1:9" ht="27.75" customHeight="1" thickTop="1">
      <c r="A73" s="62"/>
      <c r="B73" s="285" t="s">
        <v>100</v>
      </c>
      <c r="C73" s="286"/>
      <c r="D73" s="286"/>
      <c r="E73" s="83">
        <v>0</v>
      </c>
      <c r="F73" s="287" t="s">
        <v>101</v>
      </c>
      <c r="G73" s="288"/>
      <c r="H73" s="289"/>
    </row>
    <row r="74" spans="1:9" ht="27.75" customHeight="1" thickBot="1">
      <c r="A74" s="62"/>
      <c r="B74" s="293" t="s">
        <v>102</v>
      </c>
      <c r="C74" s="294"/>
      <c r="D74" s="294"/>
      <c r="E74" s="85">
        <v>0</v>
      </c>
      <c r="F74" s="290"/>
      <c r="G74" s="291"/>
      <c r="H74" s="292"/>
    </row>
    <row r="75" spans="1:9" ht="27" customHeight="1">
      <c r="A75" s="62"/>
      <c r="B75" s="62"/>
      <c r="C75" s="62"/>
      <c r="D75" s="62"/>
      <c r="E75" s="62"/>
      <c r="F75" s="62"/>
      <c r="G75" s="62"/>
      <c r="H75" s="62"/>
      <c r="I75" s="62"/>
    </row>
    <row r="76" spans="1:9" ht="20.5" thickBot="1">
      <c r="A76" s="67" t="s">
        <v>103</v>
      </c>
    </row>
    <row r="77" spans="1:9" ht="83.25" customHeight="1" thickBot="1">
      <c r="B77" s="275"/>
      <c r="C77" s="276"/>
      <c r="D77" s="276"/>
      <c r="E77" s="276"/>
      <c r="F77" s="276"/>
      <c r="G77" s="276"/>
      <c r="H77" s="277"/>
    </row>
    <row r="78" spans="1:9" ht="25.5" customHeight="1"/>
    <row r="79" spans="1:9" s="64" customFormat="1" ht="20.5" thickBot="1">
      <c r="A79" s="66" t="s">
        <v>104</v>
      </c>
      <c r="C79"/>
      <c r="D79"/>
      <c r="E79"/>
      <c r="F79"/>
      <c r="G79"/>
    </row>
    <row r="80" spans="1:9" ht="26.25" customHeight="1" thickBot="1">
      <c r="B80" s="278">
        <v>0</v>
      </c>
      <c r="C80" s="279"/>
    </row>
    <row r="81" spans="1:7" ht="26.25" customHeight="1">
      <c r="B81" s="68"/>
    </row>
    <row r="82" spans="1:7" ht="26.25" customHeight="1">
      <c r="A82" s="66"/>
    </row>
    <row r="83" spans="1:7" ht="19.5" customHeight="1">
      <c r="A83" s="66"/>
    </row>
    <row r="84" spans="1:7" ht="19.5" customHeight="1"/>
    <row r="85" spans="1:7" ht="19.5" customHeight="1"/>
    <row r="86" spans="1:7" ht="24" customHeight="1">
      <c r="E86" s="73"/>
      <c r="F86" s="73"/>
      <c r="G86" s="74"/>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20:C20"/>
    <mergeCell ref="D20:G20"/>
    <mergeCell ref="B17:C17"/>
    <mergeCell ref="D17:G17"/>
    <mergeCell ref="B18:C18"/>
    <mergeCell ref="D18:G18"/>
    <mergeCell ref="B19:C19"/>
    <mergeCell ref="D19:E19"/>
    <mergeCell ref="D54:E54"/>
    <mergeCell ref="E30:F30"/>
    <mergeCell ref="E31:F31"/>
    <mergeCell ref="E32:F32"/>
    <mergeCell ref="E33:F33"/>
    <mergeCell ref="E34:F34"/>
    <mergeCell ref="E35:F35"/>
    <mergeCell ref="E36:F36"/>
    <mergeCell ref="D43:F43"/>
    <mergeCell ref="D44:F44"/>
    <mergeCell ref="D52:E52"/>
    <mergeCell ref="D53:E53"/>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B66:D66"/>
    <mergeCell ref="F66:H66"/>
    <mergeCell ref="B67:D67"/>
    <mergeCell ref="F67:H67"/>
    <mergeCell ref="B68:D68"/>
    <mergeCell ref="F68:H68"/>
    <mergeCell ref="B69:D69"/>
    <mergeCell ref="F69:H69"/>
    <mergeCell ref="B70:D70"/>
    <mergeCell ref="F70:H70"/>
    <mergeCell ref="B71:D71"/>
    <mergeCell ref="F71:H71"/>
    <mergeCell ref="B77:H77"/>
    <mergeCell ref="B80:C80"/>
    <mergeCell ref="B72:D72"/>
    <mergeCell ref="F72:H72"/>
    <mergeCell ref="B73:D73"/>
    <mergeCell ref="F73:H74"/>
    <mergeCell ref="B74:D74"/>
    <mergeCell ref="B21:C21"/>
    <mergeCell ref="B22:C22"/>
    <mergeCell ref="B23:C23"/>
    <mergeCell ref="B24:C24"/>
    <mergeCell ref="D21:G21"/>
    <mergeCell ref="D22:G22"/>
    <mergeCell ref="D23:G23"/>
    <mergeCell ref="D24:G24"/>
  </mergeCells>
  <phoneticPr fontId="1"/>
  <dataValidations count="2">
    <dataValidation type="list" allowBlank="1" showInputMessage="1" showErrorMessage="1" sqref="D31:D36" xr:uid="{2715366D-4D35-4576-BF9E-2636AB90004C}">
      <formula1>"〇"</formula1>
    </dataValidation>
    <dataValidation type="list" allowBlank="1" showInputMessage="1" showErrorMessage="1" sqref="D22"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40"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C31:C36</xm:sqref>
        </x14:dataValidation>
        <x14:dataValidation type="list" allowBlank="1" showInputMessage="1" showErrorMessage="1" xr:uid="{749C83A4-6549-4028-9AB9-4FCA69269A3B}">
          <x14:formula1>
            <xm:f>選択肢プルダウン!$C$2:$C$3</xm:f>
          </x14:formula1>
          <xm:sqref>F53:F55</xm:sqref>
        </x14:dataValidation>
        <x14:dataValidation type="list" allowBlank="1" showInputMessage="1" showErrorMessage="1" xr:uid="{1CCD8190-1971-4C5D-8150-6DA17ED05E7D}">
          <x14:formula1>
            <xm:f>選択肢プルダウン!$H$2:$H$4</xm:f>
          </x14:formula1>
          <xm:sqref>D23</xm:sqref>
        </x14:dataValidation>
        <x14:dataValidation type="list" allowBlank="1" showInputMessage="1" showErrorMessage="1" xr:uid="{F9824540-D064-4357-B92A-E718AC07F1C0}">
          <x14:formula1>
            <xm:f>選択肢プルダウン!$F$2:$F$3</xm:f>
          </x14:formula1>
          <xm:sqref>D24</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9D7761BF-4179-4782-AF33-D9E18F9F0C98}">
          <x14:formula1>
            <xm:f>選択肢プルダウン!$E$6:$E$13</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9"/>
  <sheetViews>
    <sheetView showGridLines="0" view="pageBreakPreview" zoomScaleNormal="70" zoomScaleSheetLayoutView="100" workbookViewId="0">
      <selection activeCell="A5" sqref="A5:H5"/>
    </sheetView>
  </sheetViews>
  <sheetFormatPr defaultRowHeight="18"/>
  <cols>
    <col min="1" max="1" width="3.58203125" customWidth="1"/>
    <col min="2" max="2" width="22.58203125" customWidth="1"/>
    <col min="3" max="3" width="18.33203125" customWidth="1"/>
    <col min="4" max="4" width="11.75" customWidth="1"/>
    <col min="5" max="6" width="22.08203125" customWidth="1"/>
    <col min="7" max="7" width="29.25" customWidth="1"/>
    <col min="8" max="8" width="39.58203125" customWidth="1"/>
    <col min="9" max="9" width="27.83203125" customWidth="1"/>
    <col min="10" max="10" width="15.25" customWidth="1"/>
    <col min="11" max="11" width="3.83203125" customWidth="1"/>
    <col min="12" max="12" width="35.25" customWidth="1"/>
    <col min="13" max="13" width="5.58203125" hidden="1" customWidth="1"/>
    <col min="14" max="14" width="3.83203125" hidden="1" customWidth="1"/>
    <col min="15" max="23" width="3.83203125" customWidth="1"/>
  </cols>
  <sheetData>
    <row r="1" spans="1:13" ht="29">
      <c r="A1" s="356" t="s">
        <v>108</v>
      </c>
      <c r="B1" s="357"/>
      <c r="C1" s="358"/>
      <c r="D1" s="129"/>
      <c r="G1" s="130" t="s">
        <v>0</v>
      </c>
      <c r="H1" s="114"/>
    </row>
    <row r="2" spans="1:13" ht="29.5" thickBot="1">
      <c r="A2" s="359"/>
      <c r="B2" s="360"/>
      <c r="C2" s="361"/>
      <c r="D2" s="129"/>
      <c r="G2" s="131" t="s">
        <v>1</v>
      </c>
      <c r="H2" s="115"/>
    </row>
    <row r="3" spans="1:13" ht="32.25" customHeight="1" thickBot="1">
      <c r="G3" s="131" t="s">
        <v>2</v>
      </c>
      <c r="H3" s="116"/>
    </row>
    <row r="4" spans="1:13" ht="15" customHeight="1"/>
    <row r="5" spans="1:13" ht="32.25" customHeight="1">
      <c r="A5" s="362" t="s">
        <v>140</v>
      </c>
      <c r="B5" s="362"/>
      <c r="C5" s="362"/>
      <c r="D5" s="362"/>
      <c r="E5" s="362"/>
      <c r="F5" s="362"/>
      <c r="G5" s="362"/>
      <c r="H5" s="362"/>
    </row>
    <row r="6" spans="1:13" ht="16.5" customHeight="1">
      <c r="A6" s="121"/>
      <c r="B6" s="121"/>
      <c r="C6" s="121"/>
      <c r="D6" s="121"/>
      <c r="E6" s="121"/>
      <c r="F6" s="121"/>
      <c r="G6" s="121"/>
      <c r="H6" s="121"/>
    </row>
    <row r="7" spans="1:13">
      <c r="A7" s="1" t="s">
        <v>4</v>
      </c>
      <c r="B7" s="72"/>
      <c r="C7" s="72"/>
      <c r="D7" s="72"/>
      <c r="E7" s="72"/>
      <c r="F7" s="72"/>
      <c r="G7" s="61"/>
      <c r="H7" s="117"/>
    </row>
    <row r="8" spans="1:13">
      <c r="B8" s="1" t="s">
        <v>5</v>
      </c>
      <c r="C8" s="72"/>
      <c r="D8" s="72"/>
      <c r="E8" s="72"/>
      <c r="F8" s="72"/>
      <c r="G8" s="61"/>
      <c r="H8" s="117"/>
    </row>
    <row r="9" spans="1:13">
      <c r="B9" s="1" t="s">
        <v>6</v>
      </c>
      <c r="C9" s="72"/>
      <c r="D9" s="72"/>
      <c r="E9" s="72"/>
      <c r="F9" s="72"/>
      <c r="G9" s="61"/>
      <c r="H9" s="117"/>
    </row>
    <row r="10" spans="1:13" ht="16.5" customHeight="1">
      <c r="B10" s="8"/>
      <c r="C10" s="8"/>
      <c r="D10" s="8"/>
      <c r="E10" s="8"/>
      <c r="F10" s="8"/>
      <c r="G10" s="8"/>
    </row>
    <row r="11" spans="1:13" ht="20.5" thickBot="1">
      <c r="A11" s="67" t="s">
        <v>7</v>
      </c>
      <c r="B11" s="64"/>
      <c r="C11" s="64"/>
      <c r="D11" s="64"/>
      <c r="E11" s="64"/>
      <c r="F11" s="64"/>
      <c r="G11" s="64"/>
    </row>
    <row r="12" spans="1:13" ht="19.5" customHeight="1">
      <c r="B12" s="348" t="s">
        <v>8</v>
      </c>
      <c r="C12" s="349"/>
      <c r="D12" s="373" t="s">
        <v>117</v>
      </c>
      <c r="E12" s="374"/>
      <c r="F12" s="374"/>
      <c r="G12" s="375"/>
      <c r="M12" t="s">
        <v>9</v>
      </c>
    </row>
    <row r="13" spans="1:13" ht="19.5" customHeight="1">
      <c r="B13" s="348" t="s">
        <v>10</v>
      </c>
      <c r="C13" s="349"/>
      <c r="D13" s="369">
        <v>1234567890</v>
      </c>
      <c r="E13" s="370"/>
      <c r="F13" s="370"/>
      <c r="G13" s="371"/>
    </row>
    <row r="14" spans="1:13">
      <c r="B14" s="348" t="s">
        <v>11</v>
      </c>
      <c r="C14" s="349"/>
      <c r="D14" s="369" t="s">
        <v>118</v>
      </c>
      <c r="E14" s="370"/>
      <c r="F14" s="370"/>
      <c r="G14" s="371"/>
      <c r="M14" t="s">
        <v>12</v>
      </c>
    </row>
    <row r="15" spans="1:13">
      <c r="B15" s="348" t="s">
        <v>13</v>
      </c>
      <c r="C15" s="349"/>
      <c r="D15" s="369" t="s">
        <v>119</v>
      </c>
      <c r="E15" s="370"/>
      <c r="F15" s="370"/>
      <c r="G15" s="371"/>
      <c r="M15" t="s">
        <v>14</v>
      </c>
    </row>
    <row r="16" spans="1:13">
      <c r="B16" s="348" t="s">
        <v>15</v>
      </c>
      <c r="C16" s="349"/>
      <c r="D16" s="372">
        <v>43922</v>
      </c>
      <c r="E16" s="370"/>
      <c r="F16" s="370"/>
      <c r="G16" s="371"/>
      <c r="M16" t="s">
        <v>16</v>
      </c>
    </row>
    <row r="17" spans="1:13">
      <c r="B17" s="348" t="s">
        <v>17</v>
      </c>
      <c r="C17" s="349"/>
      <c r="D17" s="369">
        <v>20</v>
      </c>
      <c r="E17" s="370"/>
      <c r="F17" s="370"/>
      <c r="G17" s="371"/>
      <c r="H17" s="65"/>
      <c r="M17" t="s">
        <v>18</v>
      </c>
    </row>
    <row r="18" spans="1:13">
      <c r="B18" s="348" t="s">
        <v>19</v>
      </c>
      <c r="C18" s="349"/>
      <c r="D18" s="369">
        <v>18</v>
      </c>
      <c r="E18" s="370"/>
      <c r="F18" s="370"/>
      <c r="G18" s="371"/>
      <c r="H18" s="65"/>
    </row>
    <row r="19" spans="1:13">
      <c r="B19" s="266" t="s">
        <v>20</v>
      </c>
      <c r="C19" s="353"/>
      <c r="D19" s="354" t="s">
        <v>21</v>
      </c>
      <c r="E19" s="355"/>
      <c r="F19" s="148" t="s">
        <v>22</v>
      </c>
      <c r="G19" s="146" t="s">
        <v>23</v>
      </c>
      <c r="H19" s="64" t="s">
        <v>24</v>
      </c>
      <c r="M19" t="s">
        <v>25</v>
      </c>
    </row>
    <row r="20" spans="1:13">
      <c r="B20" s="264" t="s">
        <v>109</v>
      </c>
      <c r="C20" s="265"/>
      <c r="D20" s="366"/>
      <c r="E20" s="367"/>
      <c r="F20" s="367"/>
      <c r="G20" s="368"/>
    </row>
    <row r="21" spans="1:13">
      <c r="B21" s="264" t="s">
        <v>110</v>
      </c>
      <c r="C21" s="265"/>
      <c r="D21" s="270"/>
      <c r="E21" s="271"/>
      <c r="F21" s="271"/>
      <c r="G21" s="272"/>
      <c r="I21" s="64"/>
    </row>
    <row r="22" spans="1:13">
      <c r="B22" s="264" t="s">
        <v>111</v>
      </c>
      <c r="C22" s="265"/>
      <c r="D22" s="270"/>
      <c r="E22" s="271"/>
      <c r="F22" s="271"/>
      <c r="G22" s="272"/>
      <c r="H22" s="64" t="s">
        <v>24</v>
      </c>
      <c r="J22" s="75"/>
    </row>
    <row r="23" spans="1:13">
      <c r="B23" s="266" t="s">
        <v>112</v>
      </c>
      <c r="C23" s="267"/>
      <c r="D23" s="270"/>
      <c r="E23" s="271"/>
      <c r="F23" s="271"/>
      <c r="G23" s="272"/>
      <c r="H23" s="64" t="s">
        <v>24</v>
      </c>
      <c r="J23" s="75"/>
    </row>
    <row r="24" spans="1:13" ht="18.5" thickBot="1">
      <c r="B24" s="268" t="s">
        <v>113</v>
      </c>
      <c r="C24" s="269"/>
      <c r="D24" s="273"/>
      <c r="E24" s="273"/>
      <c r="F24" s="273"/>
      <c r="G24" s="274"/>
      <c r="H24" s="64" t="s">
        <v>24</v>
      </c>
    </row>
    <row r="25" spans="1:13" ht="20.25" customHeight="1">
      <c r="B25" s="63"/>
      <c r="C25" s="63"/>
      <c r="D25" s="63"/>
      <c r="E25" s="64"/>
      <c r="F25" s="64"/>
      <c r="G25" s="64"/>
      <c r="M25" t="s">
        <v>34</v>
      </c>
    </row>
    <row r="26" spans="1:13" ht="20">
      <c r="A26" s="67" t="s">
        <v>35</v>
      </c>
      <c r="B26" s="64"/>
      <c r="C26" s="64"/>
      <c r="D26" s="64"/>
      <c r="E26" s="64"/>
      <c r="F26" s="64"/>
      <c r="G26" s="64"/>
      <c r="M26" t="s">
        <v>36</v>
      </c>
    </row>
    <row r="27" spans="1:13" ht="18.75" customHeight="1">
      <c r="A27" s="66"/>
      <c r="B27" s="72" t="s">
        <v>37</v>
      </c>
      <c r="C27" s="62"/>
      <c r="D27" s="62"/>
      <c r="E27" s="62"/>
      <c r="F27" s="95"/>
      <c r="G27" s="62"/>
      <c r="H27" s="62"/>
      <c r="I27" s="62"/>
    </row>
    <row r="28" spans="1:13" ht="18.75" customHeight="1">
      <c r="A28" s="66"/>
      <c r="B28" s="97" t="s">
        <v>38</v>
      </c>
      <c r="C28" s="62"/>
      <c r="D28" s="62"/>
      <c r="E28" s="62"/>
      <c r="F28" s="95"/>
      <c r="G28" s="62"/>
      <c r="H28" s="62"/>
      <c r="I28" s="62"/>
    </row>
    <row r="29" spans="1:13" ht="18.75" customHeight="1">
      <c r="A29" s="66"/>
      <c r="B29" s="64" t="s">
        <v>114</v>
      </c>
      <c r="C29" s="62"/>
      <c r="D29" s="62"/>
      <c r="E29" s="62"/>
      <c r="F29" s="95"/>
      <c r="G29" s="62"/>
      <c r="H29" s="62"/>
      <c r="I29" s="62"/>
    </row>
    <row r="30" spans="1:13" ht="18.5" thickBot="1">
      <c r="B30" s="69"/>
      <c r="C30" s="125" t="s">
        <v>39</v>
      </c>
      <c r="D30" s="125" t="s">
        <v>40</v>
      </c>
      <c r="E30" s="332" t="s">
        <v>41</v>
      </c>
      <c r="F30" s="333"/>
      <c r="G30" s="120" t="s">
        <v>42</v>
      </c>
      <c r="I30" s="76"/>
      <c r="J30" s="75"/>
      <c r="K30" s="75"/>
      <c r="M30" t="s">
        <v>43</v>
      </c>
    </row>
    <row r="31" spans="1:13">
      <c r="B31" s="70" t="s">
        <v>44</v>
      </c>
      <c r="C31" s="107" t="s">
        <v>120</v>
      </c>
      <c r="D31" s="122" t="s">
        <v>121</v>
      </c>
      <c r="E31" s="334" t="s">
        <v>122</v>
      </c>
      <c r="F31" s="335"/>
      <c r="G31" s="108">
        <v>4500000</v>
      </c>
      <c r="I31" s="76"/>
      <c r="J31" s="75"/>
      <c r="K31" s="75"/>
    </row>
    <row r="32" spans="1:13">
      <c r="B32" s="70" t="s">
        <v>45</v>
      </c>
      <c r="C32" s="109" t="s">
        <v>123</v>
      </c>
      <c r="D32" s="123"/>
      <c r="E32" s="336"/>
      <c r="F32" s="337"/>
      <c r="G32" s="110">
        <v>1500000</v>
      </c>
      <c r="I32" s="76"/>
      <c r="J32" s="75"/>
      <c r="K32" s="75"/>
    </row>
    <row r="33" spans="1:11">
      <c r="B33" s="70" t="s">
        <v>46</v>
      </c>
      <c r="C33" s="109" t="s">
        <v>124</v>
      </c>
      <c r="D33" s="123"/>
      <c r="E33" s="336"/>
      <c r="F33" s="337"/>
      <c r="G33" s="110">
        <v>1500000</v>
      </c>
      <c r="I33" s="76"/>
      <c r="J33" s="75"/>
      <c r="K33" s="75"/>
    </row>
    <row r="34" spans="1:11">
      <c r="B34" s="70" t="s">
        <v>47</v>
      </c>
      <c r="C34" s="109"/>
      <c r="D34" s="123"/>
      <c r="E34" s="336"/>
      <c r="F34" s="337"/>
      <c r="G34" s="110">
        <v>0</v>
      </c>
      <c r="I34" s="76"/>
      <c r="J34" s="75"/>
      <c r="K34" s="75"/>
    </row>
    <row r="35" spans="1:11">
      <c r="B35" s="70" t="s">
        <v>48</v>
      </c>
      <c r="C35" s="109"/>
      <c r="D35" s="123"/>
      <c r="E35" s="336"/>
      <c r="F35" s="337"/>
      <c r="G35" s="110">
        <v>0</v>
      </c>
      <c r="I35" s="76"/>
      <c r="J35" s="75"/>
      <c r="K35" s="75"/>
    </row>
    <row r="36" spans="1:11" ht="18.5" thickBot="1">
      <c r="B36" s="70" t="s">
        <v>49</v>
      </c>
      <c r="C36" s="111"/>
      <c r="D36" s="124"/>
      <c r="E36" s="338"/>
      <c r="F36" s="339"/>
      <c r="G36" s="112">
        <v>0</v>
      </c>
      <c r="I36" s="76"/>
      <c r="J36" s="75"/>
      <c r="K36" s="75"/>
    </row>
    <row r="37" spans="1:11">
      <c r="B37" s="96"/>
      <c r="F37" s="106" t="s">
        <v>50</v>
      </c>
      <c r="G37" s="113">
        <f>SUM(G31:G36)</f>
        <v>7500000</v>
      </c>
      <c r="H37" t="s">
        <v>51</v>
      </c>
      <c r="I37" s="76"/>
      <c r="J37" s="75"/>
      <c r="K37" s="75"/>
    </row>
    <row r="38" spans="1:11" ht="11.25" customHeight="1">
      <c r="B38" s="94"/>
      <c r="C38" s="94"/>
      <c r="D38" s="94"/>
      <c r="E38" s="94"/>
      <c r="F38" s="94"/>
      <c r="G38" s="94"/>
      <c r="H38" s="94"/>
    </row>
    <row r="39" spans="1:11" ht="20">
      <c r="A39" s="67" t="s">
        <v>52</v>
      </c>
    </row>
    <row r="40" spans="1:11" ht="18.75" customHeight="1">
      <c r="A40" s="66"/>
      <c r="B40" s="72" t="s">
        <v>53</v>
      </c>
      <c r="C40" s="62"/>
      <c r="D40" s="62"/>
      <c r="E40" s="62"/>
      <c r="F40" s="95"/>
      <c r="G40" s="62"/>
      <c r="H40" s="62"/>
      <c r="I40" s="62"/>
    </row>
    <row r="41" spans="1:11" ht="18.75" customHeight="1">
      <c r="A41" s="66"/>
      <c r="B41" s="97" t="s">
        <v>54</v>
      </c>
      <c r="C41" s="62"/>
      <c r="D41" s="62"/>
      <c r="E41" s="62"/>
      <c r="F41" s="95"/>
      <c r="G41" s="62"/>
      <c r="H41" s="62"/>
      <c r="I41" s="62"/>
    </row>
    <row r="42" spans="1:11" ht="18.75" customHeight="1">
      <c r="A42" s="66"/>
      <c r="B42" s="97" t="s">
        <v>55</v>
      </c>
      <c r="C42" s="62"/>
      <c r="D42" s="62"/>
      <c r="E42" s="62"/>
      <c r="F42" s="95"/>
      <c r="G42" s="62"/>
      <c r="H42" s="62"/>
      <c r="I42" s="62"/>
    </row>
    <row r="43" spans="1:11" ht="18" customHeight="1" thickBot="1">
      <c r="A43" s="62"/>
      <c r="B43" s="138" t="s">
        <v>56</v>
      </c>
      <c r="C43" s="135" t="s">
        <v>57</v>
      </c>
      <c r="D43" s="332" t="s">
        <v>58</v>
      </c>
      <c r="E43" s="340"/>
      <c r="F43" s="333"/>
    </row>
    <row r="44" spans="1:11" ht="52.5" customHeight="1" thickBot="1">
      <c r="A44" s="62"/>
      <c r="B44" s="92" t="s">
        <v>59</v>
      </c>
      <c r="C44" s="89">
        <v>7500000</v>
      </c>
      <c r="D44" s="341" t="str">
        <f>IF(G37=C44,"２.生産活動内容の収入合計と一致しています
（問題なし）","２.生産活動内容の収入合計と不一致であるため、確認のうえ修正してください")</f>
        <v>２.生産活動内容の収入合計と一致しています
（問題なし）</v>
      </c>
      <c r="E44" s="342"/>
      <c r="F44" s="343"/>
    </row>
    <row r="45" spans="1:11" ht="19.5" customHeight="1">
      <c r="A45" s="62"/>
      <c r="B45" s="62"/>
      <c r="C45" s="62"/>
      <c r="D45" s="62"/>
      <c r="I45" s="62"/>
    </row>
    <row r="46" spans="1:11" ht="22.5" customHeight="1">
      <c r="A46" s="66" t="s">
        <v>60</v>
      </c>
      <c r="B46" s="62"/>
      <c r="C46" s="62"/>
      <c r="D46" s="62"/>
      <c r="E46" s="77"/>
      <c r="F46" s="77"/>
      <c r="G46" s="77"/>
      <c r="H46" s="77"/>
      <c r="I46" s="77"/>
      <c r="J46" s="77"/>
    </row>
    <row r="47" spans="1:11" ht="20.25" customHeight="1">
      <c r="A47" s="66"/>
      <c r="B47" s="72" t="s">
        <v>61</v>
      </c>
      <c r="C47" s="62"/>
      <c r="D47" s="62"/>
      <c r="E47" s="62"/>
      <c r="F47" s="95"/>
      <c r="G47" s="62"/>
      <c r="H47" s="62"/>
      <c r="I47" s="62"/>
    </row>
    <row r="48" spans="1:11" ht="20.25" customHeight="1">
      <c r="A48" s="66"/>
      <c r="B48" s="97" t="s">
        <v>62</v>
      </c>
      <c r="C48" s="62"/>
      <c r="D48" s="62"/>
      <c r="E48" s="62"/>
      <c r="F48" s="95"/>
      <c r="G48" s="62"/>
      <c r="H48" s="62"/>
      <c r="I48" s="62"/>
    </row>
    <row r="49" spans="1:9" ht="21" customHeight="1">
      <c r="A49" s="66"/>
      <c r="B49" s="134" t="s">
        <v>63</v>
      </c>
      <c r="C49" s="62"/>
      <c r="D49" s="62"/>
      <c r="E49" s="62"/>
      <c r="F49" s="95"/>
      <c r="G49" s="62"/>
      <c r="H49" s="62"/>
      <c r="I49" s="62"/>
    </row>
    <row r="50" spans="1:9" ht="21" customHeight="1">
      <c r="A50" s="66"/>
      <c r="B50" s="64" t="s">
        <v>64</v>
      </c>
      <c r="C50" s="62"/>
      <c r="D50" s="62"/>
      <c r="E50" s="62"/>
      <c r="F50" s="95"/>
      <c r="G50" s="62"/>
      <c r="H50" s="62"/>
      <c r="I50" s="62"/>
    </row>
    <row r="51" spans="1:9" ht="20.25" customHeight="1">
      <c r="A51" s="66"/>
      <c r="B51" t="s">
        <v>65</v>
      </c>
      <c r="C51" s="62"/>
      <c r="D51" s="62"/>
      <c r="E51" s="62"/>
      <c r="F51" s="95"/>
      <c r="G51" s="62"/>
      <c r="H51" s="62"/>
      <c r="I51" s="62"/>
    </row>
    <row r="52" spans="1:9" ht="18.5" thickBot="1">
      <c r="B52" s="136" t="s">
        <v>66</v>
      </c>
      <c r="C52" s="137" t="s">
        <v>67</v>
      </c>
      <c r="D52" s="344" t="s">
        <v>68</v>
      </c>
      <c r="E52" s="345"/>
      <c r="F52" s="136" t="s">
        <v>69</v>
      </c>
      <c r="G52" s="136" t="s">
        <v>70</v>
      </c>
      <c r="H52" s="136" t="s">
        <v>71</v>
      </c>
    </row>
    <row r="53" spans="1:9" ht="23.25" customHeight="1">
      <c r="B53" s="83">
        <v>6000000</v>
      </c>
      <c r="C53" s="91">
        <f>B53/C44</f>
        <v>0.8</v>
      </c>
      <c r="D53" s="346" t="s">
        <v>125</v>
      </c>
      <c r="E53" s="347"/>
      <c r="F53" s="133" t="s">
        <v>72</v>
      </c>
      <c r="G53" s="86" t="s">
        <v>126</v>
      </c>
      <c r="H53" s="80" t="s">
        <v>127</v>
      </c>
    </row>
    <row r="54" spans="1:9" ht="23.25" customHeight="1">
      <c r="B54" s="84">
        <v>3000000</v>
      </c>
      <c r="C54" s="91">
        <f>B54/C44</f>
        <v>0.4</v>
      </c>
      <c r="D54" s="330" t="s">
        <v>128</v>
      </c>
      <c r="E54" s="331"/>
      <c r="F54" s="140" t="s">
        <v>72</v>
      </c>
      <c r="G54" s="87" t="s">
        <v>126</v>
      </c>
      <c r="H54" s="81" t="s">
        <v>126</v>
      </c>
    </row>
    <row r="55" spans="1:9" ht="23.25" customHeight="1" thickBot="1">
      <c r="B55" s="85">
        <v>1500000</v>
      </c>
      <c r="C55" s="91">
        <f>B55/C44</f>
        <v>0.2</v>
      </c>
      <c r="D55" s="319" t="s">
        <v>129</v>
      </c>
      <c r="E55" s="320"/>
      <c r="F55" s="141" t="s">
        <v>130</v>
      </c>
      <c r="G55" s="88" t="s">
        <v>126</v>
      </c>
      <c r="H55" s="82" t="s">
        <v>131</v>
      </c>
    </row>
    <row r="56" spans="1:9" ht="20">
      <c r="B56" s="71"/>
      <c r="C56" t="s">
        <v>73</v>
      </c>
    </row>
    <row r="57" spans="1:9" ht="17.25" customHeight="1">
      <c r="B57" s="71"/>
    </row>
    <row r="58" spans="1:9" ht="20">
      <c r="A58" s="67" t="s">
        <v>74</v>
      </c>
    </row>
    <row r="59" spans="1:9" ht="21.75" customHeight="1">
      <c r="A59" s="62"/>
      <c r="B59" s="321" t="s">
        <v>56</v>
      </c>
      <c r="C59" s="322"/>
      <c r="D59" s="323"/>
      <c r="E59" s="135" t="s">
        <v>57</v>
      </c>
      <c r="F59" s="321" t="s">
        <v>75</v>
      </c>
      <c r="G59" s="322"/>
      <c r="H59" s="323"/>
    </row>
    <row r="60" spans="1:9" ht="22.5" customHeight="1">
      <c r="A60" s="62"/>
      <c r="B60" s="324" t="s">
        <v>76</v>
      </c>
      <c r="C60" s="325"/>
      <c r="D60" s="326"/>
      <c r="E60" s="79">
        <f>SUM(E62:E69)</f>
        <v>4500000</v>
      </c>
      <c r="F60" s="304" t="s">
        <v>77</v>
      </c>
      <c r="G60" s="304"/>
      <c r="H60" s="305"/>
    </row>
    <row r="61" spans="1:9" ht="24.75" customHeight="1" thickBot="1">
      <c r="A61" s="62"/>
      <c r="B61" s="310" t="s">
        <v>78</v>
      </c>
      <c r="C61" s="311"/>
      <c r="D61" s="327"/>
      <c r="E61" s="78"/>
      <c r="F61" s="328"/>
      <c r="G61" s="328"/>
      <c r="H61" s="329"/>
    </row>
    <row r="62" spans="1:9" ht="27" customHeight="1">
      <c r="A62" s="62"/>
      <c r="B62" s="310" t="s">
        <v>79</v>
      </c>
      <c r="C62" s="311"/>
      <c r="D62" s="312"/>
      <c r="E62" s="83">
        <v>0</v>
      </c>
      <c r="F62" s="313" t="s">
        <v>80</v>
      </c>
      <c r="G62" s="313"/>
      <c r="H62" s="314"/>
    </row>
    <row r="63" spans="1:9" ht="27" customHeight="1">
      <c r="A63" s="62"/>
      <c r="B63" s="118" t="s">
        <v>81</v>
      </c>
      <c r="C63" s="119"/>
      <c r="D63" s="119"/>
      <c r="E63" s="90">
        <v>0</v>
      </c>
      <c r="F63" s="313" t="s">
        <v>82</v>
      </c>
      <c r="G63" s="313"/>
      <c r="H63" s="314"/>
    </row>
    <row r="64" spans="1:9" ht="27" customHeight="1">
      <c r="A64" s="62"/>
      <c r="B64" s="315" t="s">
        <v>83</v>
      </c>
      <c r="C64" s="316"/>
      <c r="D64" s="317"/>
      <c r="E64" s="90">
        <v>1500000</v>
      </c>
      <c r="F64" s="313" t="s">
        <v>84</v>
      </c>
      <c r="G64" s="313"/>
      <c r="H64" s="314"/>
    </row>
    <row r="65" spans="1:9" ht="27" customHeight="1">
      <c r="A65" s="62"/>
      <c r="B65" s="315" t="s">
        <v>85</v>
      </c>
      <c r="C65" s="316"/>
      <c r="D65" s="317"/>
      <c r="E65" s="90">
        <v>0</v>
      </c>
      <c r="F65" s="318" t="s">
        <v>86</v>
      </c>
      <c r="G65" s="313"/>
      <c r="H65" s="314"/>
    </row>
    <row r="66" spans="1:9" ht="27" customHeight="1">
      <c r="A66" s="62"/>
      <c r="B66" s="310" t="s">
        <v>87</v>
      </c>
      <c r="C66" s="311"/>
      <c r="D66" s="312"/>
      <c r="E66" s="90">
        <v>0</v>
      </c>
      <c r="F66" s="313" t="s">
        <v>88</v>
      </c>
      <c r="G66" s="313"/>
      <c r="H66" s="314"/>
    </row>
    <row r="67" spans="1:9" ht="27" customHeight="1">
      <c r="A67" s="62"/>
      <c r="B67" s="310" t="s">
        <v>89</v>
      </c>
      <c r="C67" s="311"/>
      <c r="D67" s="312"/>
      <c r="E67" s="90">
        <v>3000000</v>
      </c>
      <c r="F67" s="313" t="s">
        <v>90</v>
      </c>
      <c r="G67" s="313"/>
      <c r="H67" s="314"/>
    </row>
    <row r="68" spans="1:9" ht="27" customHeight="1">
      <c r="A68" s="62"/>
      <c r="B68" s="310" t="s">
        <v>91</v>
      </c>
      <c r="C68" s="311"/>
      <c r="D68" s="312"/>
      <c r="E68" s="90">
        <v>0</v>
      </c>
      <c r="F68" s="313" t="s">
        <v>92</v>
      </c>
      <c r="G68" s="313"/>
      <c r="H68" s="314"/>
    </row>
    <row r="69" spans="1:9" ht="27" customHeight="1" thickBot="1">
      <c r="A69" s="62"/>
      <c r="B69" s="295" t="s">
        <v>93</v>
      </c>
      <c r="C69" s="296"/>
      <c r="D69" s="297"/>
      <c r="E69" s="126">
        <v>0</v>
      </c>
      <c r="F69" s="298" t="s">
        <v>94</v>
      </c>
      <c r="G69" s="299"/>
      <c r="H69" s="300"/>
    </row>
    <row r="70" spans="1:9" ht="39" customHeight="1" thickTop="1" thickBot="1">
      <c r="A70" s="62"/>
      <c r="B70" s="301" t="s">
        <v>95</v>
      </c>
      <c r="C70" s="302"/>
      <c r="D70" s="303"/>
      <c r="E70" s="139">
        <f>C44-E60</f>
        <v>3000000</v>
      </c>
      <c r="F70" s="304" t="s">
        <v>77</v>
      </c>
      <c r="G70" s="304"/>
      <c r="H70" s="305"/>
    </row>
    <row r="71" spans="1:9" ht="42.75" customHeight="1" thickBot="1">
      <c r="A71" s="62"/>
      <c r="B71" s="306" t="s">
        <v>115</v>
      </c>
      <c r="C71" s="307"/>
      <c r="D71" s="307"/>
      <c r="E71" s="89">
        <f>25000*18*12</f>
        <v>5400000</v>
      </c>
      <c r="F71" s="308" t="s">
        <v>97</v>
      </c>
      <c r="G71" s="308"/>
      <c r="H71" s="309"/>
    </row>
    <row r="72" spans="1:9" ht="28.5" customHeight="1" thickBot="1">
      <c r="A72" s="62"/>
      <c r="B72" s="280" t="s">
        <v>116</v>
      </c>
      <c r="C72" s="281"/>
      <c r="D72" s="282"/>
      <c r="E72" s="128">
        <f>C44-(E60+E71)</f>
        <v>-2400000</v>
      </c>
      <c r="F72" s="283" t="s">
        <v>77</v>
      </c>
      <c r="G72" s="283"/>
      <c r="H72" s="284"/>
    </row>
    <row r="73" spans="1:9" ht="27.75" customHeight="1" thickTop="1">
      <c r="A73" s="62"/>
      <c r="B73" s="285" t="s">
        <v>100</v>
      </c>
      <c r="C73" s="286"/>
      <c r="D73" s="286"/>
      <c r="E73" s="83">
        <v>0</v>
      </c>
      <c r="F73" s="287" t="s">
        <v>101</v>
      </c>
      <c r="G73" s="288"/>
      <c r="H73" s="289"/>
    </row>
    <row r="74" spans="1:9" ht="27.75" customHeight="1" thickBot="1">
      <c r="A74" s="62"/>
      <c r="B74" s="293" t="s">
        <v>102</v>
      </c>
      <c r="C74" s="294"/>
      <c r="D74" s="294"/>
      <c r="E74" s="85">
        <v>0</v>
      </c>
      <c r="F74" s="290"/>
      <c r="G74" s="291"/>
      <c r="H74" s="292"/>
    </row>
    <row r="75" spans="1:9" ht="27" customHeight="1">
      <c r="A75" s="62"/>
      <c r="B75" s="62"/>
      <c r="C75" s="62"/>
      <c r="D75" s="62"/>
      <c r="E75" s="62"/>
      <c r="F75" s="62"/>
      <c r="G75" s="62"/>
      <c r="H75" s="62"/>
      <c r="I75" s="62"/>
    </row>
    <row r="76" spans="1:9" ht="20.5" thickBot="1">
      <c r="A76" s="67" t="s">
        <v>103</v>
      </c>
    </row>
    <row r="77" spans="1:9" ht="83.25" customHeight="1" thickBot="1">
      <c r="B77" s="275"/>
      <c r="C77" s="276"/>
      <c r="D77" s="276"/>
      <c r="E77" s="276"/>
      <c r="F77" s="276"/>
      <c r="G77" s="276"/>
      <c r="H77" s="277"/>
    </row>
    <row r="78" spans="1:9" ht="25.5" customHeight="1"/>
    <row r="79" spans="1:9" s="64" customFormat="1" ht="20.5" thickBot="1">
      <c r="A79" s="66" t="s">
        <v>104</v>
      </c>
      <c r="C79"/>
      <c r="D79"/>
      <c r="E79"/>
      <c r="F79"/>
      <c r="G79"/>
    </row>
    <row r="80" spans="1:9" ht="26.25" customHeight="1" thickBot="1">
      <c r="B80" s="278">
        <v>0</v>
      </c>
      <c r="C80" s="279"/>
    </row>
    <row r="81" spans="1:7" ht="26.25" customHeight="1">
      <c r="B81" s="68"/>
    </row>
    <row r="82" spans="1:7" s="1" customFormat="1" ht="19.5" customHeight="1">
      <c r="A82" s="1" t="s">
        <v>132</v>
      </c>
    </row>
    <row r="83" spans="1:7" s="1" customFormat="1" ht="19.5" customHeight="1">
      <c r="A83" s="1" t="s">
        <v>133</v>
      </c>
      <c r="C83" s="142">
        <f>C44/12</f>
        <v>625000</v>
      </c>
    </row>
    <row r="84" spans="1:7" s="1" customFormat="1" ht="24" customHeight="1">
      <c r="A84" s="1" t="s">
        <v>134</v>
      </c>
      <c r="C84" s="142">
        <f>E60/12</f>
        <v>375000</v>
      </c>
      <c r="E84" s="143"/>
      <c r="F84" s="143"/>
      <c r="G84" s="144"/>
    </row>
    <row r="85" spans="1:7" s="1" customFormat="1">
      <c r="A85" s="1" t="s">
        <v>135</v>
      </c>
      <c r="C85" s="142">
        <f>E70/12</f>
        <v>250000</v>
      </c>
    </row>
    <row r="86" spans="1:7" s="1" customFormat="1">
      <c r="A86" s="1" t="s">
        <v>136</v>
      </c>
      <c r="C86" s="142">
        <f>SUM(E71)/12</f>
        <v>450000</v>
      </c>
    </row>
    <row r="87" spans="1:7" s="1" customFormat="1">
      <c r="A87" s="1" t="s">
        <v>137</v>
      </c>
      <c r="C87" s="145">
        <f>C85/C86</f>
        <v>0.55555555555555558</v>
      </c>
    </row>
    <row r="88" spans="1:7" s="1" customFormat="1">
      <c r="A88" s="1" t="s">
        <v>138</v>
      </c>
      <c r="C88" s="142">
        <f>E72/12</f>
        <v>-200000</v>
      </c>
    </row>
    <row r="89" spans="1:7" s="1" customFormat="1">
      <c r="A89" s="1" t="s">
        <v>139</v>
      </c>
      <c r="C89" s="142">
        <f>C88/D18</f>
        <v>-11111.111111111111</v>
      </c>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E31:F31"/>
    <mergeCell ref="B20:C20"/>
    <mergeCell ref="D20:G20"/>
    <mergeCell ref="B21:C21"/>
    <mergeCell ref="D21:G21"/>
    <mergeCell ref="B22:C22"/>
    <mergeCell ref="D22:G22"/>
    <mergeCell ref="B23:C23"/>
    <mergeCell ref="D23:G23"/>
    <mergeCell ref="B24:C24"/>
    <mergeCell ref="D24:G24"/>
    <mergeCell ref="E30:F30"/>
    <mergeCell ref="B59:D59"/>
    <mergeCell ref="F59:H59"/>
    <mergeCell ref="E32:F32"/>
    <mergeCell ref="E33:F33"/>
    <mergeCell ref="E34:F34"/>
    <mergeCell ref="E35:F35"/>
    <mergeCell ref="E36:F36"/>
    <mergeCell ref="D43:F43"/>
    <mergeCell ref="D44:F44"/>
    <mergeCell ref="D52:E52"/>
    <mergeCell ref="D53:E53"/>
    <mergeCell ref="D54:E54"/>
    <mergeCell ref="D55:E55"/>
    <mergeCell ref="B66:D66"/>
    <mergeCell ref="F66:H66"/>
    <mergeCell ref="B60:D60"/>
    <mergeCell ref="F60:H60"/>
    <mergeCell ref="B61:D61"/>
    <mergeCell ref="F61:H61"/>
    <mergeCell ref="B62:D62"/>
    <mergeCell ref="F62:H62"/>
    <mergeCell ref="F63:H63"/>
    <mergeCell ref="B64:D64"/>
    <mergeCell ref="F64:H64"/>
    <mergeCell ref="B65:D65"/>
    <mergeCell ref="F65:H65"/>
    <mergeCell ref="B67:D67"/>
    <mergeCell ref="F67:H67"/>
    <mergeCell ref="B68:D68"/>
    <mergeCell ref="F68:H68"/>
    <mergeCell ref="B69:D69"/>
    <mergeCell ref="F69:H69"/>
    <mergeCell ref="B70:D70"/>
    <mergeCell ref="F70:H70"/>
    <mergeCell ref="B71:D71"/>
    <mergeCell ref="F71:H71"/>
    <mergeCell ref="B72:D72"/>
    <mergeCell ref="F72:H72"/>
    <mergeCell ref="B73:D73"/>
    <mergeCell ref="F73:H74"/>
    <mergeCell ref="B74:D74"/>
    <mergeCell ref="B77:H77"/>
    <mergeCell ref="B80:C80"/>
  </mergeCells>
  <phoneticPr fontId="1"/>
  <dataValidations count="3">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0B97DCE-9281-4AA8-9ADD-70E172F321E3}">
      <formula1>"〇"</formula1>
    </dataValidation>
    <dataValidation type="list" allowBlank="1" showInputMessage="1" showErrorMessage="1" sqref="C31:C36" xr:uid="{A0FB2BD2-E8A8-4716-97B9-CA240ECDBEFD}">
      <formula1>#REF!</formula1>
    </dataValidation>
  </dataValidation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D24</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F19A3108-020B-4EFE-9DD0-99CF20A7EE1C}">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S106"/>
  <sheetViews>
    <sheetView showGridLines="0" tabSelected="1" view="pageBreakPreview" topLeftCell="A21" zoomScale="80" zoomScaleNormal="80" zoomScaleSheetLayoutView="80" workbookViewId="0">
      <selection activeCell="E48" sqref="E48"/>
    </sheetView>
  </sheetViews>
  <sheetFormatPr defaultRowHeight="18"/>
  <cols>
    <col min="1" max="1" width="3.58203125" customWidth="1"/>
    <col min="2" max="2" width="22.58203125" customWidth="1"/>
    <col min="3" max="3" width="18.33203125" customWidth="1"/>
    <col min="4" max="4" width="18.6640625" customWidth="1"/>
    <col min="5" max="6" width="22.08203125" customWidth="1"/>
    <col min="7" max="7" width="26.83203125" bestFit="1" customWidth="1"/>
    <col min="8" max="9" width="21.08203125" bestFit="1" customWidth="1"/>
    <col min="10" max="10" width="15.25" customWidth="1"/>
    <col min="11" max="11" width="3.83203125" customWidth="1"/>
    <col min="12" max="12" width="35.25" customWidth="1"/>
    <col min="13" max="13" width="5.58203125" hidden="1" customWidth="1"/>
    <col min="14" max="14" width="3.83203125" hidden="1" customWidth="1"/>
    <col min="15" max="23" width="3.83203125" customWidth="1"/>
  </cols>
  <sheetData>
    <row r="1" spans="1:19" ht="20.5" thickBot="1">
      <c r="A1" s="407" t="s">
        <v>306</v>
      </c>
      <c r="B1" s="408"/>
    </row>
    <row r="2" spans="1:19" ht="20" customHeight="1">
      <c r="A2" s="410" t="s">
        <v>347</v>
      </c>
      <c r="B2" s="411"/>
      <c r="C2" s="411"/>
      <c r="D2" s="411"/>
      <c r="E2" s="412"/>
      <c r="F2" s="130" t="s">
        <v>0</v>
      </c>
      <c r="G2" s="436"/>
      <c r="H2" s="437"/>
      <c r="L2" s="409"/>
      <c r="M2" s="409"/>
      <c r="N2" s="409"/>
      <c r="O2" s="409"/>
      <c r="P2" s="409"/>
      <c r="Q2" s="409"/>
      <c r="R2" s="409"/>
      <c r="S2" s="409"/>
    </row>
    <row r="3" spans="1:19" ht="20" customHeight="1">
      <c r="A3" s="413"/>
      <c r="B3" s="414"/>
      <c r="C3" s="414"/>
      <c r="D3" s="414"/>
      <c r="E3" s="415"/>
      <c r="F3" s="131" t="s">
        <v>302</v>
      </c>
      <c r="G3" s="438"/>
      <c r="H3" s="439"/>
    </row>
    <row r="4" spans="1:19" ht="20" customHeight="1" thickBot="1">
      <c r="A4" s="416"/>
      <c r="B4" s="417"/>
      <c r="C4" s="417"/>
      <c r="D4" s="417"/>
      <c r="E4" s="418"/>
      <c r="F4" s="131" t="s">
        <v>303</v>
      </c>
      <c r="G4" s="438"/>
      <c r="H4" s="439"/>
      <c r="I4" s="16"/>
    </row>
    <row r="5" spans="1:19" ht="20" customHeight="1">
      <c r="A5" s="227"/>
      <c r="B5" s="227"/>
      <c r="C5" s="227"/>
      <c r="D5" s="227"/>
      <c r="E5" s="227"/>
      <c r="F5" s="131" t="s">
        <v>304</v>
      </c>
      <c r="G5" s="438"/>
      <c r="H5" s="439"/>
      <c r="I5" s="16"/>
    </row>
    <row r="6" spans="1:19" ht="20" customHeight="1">
      <c r="A6" s="171"/>
      <c r="B6" s="171"/>
      <c r="C6" s="171"/>
      <c r="D6" s="129"/>
      <c r="F6" s="131" t="s">
        <v>305</v>
      </c>
      <c r="G6" s="438"/>
      <c r="H6" s="439"/>
      <c r="I6" s="16"/>
    </row>
    <row r="7" spans="1:19" ht="20" customHeight="1" thickBot="1">
      <c r="F7" s="131" t="s">
        <v>2</v>
      </c>
      <c r="G7" s="432"/>
      <c r="H7" s="433"/>
    </row>
    <row r="8" spans="1:19">
      <c r="A8" s="1" t="s">
        <v>4</v>
      </c>
      <c r="B8" s="72"/>
      <c r="C8" s="72"/>
      <c r="D8" s="72"/>
      <c r="E8" s="72"/>
      <c r="F8" s="72"/>
      <c r="G8" s="61"/>
      <c r="H8" s="117"/>
    </row>
    <row r="9" spans="1:19">
      <c r="B9" s="1" t="s">
        <v>5</v>
      </c>
      <c r="C9" s="72"/>
      <c r="D9" s="72"/>
      <c r="E9" s="72"/>
      <c r="F9" s="72"/>
      <c r="G9" s="61"/>
      <c r="H9" s="117"/>
    </row>
    <row r="10" spans="1:19">
      <c r="B10" s="1" t="s">
        <v>6</v>
      </c>
      <c r="C10" s="72"/>
      <c r="D10" s="72"/>
      <c r="E10" s="72"/>
      <c r="F10" s="72"/>
      <c r="G10" s="61"/>
      <c r="H10" s="117"/>
    </row>
    <row r="11" spans="1:19" ht="10.5" customHeight="1">
      <c r="B11" s="8"/>
      <c r="C11" s="8"/>
      <c r="D11" s="8"/>
      <c r="E11" s="8"/>
      <c r="F11" s="8"/>
      <c r="G11" s="8"/>
    </row>
    <row r="12" spans="1:19" ht="20.5" thickBot="1">
      <c r="A12" s="67" t="s">
        <v>7</v>
      </c>
      <c r="B12" s="64"/>
      <c r="C12" s="64"/>
      <c r="D12" s="64"/>
      <c r="E12" s="64"/>
      <c r="F12" s="64"/>
      <c r="G12" s="64"/>
    </row>
    <row r="13" spans="1:19" ht="19.5" customHeight="1">
      <c r="B13" s="348" t="s">
        <v>8</v>
      </c>
      <c r="C13" s="349"/>
      <c r="D13" s="373"/>
      <c r="E13" s="374"/>
      <c r="F13" s="374"/>
      <c r="G13" s="375"/>
      <c r="M13" t="s">
        <v>9</v>
      </c>
    </row>
    <row r="14" spans="1:19" ht="19.5" customHeight="1">
      <c r="B14" s="348" t="s">
        <v>300</v>
      </c>
      <c r="C14" s="349"/>
      <c r="D14" s="369"/>
      <c r="E14" s="370"/>
      <c r="F14" s="370"/>
      <c r="G14" s="371"/>
      <c r="H14" s="16"/>
    </row>
    <row r="15" spans="1:19" ht="19.5" customHeight="1">
      <c r="B15" s="348" t="s">
        <v>10</v>
      </c>
      <c r="C15" s="349"/>
      <c r="D15" s="369"/>
      <c r="E15" s="370"/>
      <c r="F15" s="370"/>
      <c r="G15" s="371"/>
    </row>
    <row r="16" spans="1:19">
      <c r="B16" s="348" t="s">
        <v>11</v>
      </c>
      <c r="C16" s="349"/>
      <c r="D16" s="369"/>
      <c r="E16" s="370"/>
      <c r="F16" s="370"/>
      <c r="G16" s="371"/>
      <c r="M16" t="s">
        <v>12</v>
      </c>
    </row>
    <row r="17" spans="1:13">
      <c r="B17" s="348" t="s">
        <v>13</v>
      </c>
      <c r="C17" s="349"/>
      <c r="D17" s="369"/>
      <c r="E17" s="370"/>
      <c r="F17" s="370"/>
      <c r="G17" s="371"/>
      <c r="M17" t="s">
        <v>14</v>
      </c>
    </row>
    <row r="18" spans="1:13">
      <c r="B18" s="348" t="s">
        <v>15</v>
      </c>
      <c r="C18" s="349"/>
      <c r="D18" s="369"/>
      <c r="E18" s="370"/>
      <c r="F18" s="370"/>
      <c r="G18" s="371"/>
      <c r="M18" t="s">
        <v>16</v>
      </c>
    </row>
    <row r="19" spans="1:13">
      <c r="B19" s="348" t="s">
        <v>17</v>
      </c>
      <c r="C19" s="349"/>
      <c r="D19" s="369"/>
      <c r="E19" s="370"/>
      <c r="F19" s="370"/>
      <c r="G19" s="371"/>
      <c r="H19" s="65"/>
      <c r="M19" t="s">
        <v>18</v>
      </c>
    </row>
    <row r="20" spans="1:13">
      <c r="B20" s="348" t="s">
        <v>301</v>
      </c>
      <c r="C20" s="349"/>
      <c r="D20" s="369"/>
      <c r="E20" s="370"/>
      <c r="F20" s="370"/>
      <c r="G20" s="371"/>
      <c r="H20" s="16"/>
    </row>
    <row r="21" spans="1:13">
      <c r="B21" s="348" t="s">
        <v>299</v>
      </c>
      <c r="C21" s="349"/>
      <c r="D21" s="369"/>
      <c r="E21" s="370"/>
      <c r="F21" s="370"/>
      <c r="G21" s="371"/>
      <c r="H21" s="65"/>
    </row>
    <row r="22" spans="1:13">
      <c r="B22" s="264" t="s">
        <v>20</v>
      </c>
      <c r="C22" s="392"/>
      <c r="D22" s="390" t="s">
        <v>21</v>
      </c>
      <c r="E22" s="391"/>
      <c r="F22" s="148" t="s">
        <v>22</v>
      </c>
      <c r="G22" s="149" t="s">
        <v>23</v>
      </c>
      <c r="H22" s="64" t="s">
        <v>24</v>
      </c>
      <c r="M22" t="s">
        <v>25</v>
      </c>
    </row>
    <row r="23" spans="1:13">
      <c r="B23" s="264" t="s">
        <v>26</v>
      </c>
      <c r="C23" s="392"/>
      <c r="D23" s="369"/>
      <c r="E23" s="370"/>
      <c r="F23" s="370"/>
      <c r="G23" s="371"/>
      <c r="H23" s="64"/>
    </row>
    <row r="24" spans="1:13" ht="35.5" customHeight="1">
      <c r="B24" s="434" t="s">
        <v>339</v>
      </c>
      <c r="C24" s="435"/>
      <c r="D24" s="354"/>
      <c r="E24" s="393"/>
      <c r="F24" s="393"/>
      <c r="G24" s="394"/>
      <c r="H24" s="16"/>
    </row>
    <row r="25" spans="1:13">
      <c r="B25" s="264" t="s">
        <v>340</v>
      </c>
      <c r="C25" s="392"/>
      <c r="D25" s="354"/>
      <c r="E25" s="393"/>
      <c r="F25" s="393"/>
      <c r="G25" s="394"/>
      <c r="H25" s="16"/>
      <c r="M25" t="s">
        <v>27</v>
      </c>
    </row>
    <row r="26" spans="1:13">
      <c r="B26" s="384" t="s">
        <v>28</v>
      </c>
      <c r="C26" s="93" t="s">
        <v>29</v>
      </c>
      <c r="D26" s="354"/>
      <c r="E26" s="393"/>
      <c r="F26" s="393"/>
      <c r="G26" s="394"/>
      <c r="H26" s="16"/>
      <c r="M26" t="s">
        <v>30</v>
      </c>
    </row>
    <row r="27" spans="1:13">
      <c r="B27" s="385"/>
      <c r="C27" s="93" t="s">
        <v>31</v>
      </c>
      <c r="D27" s="395"/>
      <c r="E27" s="396"/>
      <c r="F27" s="396"/>
      <c r="G27" s="397"/>
      <c r="H27" s="16"/>
      <c r="M27" t="s">
        <v>32</v>
      </c>
    </row>
    <row r="28" spans="1:13" ht="18.5" thickBot="1">
      <c r="B28" s="386"/>
      <c r="C28" s="93" t="s">
        <v>33</v>
      </c>
      <c r="D28" s="398"/>
      <c r="E28" s="399"/>
      <c r="F28" s="399"/>
      <c r="G28" s="400"/>
      <c r="H28" s="16"/>
    </row>
    <row r="29" spans="1:13" ht="12.5" customHeight="1">
      <c r="B29" s="63"/>
      <c r="C29" s="63"/>
      <c r="D29" s="63"/>
      <c r="E29" s="64"/>
      <c r="F29" s="64"/>
      <c r="G29" s="64"/>
      <c r="M29" t="s">
        <v>34</v>
      </c>
    </row>
    <row r="30" spans="1:13" ht="20">
      <c r="A30" s="66" t="s">
        <v>372</v>
      </c>
      <c r="B30" s="64"/>
      <c r="C30" s="64"/>
      <c r="D30" s="64"/>
      <c r="E30" s="64"/>
      <c r="F30" s="64"/>
      <c r="G30" s="64"/>
      <c r="M30" t="s">
        <v>36</v>
      </c>
    </row>
    <row r="31" spans="1:13" ht="18.75" customHeight="1">
      <c r="A31" s="66"/>
      <c r="B31" s="64" t="s">
        <v>37</v>
      </c>
      <c r="C31" s="62"/>
      <c r="D31" s="62"/>
      <c r="E31" s="62"/>
      <c r="F31" s="95"/>
      <c r="G31" s="62"/>
      <c r="H31" s="62"/>
      <c r="I31" s="62"/>
    </row>
    <row r="32" spans="1:13" ht="18.75" customHeight="1">
      <c r="A32" s="66"/>
      <c r="B32" s="64" t="s">
        <v>38</v>
      </c>
      <c r="C32" s="62"/>
      <c r="D32" s="62"/>
      <c r="E32" s="62"/>
      <c r="F32" s="95"/>
      <c r="G32" s="62"/>
      <c r="H32" s="62"/>
      <c r="I32" s="62"/>
    </row>
    <row r="33" spans="1:13" ht="18.75" customHeight="1">
      <c r="A33" s="66"/>
      <c r="B33" s="64" t="s">
        <v>114</v>
      </c>
      <c r="C33" s="62"/>
      <c r="D33" s="62"/>
      <c r="E33" s="62"/>
      <c r="F33" s="95"/>
      <c r="G33" s="62"/>
      <c r="H33" s="62"/>
      <c r="I33" s="62"/>
    </row>
    <row r="34" spans="1:13" ht="18.5" thickBot="1">
      <c r="B34" s="69"/>
      <c r="C34" s="125" t="s">
        <v>39</v>
      </c>
      <c r="D34" s="125" t="s">
        <v>40</v>
      </c>
      <c r="E34" s="332" t="s">
        <v>41</v>
      </c>
      <c r="F34" s="333"/>
      <c r="G34" s="242" t="s">
        <v>359</v>
      </c>
      <c r="H34" s="242" t="s">
        <v>360</v>
      </c>
      <c r="I34" s="242" t="s">
        <v>361</v>
      </c>
      <c r="J34" s="75"/>
      <c r="K34" s="75"/>
      <c r="M34" t="s">
        <v>43</v>
      </c>
    </row>
    <row r="35" spans="1:13">
      <c r="B35" s="70" t="s">
        <v>44</v>
      </c>
      <c r="C35" s="107"/>
      <c r="D35" s="122"/>
      <c r="E35" s="334"/>
      <c r="F35" s="335"/>
      <c r="G35" s="202">
        <v>0</v>
      </c>
      <c r="H35" s="208">
        <v>0</v>
      </c>
      <c r="I35" s="205">
        <v>0</v>
      </c>
      <c r="J35" s="75"/>
      <c r="K35" s="75"/>
    </row>
    <row r="36" spans="1:13">
      <c r="B36" s="70" t="s">
        <v>45</v>
      </c>
      <c r="C36" s="109"/>
      <c r="D36" s="123"/>
      <c r="E36" s="336"/>
      <c r="F36" s="337"/>
      <c r="G36" s="203">
        <v>0</v>
      </c>
      <c r="H36" s="209">
        <v>0</v>
      </c>
      <c r="I36" s="206">
        <v>0</v>
      </c>
      <c r="J36" s="75"/>
      <c r="K36" s="75"/>
    </row>
    <row r="37" spans="1:13">
      <c r="B37" s="70" t="s">
        <v>46</v>
      </c>
      <c r="C37" s="109"/>
      <c r="D37" s="123"/>
      <c r="E37" s="336"/>
      <c r="F37" s="337"/>
      <c r="G37" s="203">
        <v>0</v>
      </c>
      <c r="H37" s="209">
        <v>0</v>
      </c>
      <c r="I37" s="206">
        <v>0</v>
      </c>
      <c r="J37" s="75"/>
      <c r="K37" s="75"/>
    </row>
    <row r="38" spans="1:13">
      <c r="B38" s="70" t="s">
        <v>47</v>
      </c>
      <c r="C38" s="109"/>
      <c r="D38" s="123"/>
      <c r="E38" s="336"/>
      <c r="F38" s="337"/>
      <c r="G38" s="203">
        <v>0</v>
      </c>
      <c r="H38" s="209">
        <v>0</v>
      </c>
      <c r="I38" s="206">
        <v>0</v>
      </c>
      <c r="J38" s="75"/>
      <c r="K38" s="75"/>
    </row>
    <row r="39" spans="1:13">
      <c r="B39" s="70" t="s">
        <v>48</v>
      </c>
      <c r="C39" s="109"/>
      <c r="D39" s="123"/>
      <c r="E39" s="336"/>
      <c r="F39" s="337"/>
      <c r="G39" s="203">
        <v>0</v>
      </c>
      <c r="H39" s="209">
        <v>0</v>
      </c>
      <c r="I39" s="206">
        <v>0</v>
      </c>
      <c r="J39" s="75"/>
      <c r="K39" s="75"/>
    </row>
    <row r="40" spans="1:13" ht="18.5" thickBot="1">
      <c r="B40" s="70" t="s">
        <v>49</v>
      </c>
      <c r="C40" s="111"/>
      <c r="D40" s="124"/>
      <c r="E40" s="338"/>
      <c r="F40" s="339"/>
      <c r="G40" s="204">
        <v>0</v>
      </c>
      <c r="H40" s="210">
        <v>0</v>
      </c>
      <c r="I40" s="207">
        <v>0</v>
      </c>
      <c r="J40" s="75"/>
      <c r="K40" s="75"/>
    </row>
    <row r="41" spans="1:13">
      <c r="B41" s="96"/>
      <c r="F41" s="106" t="s">
        <v>50</v>
      </c>
      <c r="G41" s="113">
        <f>SUM(G35:G40)</f>
        <v>0</v>
      </c>
      <c r="H41" s="113">
        <f t="shared" ref="H41:I41" si="0">SUM(H35:H40)</f>
        <v>0</v>
      </c>
      <c r="I41" s="113">
        <f t="shared" si="0"/>
        <v>0</v>
      </c>
      <c r="J41" s="75"/>
      <c r="K41" s="75"/>
    </row>
    <row r="42" spans="1:13">
      <c r="B42" s="94"/>
      <c r="C42" s="94"/>
      <c r="D42" s="94"/>
      <c r="E42" s="94"/>
      <c r="F42" s="94"/>
      <c r="G42" s="201" t="s">
        <v>51</v>
      </c>
      <c r="H42" s="211"/>
      <c r="I42" s="212"/>
    </row>
    <row r="43" spans="1:13" ht="20">
      <c r="A43" s="66" t="s">
        <v>369</v>
      </c>
    </row>
    <row r="44" spans="1:13" ht="20">
      <c r="A44" s="66"/>
      <c r="B44" s="72" t="s">
        <v>53</v>
      </c>
      <c r="C44" s="62"/>
      <c r="D44" s="62"/>
      <c r="E44" s="62"/>
      <c r="F44" s="95"/>
      <c r="G44" s="62"/>
      <c r="H44" s="62"/>
      <c r="I44" s="62"/>
    </row>
    <row r="45" spans="1:13" ht="20">
      <c r="A45" s="66"/>
      <c r="B45" s="97" t="s">
        <v>54</v>
      </c>
      <c r="C45" s="62"/>
      <c r="D45" s="62"/>
      <c r="E45" s="62"/>
      <c r="F45" s="95"/>
      <c r="G45" s="62"/>
      <c r="H45" s="62"/>
      <c r="I45" s="62"/>
    </row>
    <row r="46" spans="1:13" ht="20">
      <c r="A46" s="66"/>
      <c r="B46" s="97" t="s">
        <v>55</v>
      </c>
      <c r="C46" s="62"/>
      <c r="D46" s="62"/>
      <c r="E46" s="62"/>
      <c r="F46" s="95"/>
      <c r="G46" s="62"/>
      <c r="H46" s="62"/>
      <c r="I46" s="62"/>
    </row>
    <row r="47" spans="1:13" ht="18" customHeight="1" thickBot="1">
      <c r="A47" s="62"/>
      <c r="B47" s="138" t="s">
        <v>56</v>
      </c>
      <c r="C47" s="135" t="s">
        <v>341</v>
      </c>
      <c r="D47" s="135" t="s">
        <v>342</v>
      </c>
      <c r="E47" s="135" t="s">
        <v>343</v>
      </c>
      <c r="F47" s="332" t="s">
        <v>58</v>
      </c>
      <c r="G47" s="340"/>
      <c r="H47" s="333"/>
    </row>
    <row r="48" spans="1:13" ht="52.5" customHeight="1" thickBot="1">
      <c r="A48" s="62"/>
      <c r="B48" s="92" t="s">
        <v>59</v>
      </c>
      <c r="C48" s="169">
        <v>0</v>
      </c>
      <c r="D48" s="226">
        <v>0</v>
      </c>
      <c r="E48" s="170">
        <v>0</v>
      </c>
      <c r="F48" s="341" t="str">
        <f>IF(G41=C48,"２.生産活動内容の収入合計と一致しています
（問題なし）","２.生産活動内容の収入合計と不一致であるため、確認のうえ修正してください")</f>
        <v>２.生産活動内容の収入合計と一致しています
（問題なし）</v>
      </c>
      <c r="G48" s="342"/>
      <c r="H48" s="343"/>
    </row>
    <row r="49" spans="1:10" ht="12" customHeight="1">
      <c r="A49" s="62"/>
      <c r="B49" s="62"/>
      <c r="C49" s="62"/>
      <c r="D49" s="62"/>
      <c r="I49" s="62"/>
    </row>
    <row r="50" spans="1:10" ht="22.5" customHeight="1">
      <c r="A50" s="66" t="s">
        <v>370</v>
      </c>
      <c r="B50" s="62"/>
      <c r="C50" s="62"/>
      <c r="D50" s="62"/>
      <c r="E50" s="77"/>
      <c r="F50" s="77"/>
      <c r="G50" s="77"/>
      <c r="H50" s="77"/>
      <c r="I50" s="77"/>
      <c r="J50" s="77"/>
    </row>
    <row r="51" spans="1:10" ht="20.25" customHeight="1">
      <c r="A51" s="66"/>
      <c r="B51" s="72" t="s">
        <v>61</v>
      </c>
      <c r="C51" s="62"/>
      <c r="D51" s="62"/>
      <c r="E51" s="62"/>
      <c r="F51" s="95"/>
      <c r="G51" s="62"/>
      <c r="H51" s="62"/>
      <c r="I51" s="62"/>
    </row>
    <row r="52" spans="1:10" ht="20.25" customHeight="1">
      <c r="A52" s="66"/>
      <c r="B52" s="97" t="s">
        <v>62</v>
      </c>
      <c r="C52" s="62"/>
      <c r="D52" s="62"/>
      <c r="E52" s="62"/>
      <c r="F52" s="95"/>
      <c r="G52" s="62"/>
      <c r="H52" s="62"/>
      <c r="I52" s="62"/>
    </row>
    <row r="53" spans="1:10" ht="21" customHeight="1">
      <c r="A53" s="66"/>
      <c r="B53" s="134" t="s">
        <v>63</v>
      </c>
      <c r="C53" s="62"/>
      <c r="D53" s="62"/>
      <c r="E53" s="62"/>
      <c r="F53" s="95"/>
      <c r="G53" s="62"/>
      <c r="H53" s="62"/>
      <c r="I53" s="62"/>
    </row>
    <row r="54" spans="1:10" ht="21" customHeight="1">
      <c r="A54" s="66"/>
      <c r="B54" s="64" t="s">
        <v>64</v>
      </c>
      <c r="C54" s="62"/>
      <c r="D54" s="62"/>
      <c r="E54" s="62"/>
      <c r="F54" s="95"/>
      <c r="G54" s="62"/>
      <c r="H54" s="62"/>
      <c r="I54" s="62"/>
    </row>
    <row r="55" spans="1:10" ht="20.25" customHeight="1">
      <c r="A55" s="66"/>
      <c r="B55" s="64" t="s">
        <v>368</v>
      </c>
      <c r="C55" s="62"/>
      <c r="D55" s="62"/>
      <c r="E55" s="62"/>
      <c r="F55" s="95"/>
      <c r="G55" s="62"/>
      <c r="H55" s="62"/>
      <c r="I55" s="62"/>
    </row>
    <row r="56" spans="1:10" ht="18.5" thickBot="1">
      <c r="B56" s="136" t="s">
        <v>66</v>
      </c>
      <c r="C56" s="137" t="s">
        <v>67</v>
      </c>
      <c r="D56" s="344" t="s">
        <v>68</v>
      </c>
      <c r="E56" s="345"/>
      <c r="F56" s="136" t="s">
        <v>69</v>
      </c>
      <c r="G56" s="136" t="s">
        <v>70</v>
      </c>
      <c r="H56" s="425" t="s">
        <v>71</v>
      </c>
      <c r="I56" s="425"/>
    </row>
    <row r="57" spans="1:10" ht="23.25" customHeight="1">
      <c r="B57" s="83">
        <v>0</v>
      </c>
      <c r="C57" s="91" t="e">
        <f>B57/C48</f>
        <v>#DIV/0!</v>
      </c>
      <c r="D57" s="346"/>
      <c r="E57" s="347"/>
      <c r="F57" s="133" t="s">
        <v>72</v>
      </c>
      <c r="G57" s="86"/>
      <c r="H57" s="426"/>
      <c r="I57" s="427"/>
    </row>
    <row r="58" spans="1:10" ht="23.25" customHeight="1">
      <c r="B58" s="84">
        <v>0</v>
      </c>
      <c r="C58" s="91" t="e">
        <f>B58/C48</f>
        <v>#DIV/0!</v>
      </c>
      <c r="D58" s="330"/>
      <c r="E58" s="331"/>
      <c r="F58" s="87"/>
      <c r="G58" s="87"/>
      <c r="H58" s="428"/>
      <c r="I58" s="429"/>
    </row>
    <row r="59" spans="1:10" ht="23.25" customHeight="1" thickBot="1">
      <c r="B59" s="85">
        <v>0</v>
      </c>
      <c r="C59" s="91" t="e">
        <f>B59/C48</f>
        <v>#DIV/0!</v>
      </c>
      <c r="D59" s="319"/>
      <c r="E59" s="320"/>
      <c r="F59" s="88"/>
      <c r="G59" s="88"/>
      <c r="H59" s="430"/>
      <c r="I59" s="431"/>
    </row>
    <row r="60" spans="1:10" ht="20">
      <c r="B60" s="71"/>
      <c r="C60" t="s">
        <v>73</v>
      </c>
    </row>
    <row r="61" spans="1:10" ht="20">
      <c r="A61" s="66" t="s">
        <v>371</v>
      </c>
    </row>
    <row r="62" spans="1:10" ht="21.75" customHeight="1">
      <c r="A62" s="62"/>
      <c r="B62" s="321" t="s">
        <v>56</v>
      </c>
      <c r="C62" s="322"/>
      <c r="D62" s="323"/>
      <c r="E62" s="135" t="s">
        <v>341</v>
      </c>
      <c r="F62" s="135" t="s">
        <v>342</v>
      </c>
      <c r="G62" s="135" t="s">
        <v>343</v>
      </c>
      <c r="H62" s="321" t="s">
        <v>75</v>
      </c>
      <c r="I62" s="322"/>
      <c r="J62" s="323"/>
    </row>
    <row r="63" spans="1:10" ht="42.5" customHeight="1">
      <c r="A63" s="62"/>
      <c r="B63" s="324" t="s">
        <v>76</v>
      </c>
      <c r="C63" s="325"/>
      <c r="D63" s="326"/>
      <c r="E63" s="79">
        <f>SUM(E65:E72)</f>
        <v>0</v>
      </c>
      <c r="F63" s="79">
        <f>SUM(F65:F72)</f>
        <v>0</v>
      </c>
      <c r="G63" s="79">
        <f>SUM(G65:G72)</f>
        <v>0</v>
      </c>
      <c r="H63" s="404" t="s">
        <v>362</v>
      </c>
      <c r="I63" s="405"/>
      <c r="J63" s="406"/>
    </row>
    <row r="64" spans="1:10" ht="20.5" thickBot="1">
      <c r="A64" s="62"/>
      <c r="B64" s="310" t="s">
        <v>78</v>
      </c>
      <c r="C64" s="311"/>
      <c r="D64" s="327"/>
      <c r="E64" s="78"/>
      <c r="F64" s="78"/>
      <c r="G64" s="78"/>
      <c r="H64" s="328"/>
      <c r="I64" s="328"/>
      <c r="J64" s="329"/>
    </row>
    <row r="65" spans="1:10" ht="27" customHeight="1">
      <c r="A65" s="62"/>
      <c r="B65" s="310" t="s">
        <v>79</v>
      </c>
      <c r="C65" s="311"/>
      <c r="D65" s="312"/>
      <c r="E65" s="214">
        <v>0</v>
      </c>
      <c r="F65" s="218">
        <v>0</v>
      </c>
      <c r="G65" s="216">
        <v>0</v>
      </c>
      <c r="H65" s="388" t="s">
        <v>80</v>
      </c>
      <c r="I65" s="388"/>
      <c r="J65" s="389"/>
    </row>
    <row r="66" spans="1:10" ht="40" customHeight="1">
      <c r="A66" s="62"/>
      <c r="B66" s="118" t="s">
        <v>81</v>
      </c>
      <c r="C66" s="119"/>
      <c r="D66" s="119"/>
      <c r="E66" s="213">
        <v>0</v>
      </c>
      <c r="F66" s="219">
        <v>0</v>
      </c>
      <c r="G66" s="217">
        <v>0</v>
      </c>
      <c r="H66" s="388" t="s">
        <v>82</v>
      </c>
      <c r="I66" s="388"/>
      <c r="J66" s="389"/>
    </row>
    <row r="67" spans="1:10" ht="27" customHeight="1">
      <c r="A67" s="62"/>
      <c r="B67" s="315" t="s">
        <v>83</v>
      </c>
      <c r="C67" s="316"/>
      <c r="D67" s="317"/>
      <c r="E67" s="213">
        <v>0</v>
      </c>
      <c r="F67" s="219">
        <v>0</v>
      </c>
      <c r="G67" s="217">
        <v>0</v>
      </c>
      <c r="H67" s="388" t="s">
        <v>84</v>
      </c>
      <c r="I67" s="388"/>
      <c r="J67" s="389"/>
    </row>
    <row r="68" spans="1:10" ht="40" customHeight="1">
      <c r="A68" s="62"/>
      <c r="B68" s="315" t="s">
        <v>85</v>
      </c>
      <c r="C68" s="316"/>
      <c r="D68" s="317"/>
      <c r="E68" s="213">
        <v>0</v>
      </c>
      <c r="F68" s="219">
        <v>0</v>
      </c>
      <c r="G68" s="217">
        <v>0</v>
      </c>
      <c r="H68" s="387" t="s">
        <v>86</v>
      </c>
      <c r="I68" s="388"/>
      <c r="J68" s="389"/>
    </row>
    <row r="69" spans="1:10" ht="20">
      <c r="A69" s="62"/>
      <c r="B69" s="310" t="s">
        <v>87</v>
      </c>
      <c r="C69" s="311"/>
      <c r="D69" s="312"/>
      <c r="E69" s="213">
        <v>0</v>
      </c>
      <c r="F69" s="219">
        <v>0</v>
      </c>
      <c r="G69" s="217">
        <v>0</v>
      </c>
      <c r="H69" s="388" t="s">
        <v>88</v>
      </c>
      <c r="I69" s="388"/>
      <c r="J69" s="389"/>
    </row>
    <row r="70" spans="1:10" ht="27" customHeight="1">
      <c r="A70" s="62"/>
      <c r="B70" s="310" t="s">
        <v>89</v>
      </c>
      <c r="C70" s="311"/>
      <c r="D70" s="312"/>
      <c r="E70" s="213">
        <v>0</v>
      </c>
      <c r="F70" s="219">
        <v>0</v>
      </c>
      <c r="G70" s="217">
        <v>0</v>
      </c>
      <c r="H70" s="388" t="s">
        <v>90</v>
      </c>
      <c r="I70" s="388"/>
      <c r="J70" s="389"/>
    </row>
    <row r="71" spans="1:10" ht="38.5" customHeight="1">
      <c r="A71" s="62"/>
      <c r="B71" s="310" t="s">
        <v>91</v>
      </c>
      <c r="C71" s="311"/>
      <c r="D71" s="312"/>
      <c r="E71" s="213">
        <v>0</v>
      </c>
      <c r="F71" s="219">
        <v>0</v>
      </c>
      <c r="G71" s="217">
        <v>0</v>
      </c>
      <c r="H71" s="388" t="s">
        <v>92</v>
      </c>
      <c r="I71" s="388"/>
      <c r="J71" s="389"/>
    </row>
    <row r="72" spans="1:10" ht="27" customHeight="1" thickBot="1">
      <c r="A72" s="62"/>
      <c r="B72" s="295" t="s">
        <v>93</v>
      </c>
      <c r="C72" s="296"/>
      <c r="D72" s="297"/>
      <c r="E72" s="215">
        <v>0</v>
      </c>
      <c r="F72" s="220">
        <v>0</v>
      </c>
      <c r="G72" s="126">
        <v>0</v>
      </c>
      <c r="H72" s="401" t="s">
        <v>94</v>
      </c>
      <c r="I72" s="402"/>
      <c r="J72" s="403"/>
    </row>
    <row r="73" spans="1:10" ht="21" thickTop="1" thickBot="1">
      <c r="A73" s="62"/>
      <c r="B73" s="301" t="s">
        <v>95</v>
      </c>
      <c r="C73" s="302"/>
      <c r="D73" s="303"/>
      <c r="E73" s="127">
        <f>C48-E63</f>
        <v>0</v>
      </c>
      <c r="F73" s="127">
        <f>D48-F63</f>
        <v>0</v>
      </c>
      <c r="G73" s="127">
        <f>E48-G63</f>
        <v>0</v>
      </c>
      <c r="H73" s="304" t="s">
        <v>77</v>
      </c>
      <c r="I73" s="304"/>
      <c r="J73" s="305"/>
    </row>
    <row r="74" spans="1:10" ht="35" customHeight="1">
      <c r="A74" s="62"/>
      <c r="B74" s="306" t="s">
        <v>96</v>
      </c>
      <c r="C74" s="307"/>
      <c r="D74" s="376"/>
      <c r="E74" s="214">
        <v>0</v>
      </c>
      <c r="F74" s="218">
        <v>0</v>
      </c>
      <c r="G74" s="216">
        <v>0</v>
      </c>
      <c r="H74" s="308" t="s">
        <v>97</v>
      </c>
      <c r="I74" s="308"/>
      <c r="J74" s="309"/>
    </row>
    <row r="75" spans="1:10" ht="35" customHeight="1" thickBot="1">
      <c r="A75" s="62"/>
      <c r="B75" s="377" t="s">
        <v>98</v>
      </c>
      <c r="C75" s="378"/>
      <c r="D75" s="379"/>
      <c r="E75" s="221">
        <v>0</v>
      </c>
      <c r="F75" s="223">
        <v>0</v>
      </c>
      <c r="G75" s="222">
        <v>0</v>
      </c>
      <c r="H75" s="383"/>
      <c r="I75" s="308"/>
      <c r="J75" s="309"/>
    </row>
    <row r="76" spans="1:10" ht="20.5" thickBot="1">
      <c r="A76" s="62"/>
      <c r="B76" s="280" t="s">
        <v>99</v>
      </c>
      <c r="C76" s="281"/>
      <c r="D76" s="282"/>
      <c r="E76" s="128">
        <f>C48-(E63+E74)</f>
        <v>0</v>
      </c>
      <c r="F76" s="128">
        <f>D48-(F63+F74)</f>
        <v>0</v>
      </c>
      <c r="G76" s="128">
        <f>E48-(G63+G74)</f>
        <v>0</v>
      </c>
      <c r="H76" s="283" t="s">
        <v>77</v>
      </c>
      <c r="I76" s="283"/>
      <c r="J76" s="284"/>
    </row>
    <row r="77" spans="1:10" ht="27.5" customHeight="1" thickTop="1">
      <c r="A77" s="62"/>
      <c r="B77" s="285" t="s">
        <v>100</v>
      </c>
      <c r="C77" s="286"/>
      <c r="D77" s="286"/>
      <c r="E77" s="214">
        <v>0</v>
      </c>
      <c r="F77" s="218">
        <v>0</v>
      </c>
      <c r="G77" s="216">
        <v>0</v>
      </c>
      <c r="H77" s="287" t="s">
        <v>101</v>
      </c>
      <c r="I77" s="288"/>
      <c r="J77" s="289"/>
    </row>
    <row r="78" spans="1:10" ht="27.75" customHeight="1" thickBot="1">
      <c r="A78" s="62"/>
      <c r="B78" s="293" t="s">
        <v>102</v>
      </c>
      <c r="C78" s="294"/>
      <c r="D78" s="294"/>
      <c r="E78" s="224">
        <v>0</v>
      </c>
      <c r="F78" s="220">
        <v>0</v>
      </c>
      <c r="G78" s="126">
        <v>0</v>
      </c>
      <c r="H78" s="290"/>
      <c r="I78" s="291"/>
      <c r="J78" s="292"/>
    </row>
    <row r="79" spans="1:10" ht="18" customHeight="1">
      <c r="A79" s="62"/>
      <c r="B79" s="62"/>
      <c r="C79" s="62"/>
      <c r="D79" s="62"/>
      <c r="E79" s="62"/>
      <c r="F79" s="225"/>
      <c r="G79" s="225"/>
      <c r="H79" s="62"/>
      <c r="I79" s="62"/>
    </row>
    <row r="80" spans="1:10" ht="18" customHeight="1">
      <c r="A80" s="66" t="s">
        <v>350</v>
      </c>
      <c r="B80" s="251"/>
      <c r="C80" s="251"/>
      <c r="D80" s="251"/>
      <c r="E80" s="251"/>
      <c r="F80" s="252"/>
      <c r="G80" s="252"/>
      <c r="H80" s="251"/>
      <c r="I80" s="251"/>
      <c r="J80" s="64"/>
    </row>
    <row r="81" spans="1:10" ht="21.75" customHeight="1">
      <c r="A81" s="251"/>
      <c r="B81" s="453" t="s">
        <v>56</v>
      </c>
      <c r="C81" s="454"/>
      <c r="D81" s="455"/>
      <c r="E81" s="135" t="s">
        <v>341</v>
      </c>
      <c r="F81" s="135" t="s">
        <v>342</v>
      </c>
      <c r="G81" s="135" t="s">
        <v>343</v>
      </c>
      <c r="H81" s="453" t="s">
        <v>75</v>
      </c>
      <c r="I81" s="454"/>
      <c r="J81" s="455"/>
    </row>
    <row r="82" spans="1:10" ht="42" customHeight="1">
      <c r="A82" s="251"/>
      <c r="B82" s="421" t="s">
        <v>344</v>
      </c>
      <c r="C82" s="421"/>
      <c r="D82" s="421"/>
      <c r="E82" s="253">
        <v>0</v>
      </c>
      <c r="F82" s="229">
        <v>0</v>
      </c>
      <c r="G82" s="229">
        <v>0</v>
      </c>
      <c r="H82" s="423" t="s">
        <v>345</v>
      </c>
      <c r="I82" s="423"/>
      <c r="J82" s="423"/>
    </row>
    <row r="83" spans="1:10" ht="39" customHeight="1">
      <c r="A83" s="251"/>
      <c r="B83" s="422" t="s">
        <v>346</v>
      </c>
      <c r="C83" s="421"/>
      <c r="D83" s="421"/>
      <c r="E83" s="254" t="e">
        <f>E74/E82</f>
        <v>#DIV/0!</v>
      </c>
      <c r="F83" s="254" t="e">
        <f t="shared" ref="F83:G83" si="1">F74/F82</f>
        <v>#DIV/0!</v>
      </c>
      <c r="G83" s="254" t="e">
        <f t="shared" si="1"/>
        <v>#DIV/0!</v>
      </c>
      <c r="H83" s="421"/>
      <c r="I83" s="421"/>
      <c r="J83" s="421"/>
    </row>
    <row r="84" spans="1:10" ht="20">
      <c r="A84" s="251"/>
      <c r="B84" s="422" t="s">
        <v>348</v>
      </c>
      <c r="C84" s="422"/>
      <c r="D84" s="422"/>
      <c r="E84" s="255">
        <v>1077</v>
      </c>
      <c r="F84" s="256">
        <v>1027</v>
      </c>
      <c r="G84" s="256">
        <v>986</v>
      </c>
      <c r="H84" s="424" t="s">
        <v>349</v>
      </c>
      <c r="I84" s="424"/>
      <c r="J84" s="424"/>
    </row>
    <row r="85" spans="1:10" ht="20">
      <c r="A85" s="251"/>
      <c r="B85" s="422"/>
      <c r="C85" s="422"/>
      <c r="D85" s="422"/>
      <c r="E85" s="256">
        <v>1140</v>
      </c>
      <c r="F85" s="256">
        <v>1077</v>
      </c>
      <c r="G85" s="256">
        <v>1027</v>
      </c>
      <c r="H85" s="315" t="s">
        <v>351</v>
      </c>
      <c r="I85" s="316"/>
      <c r="J85" s="452"/>
    </row>
    <row r="86" spans="1:10" ht="18" customHeight="1">
      <c r="A86" s="251"/>
      <c r="B86" s="251"/>
      <c r="C86" s="251"/>
      <c r="D86" s="251"/>
      <c r="E86" s="251"/>
      <c r="F86" s="252"/>
      <c r="G86" s="252"/>
      <c r="H86" s="251"/>
      <c r="I86" s="251"/>
      <c r="J86" s="64"/>
    </row>
    <row r="87" spans="1:10" ht="20.5" thickBot="1">
      <c r="A87" s="66" t="s">
        <v>363</v>
      </c>
      <c r="B87" s="64"/>
      <c r="C87" s="64"/>
      <c r="D87" s="64"/>
      <c r="E87" s="64"/>
      <c r="F87" s="64"/>
      <c r="G87" s="64"/>
      <c r="H87" s="64"/>
      <c r="I87" s="64"/>
      <c r="J87" s="64"/>
    </row>
    <row r="88" spans="1:10" ht="68.5" customHeight="1" thickBot="1">
      <c r="A88" s="64"/>
      <c r="B88" s="380"/>
      <c r="C88" s="381"/>
      <c r="D88" s="381"/>
      <c r="E88" s="381"/>
      <c r="F88" s="381"/>
      <c r="G88" s="381"/>
      <c r="H88" s="382"/>
      <c r="I88" s="64"/>
      <c r="J88" s="64"/>
    </row>
    <row r="89" spans="1:10" ht="12.5" customHeight="1">
      <c r="A89" s="64"/>
      <c r="B89" s="64"/>
      <c r="C89" s="64"/>
      <c r="D89" s="64"/>
      <c r="E89" s="64"/>
      <c r="F89" s="64"/>
      <c r="G89" s="64"/>
      <c r="H89" s="64"/>
      <c r="I89" s="64"/>
      <c r="J89" s="64"/>
    </row>
    <row r="90" spans="1:10" s="64" customFormat="1" ht="20.5" thickBot="1">
      <c r="A90" s="66" t="s">
        <v>364</v>
      </c>
      <c r="E90" s="66" t="s">
        <v>365</v>
      </c>
    </row>
    <row r="91" spans="1:10" ht="26.25" customHeight="1" thickBot="1">
      <c r="A91" s="64"/>
      <c r="B91" s="278">
        <v>0</v>
      </c>
      <c r="C91" s="279"/>
      <c r="D91" s="64"/>
      <c r="E91" s="103" t="s">
        <v>105</v>
      </c>
      <c r="F91" s="132">
        <v>0</v>
      </c>
      <c r="G91" s="64"/>
      <c r="H91" s="64"/>
      <c r="I91" s="64"/>
      <c r="J91" s="64"/>
    </row>
    <row r="92" spans="1:10" ht="26.25" customHeight="1" thickBot="1">
      <c r="A92" s="64"/>
      <c r="B92" s="257"/>
      <c r="C92" s="64"/>
      <c r="D92" s="64"/>
      <c r="E92" s="103" t="s">
        <v>106</v>
      </c>
      <c r="F92" s="105">
        <v>0</v>
      </c>
      <c r="G92" s="64"/>
      <c r="H92" s="64"/>
      <c r="I92" s="64"/>
      <c r="J92" s="64"/>
    </row>
    <row r="93" spans="1:10" ht="26.25" customHeight="1">
      <c r="A93" s="66"/>
      <c r="B93" s="64"/>
      <c r="C93" s="64"/>
      <c r="D93" s="64"/>
      <c r="E93" s="258" t="s">
        <v>50</v>
      </c>
      <c r="F93" s="104">
        <f>SUM(F91:F92)</f>
        <v>0</v>
      </c>
      <c r="G93" s="419" t="s">
        <v>107</v>
      </c>
      <c r="H93" s="420"/>
      <c r="I93" s="64"/>
      <c r="J93" s="64"/>
    </row>
    <row r="94" spans="1:10" ht="12.5" customHeight="1">
      <c r="A94" s="66"/>
      <c r="B94" s="64"/>
      <c r="C94" s="64"/>
      <c r="D94" s="64"/>
      <c r="E94" s="64"/>
      <c r="F94" s="64"/>
      <c r="G94" s="64"/>
      <c r="H94" s="64"/>
      <c r="I94" s="64"/>
      <c r="J94" s="64"/>
    </row>
    <row r="95" spans="1:10" ht="19.5" customHeight="1" thickBot="1">
      <c r="A95" s="66" t="s">
        <v>366</v>
      </c>
      <c r="B95" s="64"/>
      <c r="C95" s="64"/>
      <c r="D95" s="64"/>
      <c r="E95" s="66" t="s">
        <v>367</v>
      </c>
      <c r="F95" s="64"/>
      <c r="G95" s="64"/>
      <c r="H95" s="64"/>
      <c r="I95" s="64"/>
      <c r="J95" s="64"/>
    </row>
    <row r="96" spans="1:10" ht="31.5" customHeight="1" thickBot="1">
      <c r="B96" s="450" t="str">
        <f>IF(E76&lt;0,IF(E83&lt;E85,"経営改善計画書の提出が必要","経営改善計画書の提出は不要"),"経営改善計画書の提出は不要")</f>
        <v>経営改善計画書の提出は不要</v>
      </c>
      <c r="C96" s="451"/>
      <c r="E96" s="446" t="s">
        <v>355</v>
      </c>
      <c r="F96" s="447"/>
      <c r="G96" s="447"/>
      <c r="H96" s="447"/>
      <c r="I96" s="240"/>
      <c r="J96" s="241"/>
    </row>
    <row r="97" spans="2:10" ht="24" customHeight="1">
      <c r="E97" s="448"/>
      <c r="F97" s="449"/>
      <c r="G97" s="449"/>
      <c r="H97" s="449"/>
      <c r="I97" s="237"/>
      <c r="J97" s="234"/>
    </row>
    <row r="98" spans="2:10" ht="26.5">
      <c r="D98" s="230"/>
      <c r="E98" s="456" t="s">
        <v>374</v>
      </c>
      <c r="F98" s="457"/>
      <c r="G98" s="263">
        <v>46265</v>
      </c>
      <c r="H98" s="236"/>
      <c r="I98" s="238" t="s">
        <v>354</v>
      </c>
      <c r="J98" s="234"/>
    </row>
    <row r="99" spans="2:10" ht="26.5">
      <c r="E99" s="239" t="s">
        <v>353</v>
      </c>
      <c r="F99" s="236" t="s">
        <v>352</v>
      </c>
      <c r="G99" s="233"/>
      <c r="H99" s="233"/>
      <c r="I99" s="233"/>
      <c r="J99" s="234"/>
    </row>
    <row r="100" spans="2:10" ht="18.5" thickBot="1">
      <c r="E100" s="235"/>
      <c r="F100" s="231"/>
      <c r="G100" s="231"/>
      <c r="H100" s="231"/>
      <c r="I100" s="231"/>
      <c r="J100" s="232"/>
    </row>
    <row r="102" spans="2:10" ht="19">
      <c r="B102" s="440" t="s">
        <v>356</v>
      </c>
      <c r="C102" s="441"/>
      <c r="D102" s="96"/>
      <c r="E102" s="96"/>
      <c r="F102" s="96"/>
      <c r="G102" s="96"/>
      <c r="H102" s="96"/>
      <c r="I102" s="96"/>
      <c r="J102" s="244"/>
    </row>
    <row r="103" spans="2:10" ht="26.5">
      <c r="B103" s="243" t="s">
        <v>357</v>
      </c>
      <c r="C103" s="245"/>
      <c r="D103" s="246"/>
      <c r="E103" s="246"/>
      <c r="F103" s="246"/>
      <c r="G103" s="246"/>
      <c r="H103" s="246"/>
      <c r="I103" s="246"/>
      <c r="J103" s="247"/>
    </row>
    <row r="104" spans="2:10">
      <c r="B104" s="248"/>
      <c r="C104" s="442" t="s">
        <v>358</v>
      </c>
      <c r="D104" s="442"/>
      <c r="E104" s="444"/>
      <c r="F104" s="444"/>
      <c r="G104" s="444"/>
      <c r="H104" s="246"/>
      <c r="I104" s="246"/>
      <c r="J104" s="247"/>
    </row>
    <row r="105" spans="2:10" ht="13.5" customHeight="1">
      <c r="B105" s="248"/>
      <c r="C105" s="443"/>
      <c r="D105" s="443"/>
      <c r="E105" s="445"/>
      <c r="F105" s="445"/>
      <c r="G105" s="445"/>
      <c r="H105" s="246"/>
      <c r="I105" s="246"/>
      <c r="J105" s="247"/>
    </row>
    <row r="106" spans="2:10">
      <c r="B106" s="249"/>
      <c r="C106" s="15"/>
      <c r="D106" s="15"/>
      <c r="E106" s="15"/>
      <c r="F106" s="15"/>
      <c r="G106" s="15"/>
      <c r="H106" s="15"/>
      <c r="I106" s="15"/>
      <c r="J106" s="250"/>
    </row>
  </sheetData>
  <mergeCells count="106">
    <mergeCell ref="B102:C102"/>
    <mergeCell ref="C104:D105"/>
    <mergeCell ref="E104:G105"/>
    <mergeCell ref="E96:H97"/>
    <mergeCell ref="B96:C96"/>
    <mergeCell ref="B84:D85"/>
    <mergeCell ref="H85:J85"/>
    <mergeCell ref="B81:D81"/>
    <mergeCell ref="H81:J81"/>
    <mergeCell ref="H83:J83"/>
    <mergeCell ref="B91:C91"/>
    <mergeCell ref="E98:F98"/>
    <mergeCell ref="A1:B1"/>
    <mergeCell ref="L2:S2"/>
    <mergeCell ref="A2:E4"/>
    <mergeCell ref="G93:H93"/>
    <mergeCell ref="B82:D82"/>
    <mergeCell ref="B83:D83"/>
    <mergeCell ref="H82:J82"/>
    <mergeCell ref="H84:J84"/>
    <mergeCell ref="H56:I56"/>
    <mergeCell ref="H57:I57"/>
    <mergeCell ref="H58:I58"/>
    <mergeCell ref="H59:I59"/>
    <mergeCell ref="G7:H7"/>
    <mergeCell ref="B23:C23"/>
    <mergeCell ref="B24:C24"/>
    <mergeCell ref="D24:G24"/>
    <mergeCell ref="G2:H2"/>
    <mergeCell ref="G3:H3"/>
    <mergeCell ref="G4:H4"/>
    <mergeCell ref="G5:H5"/>
    <mergeCell ref="G6:H6"/>
    <mergeCell ref="B14:C14"/>
    <mergeCell ref="D14:G14"/>
    <mergeCell ref="B20:C20"/>
    <mergeCell ref="B67:D67"/>
    <mergeCell ref="H62:J62"/>
    <mergeCell ref="H63:J63"/>
    <mergeCell ref="D58:E58"/>
    <mergeCell ref="D59:E59"/>
    <mergeCell ref="B62:D62"/>
    <mergeCell ref="B65:D65"/>
    <mergeCell ref="B63:D63"/>
    <mergeCell ref="B64:D64"/>
    <mergeCell ref="H66:J66"/>
    <mergeCell ref="H67:J67"/>
    <mergeCell ref="B71:D71"/>
    <mergeCell ref="B72:D72"/>
    <mergeCell ref="E40:F40"/>
    <mergeCell ref="B22:C22"/>
    <mergeCell ref="B25:C25"/>
    <mergeCell ref="B21:C21"/>
    <mergeCell ref="H73:J73"/>
    <mergeCell ref="D13:G13"/>
    <mergeCell ref="D15:G15"/>
    <mergeCell ref="D16:G16"/>
    <mergeCell ref="D17:G17"/>
    <mergeCell ref="D18:G18"/>
    <mergeCell ref="D19:G19"/>
    <mergeCell ref="D21:G21"/>
    <mergeCell ref="D25:G25"/>
    <mergeCell ref="D26:G26"/>
    <mergeCell ref="D27:G27"/>
    <mergeCell ref="D28:G28"/>
    <mergeCell ref="E34:F34"/>
    <mergeCell ref="H71:J71"/>
    <mergeCell ref="H72:J72"/>
    <mergeCell ref="H69:J69"/>
    <mergeCell ref="H70:J70"/>
    <mergeCell ref="H65:J65"/>
    <mergeCell ref="B69:D69"/>
    <mergeCell ref="B70:D70"/>
    <mergeCell ref="E38:F38"/>
    <mergeCell ref="B18:C18"/>
    <mergeCell ref="B19:C19"/>
    <mergeCell ref="B26:B28"/>
    <mergeCell ref="B13:C13"/>
    <mergeCell ref="B16:C16"/>
    <mergeCell ref="B17:C17"/>
    <mergeCell ref="B15:C15"/>
    <mergeCell ref="E35:F35"/>
    <mergeCell ref="E36:F36"/>
    <mergeCell ref="E37:F37"/>
    <mergeCell ref="D20:G20"/>
    <mergeCell ref="B68:D68"/>
    <mergeCell ref="D56:E56"/>
    <mergeCell ref="D57:E57"/>
    <mergeCell ref="F48:H48"/>
    <mergeCell ref="F47:H47"/>
    <mergeCell ref="E39:F39"/>
    <mergeCell ref="H68:J68"/>
    <mergeCell ref="D22:E22"/>
    <mergeCell ref="D23:G23"/>
    <mergeCell ref="H64:J64"/>
    <mergeCell ref="B73:D73"/>
    <mergeCell ref="B74:D74"/>
    <mergeCell ref="B75:D75"/>
    <mergeCell ref="B76:D76"/>
    <mergeCell ref="B77:D77"/>
    <mergeCell ref="B88:H88"/>
    <mergeCell ref="H74:J74"/>
    <mergeCell ref="H76:J76"/>
    <mergeCell ref="H77:J78"/>
    <mergeCell ref="B78:D78"/>
    <mergeCell ref="H75:J75"/>
  </mergeCells>
  <phoneticPr fontId="1"/>
  <dataValidations count="3">
    <dataValidation type="list" allowBlank="1" showInputMessage="1" showErrorMessage="1" sqref="D35:D40" xr:uid="{C99E5BDF-C907-4A23-B34E-D758E05A33A4}">
      <formula1>"〇"</formula1>
    </dataValidation>
    <dataValidation type="list" allowBlank="1" showInputMessage="1" showErrorMessage="1" sqref="D14:G14" xr:uid="{FC9CBE63-FAAF-4DA5-A396-DB429DED5E36}">
      <formula1>"社会福祉法人,営利法人,株式会社,合同会社,有限会社,特定非営利活動法人,その他"</formula1>
    </dataValidation>
    <dataValidation type="list" allowBlank="1" showInputMessage="1" showErrorMessage="1" sqref="D24:G24" xr:uid="{A8160FA3-3930-42B4-B8B4-7CC21B895659}">
      <formula1>"公表している,公表していない"</formula1>
    </dataValidation>
  </dataValidations>
  <hyperlinks>
    <hyperlink ref="F99" r:id="rId1" xr:uid="{6F93C728-1544-4D24-A643-A0DA24011706}"/>
  </hyperlinks>
  <pageMargins left="0.7" right="0.7" top="0.42" bottom="0.36" header="0.3" footer="0.3"/>
  <pageSetup paperSize="9" scale="3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4" r:id="rId5" name="Check Box 2">
              <controlPr defaultSize="0" autoFill="0" autoLine="0" autoPict="0">
                <anchor moveWithCells="1">
                  <from>
                    <xdr:col>3</xdr:col>
                    <xdr:colOff>317500</xdr:colOff>
                    <xdr:row>25</xdr:row>
                    <xdr:rowOff>0</xdr:rowOff>
                  </from>
                  <to>
                    <xdr:col>3</xdr:col>
                    <xdr:colOff>1155700</xdr:colOff>
                    <xdr:row>26</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317500</xdr:colOff>
                    <xdr:row>25</xdr:row>
                    <xdr:rowOff>203200</xdr:rowOff>
                  </from>
                  <to>
                    <xdr:col>3</xdr:col>
                    <xdr:colOff>1104900</xdr:colOff>
                    <xdr:row>27</xdr:row>
                    <xdr:rowOff>50800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323850</xdr:colOff>
                    <xdr:row>27</xdr:row>
                    <xdr:rowOff>0</xdr:rowOff>
                  </from>
                  <to>
                    <xdr:col>3</xdr:col>
                    <xdr:colOff>1155700</xdr:colOff>
                    <xdr:row>28</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xdr:col>
                    <xdr:colOff>793750</xdr:colOff>
                    <xdr:row>24</xdr:row>
                    <xdr:rowOff>241300</xdr:rowOff>
                  </from>
                  <to>
                    <xdr:col>4</xdr:col>
                    <xdr:colOff>1612900</xdr:colOff>
                    <xdr:row>26</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793750</xdr:colOff>
                    <xdr:row>25</xdr:row>
                    <xdr:rowOff>241300</xdr:rowOff>
                  </from>
                  <to>
                    <xdr:col>4</xdr:col>
                    <xdr:colOff>1536700</xdr:colOff>
                    <xdr:row>27</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4</xdr:col>
                    <xdr:colOff>793750</xdr:colOff>
                    <xdr:row>27</xdr:row>
                    <xdr:rowOff>12700</xdr:rowOff>
                  </from>
                  <to>
                    <xdr:col>4</xdr:col>
                    <xdr:colOff>1593850</xdr:colOff>
                    <xdr:row>28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F57:F59</xm:sqref>
        </x14:dataValidation>
        <x14:dataValidation type="list" allowBlank="1" showInputMessage="1" showErrorMessage="1" xr:uid="{319D76FD-FC3A-4995-846F-701A772C7CD1}">
          <x14:formula1>
            <xm:f>選択肢プルダウン!$A$3:$A$36</xm:f>
          </x14:formula1>
          <xm:sqref>C35:C40</xm:sqref>
        </x14:dataValidation>
        <x14:dataValidation type="list" allowBlank="1" showInputMessage="1" showErrorMessage="1" xr:uid="{D6406B53-E786-48BF-91B8-2ADB3ADC133B}">
          <x14:formula1>
            <xm:f>選択肢プルダウン!$C$6:$C$7</xm:f>
          </x14:formula1>
          <xm:sqref>D22:E22</xm:sqref>
        </x14:dataValidation>
        <x14:dataValidation type="list" allowBlank="1" showInputMessage="1" showErrorMessage="1" xr:uid="{6B016D1B-8BE6-4FB6-9788-667AEA34C765}">
          <x14:formula1>
            <xm:f>選択肢プルダウン!$D$6:$D$10</xm:f>
          </x14:formula1>
          <xm:sqref>F22</xm:sqref>
        </x14:dataValidation>
        <x14:dataValidation type="list" allowBlank="1" showInputMessage="1" showErrorMessage="1" xr:uid="{5EC1605F-E3F6-4A01-9907-05B304845DCF}">
          <x14:formula1>
            <xm:f>選択肢プルダウン!$E$6:$E$12</xm:f>
          </x14:formula1>
          <xm:sqref>G22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B1F0D-FC9B-4631-BE62-81437B25CCE6}">
  <sheetPr>
    <tabColor rgb="FFFFC000"/>
  </sheetPr>
  <dimension ref="A1:J74"/>
  <sheetViews>
    <sheetView view="pageBreakPreview" zoomScaleNormal="100" zoomScaleSheetLayoutView="100" workbookViewId="0">
      <selection activeCell="F14" sqref="F14"/>
    </sheetView>
  </sheetViews>
  <sheetFormatPr defaultRowHeight="13"/>
  <cols>
    <col min="1" max="1" width="6.08203125" style="179" customWidth="1"/>
    <col min="2" max="8" width="15.25" style="179" customWidth="1"/>
    <col min="9" max="256" width="8.6640625" style="179"/>
    <col min="257" max="257" width="6.08203125" style="179" customWidth="1"/>
    <col min="258" max="264" width="15.25" style="179" customWidth="1"/>
    <col min="265" max="512" width="8.6640625" style="179"/>
    <col min="513" max="513" width="6.08203125" style="179" customWidth="1"/>
    <col min="514" max="520" width="15.25" style="179" customWidth="1"/>
    <col min="521" max="768" width="8.6640625" style="179"/>
    <col min="769" max="769" width="6.08203125" style="179" customWidth="1"/>
    <col min="770" max="776" width="15.25" style="179" customWidth="1"/>
    <col min="777" max="1024" width="8.6640625" style="179"/>
    <col min="1025" max="1025" width="6.08203125" style="179" customWidth="1"/>
    <col min="1026" max="1032" width="15.25" style="179" customWidth="1"/>
    <col min="1033" max="1280" width="8.6640625" style="179"/>
    <col min="1281" max="1281" width="6.08203125" style="179" customWidth="1"/>
    <col min="1282" max="1288" width="15.25" style="179" customWidth="1"/>
    <col min="1289" max="1536" width="8.6640625" style="179"/>
    <col min="1537" max="1537" width="6.08203125" style="179" customWidth="1"/>
    <col min="1538" max="1544" width="15.25" style="179" customWidth="1"/>
    <col min="1545" max="1792" width="8.6640625" style="179"/>
    <col min="1793" max="1793" width="6.08203125" style="179" customWidth="1"/>
    <col min="1794" max="1800" width="15.25" style="179" customWidth="1"/>
    <col min="1801" max="2048" width="8.6640625" style="179"/>
    <col min="2049" max="2049" width="6.08203125" style="179" customWidth="1"/>
    <col min="2050" max="2056" width="15.25" style="179" customWidth="1"/>
    <col min="2057" max="2304" width="8.6640625" style="179"/>
    <col min="2305" max="2305" width="6.08203125" style="179" customWidth="1"/>
    <col min="2306" max="2312" width="15.25" style="179" customWidth="1"/>
    <col min="2313" max="2560" width="8.6640625" style="179"/>
    <col min="2561" max="2561" width="6.08203125" style="179" customWidth="1"/>
    <col min="2562" max="2568" width="15.25" style="179" customWidth="1"/>
    <col min="2569" max="2816" width="8.6640625" style="179"/>
    <col min="2817" max="2817" width="6.08203125" style="179" customWidth="1"/>
    <col min="2818" max="2824" width="15.25" style="179" customWidth="1"/>
    <col min="2825" max="3072" width="8.6640625" style="179"/>
    <col min="3073" max="3073" width="6.08203125" style="179" customWidth="1"/>
    <col min="3074" max="3080" width="15.25" style="179" customWidth="1"/>
    <col min="3081" max="3328" width="8.6640625" style="179"/>
    <col min="3329" max="3329" width="6.08203125" style="179" customWidth="1"/>
    <col min="3330" max="3336" width="15.25" style="179" customWidth="1"/>
    <col min="3337" max="3584" width="8.6640625" style="179"/>
    <col min="3585" max="3585" width="6.08203125" style="179" customWidth="1"/>
    <col min="3586" max="3592" width="15.25" style="179" customWidth="1"/>
    <col min="3593" max="3840" width="8.6640625" style="179"/>
    <col min="3841" max="3841" width="6.08203125" style="179" customWidth="1"/>
    <col min="3842" max="3848" width="15.25" style="179" customWidth="1"/>
    <col min="3849" max="4096" width="8.6640625" style="179"/>
    <col min="4097" max="4097" width="6.08203125" style="179" customWidth="1"/>
    <col min="4098" max="4104" width="15.25" style="179" customWidth="1"/>
    <col min="4105" max="4352" width="8.6640625" style="179"/>
    <col min="4353" max="4353" width="6.08203125" style="179" customWidth="1"/>
    <col min="4354" max="4360" width="15.25" style="179" customWidth="1"/>
    <col min="4361" max="4608" width="8.6640625" style="179"/>
    <col min="4609" max="4609" width="6.08203125" style="179" customWidth="1"/>
    <col min="4610" max="4616" width="15.25" style="179" customWidth="1"/>
    <col min="4617" max="4864" width="8.6640625" style="179"/>
    <col min="4865" max="4865" width="6.08203125" style="179" customWidth="1"/>
    <col min="4866" max="4872" width="15.25" style="179" customWidth="1"/>
    <col min="4873" max="5120" width="8.6640625" style="179"/>
    <col min="5121" max="5121" width="6.08203125" style="179" customWidth="1"/>
    <col min="5122" max="5128" width="15.25" style="179" customWidth="1"/>
    <col min="5129" max="5376" width="8.6640625" style="179"/>
    <col min="5377" max="5377" width="6.08203125" style="179" customWidth="1"/>
    <col min="5378" max="5384" width="15.25" style="179" customWidth="1"/>
    <col min="5385" max="5632" width="8.6640625" style="179"/>
    <col min="5633" max="5633" width="6.08203125" style="179" customWidth="1"/>
    <col min="5634" max="5640" width="15.25" style="179" customWidth="1"/>
    <col min="5641" max="5888" width="8.6640625" style="179"/>
    <col min="5889" max="5889" width="6.08203125" style="179" customWidth="1"/>
    <col min="5890" max="5896" width="15.25" style="179" customWidth="1"/>
    <col min="5897" max="6144" width="8.6640625" style="179"/>
    <col min="6145" max="6145" width="6.08203125" style="179" customWidth="1"/>
    <col min="6146" max="6152" width="15.25" style="179" customWidth="1"/>
    <col min="6153" max="6400" width="8.6640625" style="179"/>
    <col min="6401" max="6401" width="6.08203125" style="179" customWidth="1"/>
    <col min="6402" max="6408" width="15.25" style="179" customWidth="1"/>
    <col min="6409" max="6656" width="8.6640625" style="179"/>
    <col min="6657" max="6657" width="6.08203125" style="179" customWidth="1"/>
    <col min="6658" max="6664" width="15.25" style="179" customWidth="1"/>
    <col min="6665" max="6912" width="8.6640625" style="179"/>
    <col min="6913" max="6913" width="6.08203125" style="179" customWidth="1"/>
    <col min="6914" max="6920" width="15.25" style="179" customWidth="1"/>
    <col min="6921" max="7168" width="8.6640625" style="179"/>
    <col min="7169" max="7169" width="6.08203125" style="179" customWidth="1"/>
    <col min="7170" max="7176" width="15.25" style="179" customWidth="1"/>
    <col min="7177" max="7424" width="8.6640625" style="179"/>
    <col min="7425" max="7425" width="6.08203125" style="179" customWidth="1"/>
    <col min="7426" max="7432" width="15.25" style="179" customWidth="1"/>
    <col min="7433" max="7680" width="8.6640625" style="179"/>
    <col min="7681" max="7681" width="6.08203125" style="179" customWidth="1"/>
    <col min="7682" max="7688" width="15.25" style="179" customWidth="1"/>
    <col min="7689" max="7936" width="8.6640625" style="179"/>
    <col min="7937" max="7937" width="6.08203125" style="179" customWidth="1"/>
    <col min="7938" max="7944" width="15.25" style="179" customWidth="1"/>
    <col min="7945" max="8192" width="8.6640625" style="179"/>
    <col min="8193" max="8193" width="6.08203125" style="179" customWidth="1"/>
    <col min="8194" max="8200" width="15.25" style="179" customWidth="1"/>
    <col min="8201" max="8448" width="8.6640625" style="179"/>
    <col min="8449" max="8449" width="6.08203125" style="179" customWidth="1"/>
    <col min="8450" max="8456" width="15.25" style="179" customWidth="1"/>
    <col min="8457" max="8704" width="8.6640625" style="179"/>
    <col min="8705" max="8705" width="6.08203125" style="179" customWidth="1"/>
    <col min="8706" max="8712" width="15.25" style="179" customWidth="1"/>
    <col min="8713" max="8960" width="8.6640625" style="179"/>
    <col min="8961" max="8961" width="6.08203125" style="179" customWidth="1"/>
    <col min="8962" max="8968" width="15.25" style="179" customWidth="1"/>
    <col min="8969" max="9216" width="8.6640625" style="179"/>
    <col min="9217" max="9217" width="6.08203125" style="179" customWidth="1"/>
    <col min="9218" max="9224" width="15.25" style="179" customWidth="1"/>
    <col min="9225" max="9472" width="8.6640625" style="179"/>
    <col min="9473" max="9473" width="6.08203125" style="179" customWidth="1"/>
    <col min="9474" max="9480" width="15.25" style="179" customWidth="1"/>
    <col min="9481" max="9728" width="8.6640625" style="179"/>
    <col min="9729" max="9729" width="6.08203125" style="179" customWidth="1"/>
    <col min="9730" max="9736" width="15.25" style="179" customWidth="1"/>
    <col min="9737" max="9984" width="8.6640625" style="179"/>
    <col min="9985" max="9985" width="6.08203125" style="179" customWidth="1"/>
    <col min="9986" max="9992" width="15.25" style="179" customWidth="1"/>
    <col min="9993" max="10240" width="8.6640625" style="179"/>
    <col min="10241" max="10241" width="6.08203125" style="179" customWidth="1"/>
    <col min="10242" max="10248" width="15.25" style="179" customWidth="1"/>
    <col min="10249" max="10496" width="8.6640625" style="179"/>
    <col min="10497" max="10497" width="6.08203125" style="179" customWidth="1"/>
    <col min="10498" max="10504" width="15.25" style="179" customWidth="1"/>
    <col min="10505" max="10752" width="8.6640625" style="179"/>
    <col min="10753" max="10753" width="6.08203125" style="179" customWidth="1"/>
    <col min="10754" max="10760" width="15.25" style="179" customWidth="1"/>
    <col min="10761" max="11008" width="8.6640625" style="179"/>
    <col min="11009" max="11009" width="6.08203125" style="179" customWidth="1"/>
    <col min="11010" max="11016" width="15.25" style="179" customWidth="1"/>
    <col min="11017" max="11264" width="8.6640625" style="179"/>
    <col min="11265" max="11265" width="6.08203125" style="179" customWidth="1"/>
    <col min="11266" max="11272" width="15.25" style="179" customWidth="1"/>
    <col min="11273" max="11520" width="8.6640625" style="179"/>
    <col min="11521" max="11521" width="6.08203125" style="179" customWidth="1"/>
    <col min="11522" max="11528" width="15.25" style="179" customWidth="1"/>
    <col min="11529" max="11776" width="8.6640625" style="179"/>
    <col min="11777" max="11777" width="6.08203125" style="179" customWidth="1"/>
    <col min="11778" max="11784" width="15.25" style="179" customWidth="1"/>
    <col min="11785" max="12032" width="8.6640625" style="179"/>
    <col min="12033" max="12033" width="6.08203125" style="179" customWidth="1"/>
    <col min="12034" max="12040" width="15.25" style="179" customWidth="1"/>
    <col min="12041" max="12288" width="8.6640625" style="179"/>
    <col min="12289" max="12289" width="6.08203125" style="179" customWidth="1"/>
    <col min="12290" max="12296" width="15.25" style="179" customWidth="1"/>
    <col min="12297" max="12544" width="8.6640625" style="179"/>
    <col min="12545" max="12545" width="6.08203125" style="179" customWidth="1"/>
    <col min="12546" max="12552" width="15.25" style="179" customWidth="1"/>
    <col min="12553" max="12800" width="8.6640625" style="179"/>
    <col min="12801" max="12801" width="6.08203125" style="179" customWidth="1"/>
    <col min="12802" max="12808" width="15.25" style="179" customWidth="1"/>
    <col min="12809" max="13056" width="8.6640625" style="179"/>
    <col min="13057" max="13057" width="6.08203125" style="179" customWidth="1"/>
    <col min="13058" max="13064" width="15.25" style="179" customWidth="1"/>
    <col min="13065" max="13312" width="8.6640625" style="179"/>
    <col min="13313" max="13313" width="6.08203125" style="179" customWidth="1"/>
    <col min="13314" max="13320" width="15.25" style="179" customWidth="1"/>
    <col min="13321" max="13568" width="8.6640625" style="179"/>
    <col min="13569" max="13569" width="6.08203125" style="179" customWidth="1"/>
    <col min="13570" max="13576" width="15.25" style="179" customWidth="1"/>
    <col min="13577" max="13824" width="8.6640625" style="179"/>
    <col min="13825" max="13825" width="6.08203125" style="179" customWidth="1"/>
    <col min="13826" max="13832" width="15.25" style="179" customWidth="1"/>
    <col min="13833" max="14080" width="8.6640625" style="179"/>
    <col min="14081" max="14081" width="6.08203125" style="179" customWidth="1"/>
    <col min="14082" max="14088" width="15.25" style="179" customWidth="1"/>
    <col min="14089" max="14336" width="8.6640625" style="179"/>
    <col min="14337" max="14337" width="6.08203125" style="179" customWidth="1"/>
    <col min="14338" max="14344" width="15.25" style="179" customWidth="1"/>
    <col min="14345" max="14592" width="8.6640625" style="179"/>
    <col min="14593" max="14593" width="6.08203125" style="179" customWidth="1"/>
    <col min="14594" max="14600" width="15.25" style="179" customWidth="1"/>
    <col min="14601" max="14848" width="8.6640625" style="179"/>
    <col min="14849" max="14849" width="6.08203125" style="179" customWidth="1"/>
    <col min="14850" max="14856" width="15.25" style="179" customWidth="1"/>
    <col min="14857" max="15104" width="8.6640625" style="179"/>
    <col min="15105" max="15105" width="6.08203125" style="179" customWidth="1"/>
    <col min="15106" max="15112" width="15.25" style="179" customWidth="1"/>
    <col min="15113" max="15360" width="8.6640625" style="179"/>
    <col min="15361" max="15361" width="6.08203125" style="179" customWidth="1"/>
    <col min="15362" max="15368" width="15.25" style="179" customWidth="1"/>
    <col min="15369" max="15616" width="8.6640625" style="179"/>
    <col min="15617" max="15617" width="6.08203125" style="179" customWidth="1"/>
    <col min="15618" max="15624" width="15.25" style="179" customWidth="1"/>
    <col min="15625" max="15872" width="8.6640625" style="179"/>
    <col min="15873" max="15873" width="6.08203125" style="179" customWidth="1"/>
    <col min="15874" max="15880" width="15.25" style="179" customWidth="1"/>
    <col min="15881" max="16128" width="8.6640625" style="179"/>
    <col min="16129" max="16129" width="6.08203125" style="179" customWidth="1"/>
    <col min="16130" max="16136" width="15.25" style="179" customWidth="1"/>
    <col min="16137" max="16384" width="8.6640625" style="179"/>
  </cols>
  <sheetData>
    <row r="1" spans="1:10" s="172" customFormat="1" ht="18">
      <c r="A1" s="172" t="s">
        <v>308</v>
      </c>
      <c r="G1" s="173" t="s">
        <v>307</v>
      </c>
      <c r="H1" s="174"/>
    </row>
    <row r="2" spans="1:10" s="172" customFormat="1" ht="18" customHeight="1">
      <c r="C2" s="175" t="s">
        <v>309</v>
      </c>
      <c r="D2" s="458">
        <f>'回答用様式３（生産活動シート対応版）'!D13</f>
        <v>0</v>
      </c>
      <c r="E2" s="458"/>
      <c r="F2" s="175" t="s">
        <v>310</v>
      </c>
      <c r="G2" s="458">
        <f>'回答用様式３（生産活動シート対応版）'!D16</f>
        <v>0</v>
      </c>
      <c r="H2" s="458"/>
    </row>
    <row r="3" spans="1:10" s="172" customFormat="1" ht="18" customHeight="1">
      <c r="D3" s="176"/>
      <c r="E3" s="176"/>
      <c r="F3" s="177" t="s">
        <v>311</v>
      </c>
      <c r="G3" s="459">
        <f>'回答用様式３（生産活動シート対応版）'!D15</f>
        <v>0</v>
      </c>
      <c r="H3" s="460"/>
    </row>
    <row r="4" spans="1:10" ht="24.75" customHeight="1" thickBot="1">
      <c r="A4" s="178" t="s">
        <v>312</v>
      </c>
      <c r="C4" s="180"/>
      <c r="D4" s="180"/>
      <c r="E4" s="180"/>
      <c r="F4" s="180"/>
      <c r="G4" s="180"/>
      <c r="H4" s="180"/>
    </row>
    <row r="5" spans="1:10" s="184" customFormat="1" ht="46.5" customHeight="1">
      <c r="A5" s="181" t="s">
        <v>313</v>
      </c>
      <c r="B5" s="182" t="s">
        <v>314</v>
      </c>
      <c r="C5" s="182" t="s">
        <v>315</v>
      </c>
      <c r="D5" s="182" t="s">
        <v>316</v>
      </c>
      <c r="E5" s="259" t="s">
        <v>373</v>
      </c>
      <c r="F5" s="182" t="s">
        <v>317</v>
      </c>
      <c r="G5" s="182" t="s">
        <v>318</v>
      </c>
      <c r="H5" s="183" t="s">
        <v>319</v>
      </c>
      <c r="J5" s="185"/>
    </row>
    <row r="6" spans="1:10" s="172" customFormat="1" ht="18" customHeight="1">
      <c r="A6" s="186" t="s">
        <v>320</v>
      </c>
      <c r="B6" s="187"/>
      <c r="C6" s="187"/>
      <c r="D6" s="187"/>
      <c r="E6" s="188" t="str">
        <f>IF(C6-D6=0,"",C6-D6)</f>
        <v/>
      </c>
      <c r="F6" s="188" t="str">
        <f>IF(E6="","",B6-E6)</f>
        <v/>
      </c>
      <c r="G6" s="189"/>
      <c r="H6" s="190" t="str">
        <f>IF(ISBLANK(G6)," ",E6/G6)</f>
        <v xml:space="preserve"> </v>
      </c>
    </row>
    <row r="7" spans="1:10" s="172" customFormat="1" ht="18" customHeight="1">
      <c r="A7" s="186" t="s">
        <v>321</v>
      </c>
      <c r="B7" s="187"/>
      <c r="C7" s="187"/>
      <c r="D7" s="187"/>
      <c r="E7" s="188" t="str">
        <f>IF(C7-D7=0,"",C7-D7)</f>
        <v/>
      </c>
      <c r="F7" s="188" t="str">
        <f t="shared" ref="F7:F17" si="0">IF(E7="","",B7-E7)</f>
        <v/>
      </c>
      <c r="G7" s="189"/>
      <c r="H7" s="190" t="str">
        <f t="shared" ref="H7:H17" si="1">IF(ISBLANK(G7)," ",E7/G7)</f>
        <v xml:space="preserve"> </v>
      </c>
    </row>
    <row r="8" spans="1:10" s="172" customFormat="1" ht="18" customHeight="1">
      <c r="A8" s="186" t="s">
        <v>322</v>
      </c>
      <c r="B8" s="187"/>
      <c r="C8" s="187"/>
      <c r="D8" s="187"/>
      <c r="E8" s="188" t="str">
        <f t="shared" ref="E8:E17" si="2">IF(C8-D8=0,"",C8-D8)</f>
        <v/>
      </c>
      <c r="F8" s="188" t="str">
        <f t="shared" si="0"/>
        <v/>
      </c>
      <c r="G8" s="189"/>
      <c r="H8" s="190" t="str">
        <f>IF(ISBLANK(G8)," ",E8/G8)</f>
        <v xml:space="preserve"> </v>
      </c>
    </row>
    <row r="9" spans="1:10" s="172" customFormat="1" ht="18" customHeight="1">
      <c r="A9" s="186" t="s">
        <v>323</v>
      </c>
      <c r="B9" s="187"/>
      <c r="C9" s="187"/>
      <c r="D9" s="187"/>
      <c r="E9" s="188" t="str">
        <f t="shared" si="2"/>
        <v/>
      </c>
      <c r="F9" s="188" t="str">
        <f t="shared" si="0"/>
        <v/>
      </c>
      <c r="G9" s="189"/>
      <c r="H9" s="190" t="str">
        <f t="shared" si="1"/>
        <v xml:space="preserve"> </v>
      </c>
    </row>
    <row r="10" spans="1:10" s="172" customFormat="1" ht="18" customHeight="1">
      <c r="A10" s="186" t="s">
        <v>324</v>
      </c>
      <c r="B10" s="187"/>
      <c r="C10" s="187"/>
      <c r="D10" s="187"/>
      <c r="E10" s="188" t="str">
        <f t="shared" si="2"/>
        <v/>
      </c>
      <c r="F10" s="188" t="str">
        <f t="shared" si="0"/>
        <v/>
      </c>
      <c r="G10" s="189"/>
      <c r="H10" s="190" t="str">
        <f t="shared" si="1"/>
        <v xml:space="preserve"> </v>
      </c>
    </row>
    <row r="11" spans="1:10" s="172" customFormat="1" ht="18" customHeight="1">
      <c r="A11" s="186" t="s">
        <v>325</v>
      </c>
      <c r="B11" s="187"/>
      <c r="C11" s="187"/>
      <c r="D11" s="187"/>
      <c r="E11" s="188" t="str">
        <f t="shared" si="2"/>
        <v/>
      </c>
      <c r="F11" s="188" t="str">
        <f t="shared" si="0"/>
        <v/>
      </c>
      <c r="G11" s="189"/>
      <c r="H11" s="190" t="str">
        <f t="shared" si="1"/>
        <v xml:space="preserve"> </v>
      </c>
    </row>
    <row r="12" spans="1:10" s="172" customFormat="1" ht="18" customHeight="1">
      <c r="A12" s="186" t="s">
        <v>326</v>
      </c>
      <c r="B12" s="187"/>
      <c r="C12" s="187"/>
      <c r="D12" s="187"/>
      <c r="E12" s="188" t="str">
        <f t="shared" si="2"/>
        <v/>
      </c>
      <c r="F12" s="188" t="str">
        <f t="shared" si="0"/>
        <v/>
      </c>
      <c r="G12" s="189"/>
      <c r="H12" s="190" t="str">
        <f t="shared" si="1"/>
        <v xml:space="preserve"> </v>
      </c>
    </row>
    <row r="13" spans="1:10" s="172" customFormat="1" ht="18" customHeight="1">
      <c r="A13" s="186" t="s">
        <v>327</v>
      </c>
      <c r="B13" s="187"/>
      <c r="C13" s="187"/>
      <c r="D13" s="187"/>
      <c r="E13" s="188" t="str">
        <f t="shared" si="2"/>
        <v/>
      </c>
      <c r="F13" s="188" t="str">
        <f t="shared" si="0"/>
        <v/>
      </c>
      <c r="G13" s="189"/>
      <c r="H13" s="190" t="str">
        <f t="shared" si="1"/>
        <v xml:space="preserve"> </v>
      </c>
    </row>
    <row r="14" spans="1:10" s="172" customFormat="1" ht="18" customHeight="1">
      <c r="A14" s="186" t="s">
        <v>328</v>
      </c>
      <c r="B14" s="187"/>
      <c r="C14" s="187"/>
      <c r="D14" s="187"/>
      <c r="E14" s="188" t="str">
        <f t="shared" si="2"/>
        <v/>
      </c>
      <c r="F14" s="188" t="str">
        <f t="shared" si="0"/>
        <v/>
      </c>
      <c r="G14" s="189"/>
      <c r="H14" s="190" t="str">
        <f t="shared" si="1"/>
        <v xml:space="preserve"> </v>
      </c>
    </row>
    <row r="15" spans="1:10" s="172" customFormat="1" ht="18" customHeight="1">
      <c r="A15" s="186" t="s">
        <v>329</v>
      </c>
      <c r="B15" s="187"/>
      <c r="C15" s="187"/>
      <c r="D15" s="187"/>
      <c r="E15" s="188" t="str">
        <f t="shared" si="2"/>
        <v/>
      </c>
      <c r="F15" s="188" t="str">
        <f t="shared" si="0"/>
        <v/>
      </c>
      <c r="G15" s="189"/>
      <c r="H15" s="190" t="str">
        <f t="shared" si="1"/>
        <v xml:space="preserve"> </v>
      </c>
    </row>
    <row r="16" spans="1:10" s="172" customFormat="1" ht="18" customHeight="1">
      <c r="A16" s="186" t="s">
        <v>330</v>
      </c>
      <c r="B16" s="187"/>
      <c r="C16" s="187"/>
      <c r="D16" s="187"/>
      <c r="E16" s="188" t="str">
        <f t="shared" si="2"/>
        <v/>
      </c>
      <c r="F16" s="188" t="str">
        <f t="shared" si="0"/>
        <v/>
      </c>
      <c r="G16" s="189"/>
      <c r="H16" s="190" t="str">
        <f t="shared" si="1"/>
        <v xml:space="preserve"> </v>
      </c>
    </row>
    <row r="17" spans="1:8" s="172" customFormat="1" ht="18" customHeight="1" thickBot="1">
      <c r="A17" s="191" t="s">
        <v>331</v>
      </c>
      <c r="B17" s="192"/>
      <c r="C17" s="192"/>
      <c r="D17" s="192"/>
      <c r="E17" s="193" t="str">
        <f t="shared" si="2"/>
        <v/>
      </c>
      <c r="F17" s="193" t="str">
        <f t="shared" si="0"/>
        <v/>
      </c>
      <c r="G17" s="194"/>
      <c r="H17" s="195" t="str">
        <f t="shared" si="1"/>
        <v xml:space="preserve"> </v>
      </c>
    </row>
    <row r="18" spans="1:8" s="172" customFormat="1" ht="18" customHeight="1" thickTop="1" thickBot="1">
      <c r="A18" s="196" t="s">
        <v>332</v>
      </c>
      <c r="B18" s="197" t="str">
        <f>IF(SUM(B6:B17)=0," ",SUM(B6:B17))</f>
        <v xml:space="preserve"> </v>
      </c>
      <c r="C18" s="197" t="str">
        <f>IF(SUM(C6:C17)=0," ",SUM(C6:C17))</f>
        <v xml:space="preserve"> </v>
      </c>
      <c r="D18" s="197" t="str">
        <f>IF(SUM(D6:D17)=0," ",SUM(D6:D17))</f>
        <v xml:space="preserve"> </v>
      </c>
      <c r="E18" s="197" t="str">
        <f>IF(SUM(E6:E17)=0," ",SUM(E6:E17))</f>
        <v xml:space="preserve"> </v>
      </c>
      <c r="F18" s="197" t="str">
        <f>IF(SUM(F6:F17)=0," ",SUM(F6:F17))</f>
        <v xml:space="preserve"> </v>
      </c>
      <c r="G18" s="198" t="str">
        <f>IF(SUM(G6:G17)=0," ",ROUNDDOWN(SUM(G6:G17),0))</f>
        <v xml:space="preserve"> </v>
      </c>
      <c r="H18" s="199" t="str">
        <f>IF(SUM(H6:H17)=0," ",E18/G18)</f>
        <v xml:space="preserve"> </v>
      </c>
    </row>
    <row r="19" spans="1:8" s="262" customFormat="1" ht="18" customHeight="1">
      <c r="A19" s="260"/>
      <c r="B19" s="261" t="str">
        <f>IF(B18='回答用様式３（生産活動シート対応版）'!E74,"一致","要確認")</f>
        <v>要確認</v>
      </c>
      <c r="C19" s="261" t="str">
        <f>IF(C18='回答用様式３（生産活動シート対応版）'!G41,"一致","要確認")</f>
        <v>要確認</v>
      </c>
      <c r="D19" s="261" t="str">
        <f>IF(D18='回答用様式３（生産活動シート対応版）'!E63,"一致","要確認")</f>
        <v>要確認</v>
      </c>
      <c r="E19" s="261" t="str">
        <f>IF(E18='回答用様式３（生産活動シート対応版）'!E73,"一致","要確認")</f>
        <v>要確認</v>
      </c>
      <c r="F19" s="261" t="e">
        <f>IF(-F18='回答用様式３（生産活動シート対応版）'!E76,"一致","要確認")</f>
        <v>#VALUE!</v>
      </c>
      <c r="G19" s="261" t="str">
        <f>IF(G18='回答用様式３（生産活動シート対応版）'!E82,"一致","要確認")</f>
        <v>要確認</v>
      </c>
      <c r="H19" s="261" t="e">
        <f>IF(H18='回答用様式３（生産活動シート対応版）'!E83,"一致","要確認")</f>
        <v>#DIV/0!</v>
      </c>
    </row>
    <row r="20" spans="1:8" s="172" customFormat="1" ht="14">
      <c r="A20" s="172" t="s">
        <v>333</v>
      </c>
    </row>
    <row r="21" spans="1:8" s="172" customFormat="1" ht="14">
      <c r="A21" s="172" t="s">
        <v>334</v>
      </c>
    </row>
    <row r="22" spans="1:8" s="172" customFormat="1" ht="14">
      <c r="A22" s="172" t="s">
        <v>335</v>
      </c>
    </row>
    <row r="23" spans="1:8" s="172" customFormat="1" ht="14">
      <c r="A23" s="172" t="s">
        <v>336</v>
      </c>
    </row>
    <row r="24" spans="1:8" s="172" customFormat="1" ht="14">
      <c r="A24" s="172" t="s">
        <v>337</v>
      </c>
    </row>
    <row r="25" spans="1:8" s="172" customFormat="1" ht="14">
      <c r="A25" s="172" t="s">
        <v>338</v>
      </c>
    </row>
    <row r="26" spans="1:8" s="172" customFormat="1" ht="14"/>
    <row r="29" spans="1:8">
      <c r="C29" s="200"/>
    </row>
    <row r="67" spans="8:10">
      <c r="H67" s="228"/>
      <c r="I67" s="228"/>
      <c r="J67" s="228"/>
    </row>
    <row r="68" spans="8:10">
      <c r="H68" s="228"/>
      <c r="I68" s="228"/>
      <c r="J68" s="228"/>
    </row>
    <row r="69" spans="8:10">
      <c r="H69" s="228"/>
      <c r="I69" s="228"/>
      <c r="J69" s="228"/>
    </row>
    <row r="70" spans="8:10">
      <c r="H70" s="228"/>
      <c r="I70" s="228"/>
      <c r="J70" s="228"/>
    </row>
    <row r="71" spans="8:10">
      <c r="H71" s="228"/>
      <c r="I71" s="228"/>
      <c r="J71" s="228"/>
    </row>
    <row r="72" spans="8:10">
      <c r="H72" s="228"/>
      <c r="I72" s="228"/>
      <c r="J72" s="228"/>
    </row>
    <row r="73" spans="8:10">
      <c r="H73" s="228"/>
      <c r="I73" s="228"/>
      <c r="J73" s="228"/>
    </row>
    <row r="74" spans="8:10">
      <c r="H74" s="228"/>
      <c r="I74" s="228"/>
      <c r="J74" s="228"/>
    </row>
  </sheetData>
  <mergeCells count="3">
    <mergeCell ref="D2:E2"/>
    <mergeCell ref="G2:H2"/>
    <mergeCell ref="G3:H3"/>
  </mergeCells>
  <phoneticPr fontId="1"/>
  <printOptions horizontalCentered="1" verticalCentered="1"/>
  <pageMargins left="0.51181102362204722" right="0.51181102362204722" top="0.55118110236220474" bottom="0.5511811023622047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zoomScale="115" zoomScaleNormal="100" zoomScaleSheetLayoutView="115" workbookViewId="0">
      <selection activeCell="C11" sqref="C11"/>
    </sheetView>
  </sheetViews>
  <sheetFormatPr defaultRowHeight="18"/>
  <cols>
    <col min="1" max="1" width="4" customWidth="1"/>
    <col min="2" max="2" width="27.75" customWidth="1"/>
    <col min="3" max="5" width="43" customWidth="1"/>
  </cols>
  <sheetData>
    <row r="1" spans="1:7" ht="31.5" customHeight="1">
      <c r="A1" s="461" t="s">
        <v>141</v>
      </c>
      <c r="B1" s="461"/>
      <c r="C1" s="461"/>
      <c r="D1" s="461"/>
      <c r="E1" s="461"/>
    </row>
    <row r="2" spans="1:7" ht="21" customHeight="1">
      <c r="A2" s="164"/>
      <c r="B2" s="157" t="s">
        <v>142</v>
      </c>
    </row>
    <row r="3" spans="1:7" ht="21" customHeight="1">
      <c r="A3" s="164"/>
      <c r="B3" s="157" t="s">
        <v>143</v>
      </c>
    </row>
    <row r="4" spans="1:7" ht="21" customHeight="1">
      <c r="A4" s="164"/>
      <c r="B4" s="157"/>
    </row>
    <row r="5" spans="1:7">
      <c r="B5" s="157" t="s">
        <v>144</v>
      </c>
      <c r="C5" s="101"/>
    </row>
    <row r="6" spans="1:7">
      <c r="B6" s="100" t="s">
        <v>145</v>
      </c>
      <c r="C6" s="102" t="s">
        <v>146</v>
      </c>
    </row>
    <row r="7" spans="1:7">
      <c r="B7" s="98"/>
      <c r="C7" s="99" t="s">
        <v>147</v>
      </c>
    </row>
    <row r="8" spans="1:7">
      <c r="B8" s="99" t="s">
        <v>148</v>
      </c>
    </row>
    <row r="9" spans="1:7">
      <c r="B9" s="99" t="s">
        <v>149</v>
      </c>
    </row>
    <row r="10" spans="1:7" ht="18.5" thickBot="1"/>
    <row r="11" spans="1:7" ht="38.25" customHeight="1" thickBot="1">
      <c r="B11" s="150" t="s">
        <v>150</v>
      </c>
      <c r="C11" s="151" t="s">
        <v>151</v>
      </c>
      <c r="D11" s="151" t="s">
        <v>152</v>
      </c>
      <c r="E11" s="152" t="s">
        <v>153</v>
      </c>
    </row>
    <row r="12" spans="1:7" ht="73.5" customHeight="1" thickBot="1">
      <c r="B12" s="153" t="s">
        <v>154</v>
      </c>
      <c r="C12" s="154" t="s">
        <v>155</v>
      </c>
      <c r="D12" s="158" t="s">
        <v>156</v>
      </c>
      <c r="E12" s="165" t="s">
        <v>157</v>
      </c>
    </row>
    <row r="13" spans="1:7" ht="73.5" customHeight="1" thickBot="1">
      <c r="B13" s="153" t="s">
        <v>158</v>
      </c>
      <c r="C13" s="154" t="s">
        <v>159</v>
      </c>
      <c r="D13" s="158" t="s">
        <v>160</v>
      </c>
      <c r="E13" s="166" t="s">
        <v>161</v>
      </c>
    </row>
    <row r="14" spans="1:7" ht="73.5" customHeight="1">
      <c r="B14" s="155" t="s">
        <v>162</v>
      </c>
      <c r="C14" s="156" t="s">
        <v>163</v>
      </c>
      <c r="D14" s="159" t="s">
        <v>164</v>
      </c>
      <c r="E14" s="167" t="s">
        <v>165</v>
      </c>
    </row>
    <row r="15" spans="1:7" ht="73.5" customHeight="1">
      <c r="B15" s="155" t="s">
        <v>166</v>
      </c>
      <c r="C15" s="156" t="s">
        <v>167</v>
      </c>
      <c r="D15" s="159" t="s">
        <v>168</v>
      </c>
      <c r="E15" s="166" t="s">
        <v>169</v>
      </c>
      <c r="G15" s="168"/>
    </row>
    <row r="17" spans="1:5" ht="20">
      <c r="B17" s="66" t="s">
        <v>170</v>
      </c>
      <c r="C17" s="64"/>
      <c r="D17" s="64"/>
      <c r="E17" s="64"/>
    </row>
    <row r="18" spans="1:5" ht="21.75" customHeight="1" thickBot="1">
      <c r="A18" s="67"/>
      <c r="B18" s="465" t="s">
        <v>171</v>
      </c>
      <c r="C18" s="465"/>
      <c r="D18" s="465"/>
      <c r="E18" s="465"/>
    </row>
    <row r="19" spans="1:5" ht="29.25" customHeight="1" thickBot="1">
      <c r="B19" s="150"/>
      <c r="C19" s="151" t="s">
        <v>172</v>
      </c>
      <c r="D19" s="466" t="s">
        <v>173</v>
      </c>
      <c r="E19" s="467"/>
    </row>
    <row r="20" spans="1:5" ht="46.5" customHeight="1" thickBot="1">
      <c r="B20" s="462" t="s">
        <v>174</v>
      </c>
      <c r="C20" s="160" t="s">
        <v>175</v>
      </c>
      <c r="D20" s="468" t="s">
        <v>176</v>
      </c>
      <c r="E20" s="469"/>
    </row>
    <row r="21" spans="1:5" ht="46.5" customHeight="1" thickTop="1">
      <c r="B21" s="463"/>
      <c r="C21" s="161" t="s">
        <v>177</v>
      </c>
      <c r="D21" s="470" t="s">
        <v>178</v>
      </c>
      <c r="E21" s="471"/>
    </row>
    <row r="22" spans="1:5" ht="46.5" customHeight="1">
      <c r="B22" s="463"/>
      <c r="C22" s="162" t="s">
        <v>179</v>
      </c>
      <c r="D22" s="472" t="s">
        <v>180</v>
      </c>
      <c r="E22" s="473"/>
    </row>
    <row r="23" spans="1:5" ht="46.5" customHeight="1">
      <c r="B23" s="463"/>
      <c r="C23" s="162" t="s">
        <v>181</v>
      </c>
      <c r="D23" s="472" t="s">
        <v>182</v>
      </c>
      <c r="E23" s="473"/>
    </row>
    <row r="24" spans="1:5" ht="46.5" customHeight="1" thickBot="1">
      <c r="B24" s="464"/>
      <c r="C24" s="163" t="s">
        <v>183</v>
      </c>
      <c r="D24" s="474" t="s">
        <v>184</v>
      </c>
      <c r="E24" s="475"/>
    </row>
    <row r="25" spans="1:5" ht="46.5" customHeight="1" thickBot="1">
      <c r="B25" s="462" t="s">
        <v>185</v>
      </c>
      <c r="C25" s="160" t="s">
        <v>186</v>
      </c>
      <c r="D25" s="468" t="s">
        <v>187</v>
      </c>
      <c r="E25" s="469"/>
    </row>
    <row r="26" spans="1:5" ht="46.5" customHeight="1" thickTop="1">
      <c r="B26" s="463"/>
      <c r="C26" s="161" t="s">
        <v>188</v>
      </c>
      <c r="D26" s="470" t="s">
        <v>189</v>
      </c>
      <c r="E26" s="471"/>
    </row>
    <row r="27" spans="1:5" ht="46.5" customHeight="1">
      <c r="B27" s="463"/>
      <c r="C27" s="162" t="s">
        <v>190</v>
      </c>
      <c r="D27" s="472" t="s">
        <v>191</v>
      </c>
      <c r="E27" s="473"/>
    </row>
    <row r="28" spans="1:5" ht="46.5" customHeight="1">
      <c r="B28" s="463"/>
      <c r="C28" s="162" t="s">
        <v>192</v>
      </c>
      <c r="D28" s="472" t="s">
        <v>193</v>
      </c>
      <c r="E28" s="473"/>
    </row>
    <row r="29" spans="1:5" ht="46.5" customHeight="1" thickBot="1">
      <c r="B29" s="464"/>
      <c r="C29" s="163" t="s">
        <v>194</v>
      </c>
      <c r="D29" s="474" t="s">
        <v>195</v>
      </c>
      <c r="E29" s="475"/>
    </row>
  </sheetData>
  <mergeCells count="15">
    <mergeCell ref="B25:B29"/>
    <mergeCell ref="D25:E25"/>
    <mergeCell ref="D26:E26"/>
    <mergeCell ref="D27:E27"/>
    <mergeCell ref="D28:E28"/>
    <mergeCell ref="D29:E29"/>
    <mergeCell ref="A1:E1"/>
    <mergeCell ref="B20:B24"/>
    <mergeCell ref="B18:E18"/>
    <mergeCell ref="D19:E19"/>
    <mergeCell ref="D20:E20"/>
    <mergeCell ref="D21:E21"/>
    <mergeCell ref="D22:E22"/>
    <mergeCell ref="D23:E23"/>
    <mergeCell ref="D24:E24"/>
  </mergeCells>
  <phoneticPr fontId="1"/>
  <pageMargins left="0.7" right="0.7" top="0.75" bottom="0.75" header="0.3" footer="0.3"/>
  <pageSetup paperSize="9" scale="4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D22" sqref="D22:G22"/>
    </sheetView>
  </sheetViews>
  <sheetFormatPr defaultRowHeight="18"/>
  <cols>
    <col min="1" max="1" width="27.33203125" customWidth="1"/>
  </cols>
  <sheetData>
    <row r="2" spans="1:8">
      <c r="A2" t="s">
        <v>196</v>
      </c>
      <c r="C2" t="s">
        <v>72</v>
      </c>
      <c r="F2" t="s">
        <v>197</v>
      </c>
      <c r="H2" t="s">
        <v>198</v>
      </c>
    </row>
    <row r="3" spans="1:8">
      <c r="A3" t="s">
        <v>199</v>
      </c>
      <c r="C3" t="s">
        <v>130</v>
      </c>
      <c r="F3" t="s">
        <v>200</v>
      </c>
      <c r="H3" t="s">
        <v>201</v>
      </c>
    </row>
    <row r="4" spans="1:8">
      <c r="A4" t="s">
        <v>202</v>
      </c>
      <c r="H4" t="s">
        <v>203</v>
      </c>
    </row>
    <row r="5" spans="1:8">
      <c r="A5" t="s">
        <v>204</v>
      </c>
    </row>
    <row r="6" spans="1:8" ht="20">
      <c r="A6" t="s">
        <v>205</v>
      </c>
      <c r="C6" s="67" t="s">
        <v>206</v>
      </c>
      <c r="D6" s="147" t="s">
        <v>207</v>
      </c>
      <c r="E6" s="1" t="s">
        <v>23</v>
      </c>
    </row>
    <row r="7" spans="1:8" ht="20">
      <c r="A7" t="s">
        <v>208</v>
      </c>
      <c r="C7" s="67" t="s">
        <v>209</v>
      </c>
      <c r="D7" s="147" t="s">
        <v>210</v>
      </c>
      <c r="E7" s="1" t="s">
        <v>211</v>
      </c>
    </row>
    <row r="8" spans="1:8">
      <c r="A8" t="s">
        <v>212</v>
      </c>
      <c r="C8" s="1" t="s">
        <v>213</v>
      </c>
      <c r="D8" s="147" t="s">
        <v>214</v>
      </c>
      <c r="E8" s="1" t="s">
        <v>215</v>
      </c>
    </row>
    <row r="9" spans="1:8">
      <c r="A9" t="s">
        <v>216</v>
      </c>
      <c r="C9" s="1" t="s">
        <v>217</v>
      </c>
      <c r="D9" s="147" t="s">
        <v>218</v>
      </c>
      <c r="E9" s="1" t="s">
        <v>219</v>
      </c>
    </row>
    <row r="10" spans="1:8">
      <c r="A10" t="s">
        <v>220</v>
      </c>
      <c r="C10" s="1" t="s">
        <v>221</v>
      </c>
      <c r="D10" s="147" t="s">
        <v>222</v>
      </c>
      <c r="E10" s="1" t="s">
        <v>223</v>
      </c>
    </row>
    <row r="11" spans="1:8">
      <c r="A11" t="s">
        <v>224</v>
      </c>
      <c r="C11" s="1" t="s">
        <v>225</v>
      </c>
      <c r="D11" s="147"/>
      <c r="E11" s="1" t="s">
        <v>226</v>
      </c>
    </row>
    <row r="12" spans="1:8">
      <c r="A12" t="s">
        <v>227</v>
      </c>
      <c r="C12" s="1" t="s">
        <v>228</v>
      </c>
      <c r="D12" s="147"/>
      <c r="E12" s="1" t="s">
        <v>229</v>
      </c>
    </row>
    <row r="13" spans="1:8">
      <c r="A13" t="s">
        <v>230</v>
      </c>
      <c r="E13" s="1" t="s">
        <v>231</v>
      </c>
    </row>
    <row r="14" spans="1:8">
      <c r="A14" t="s">
        <v>232</v>
      </c>
    </row>
    <row r="15" spans="1:8">
      <c r="A15" t="s">
        <v>233</v>
      </c>
    </row>
    <row r="16" spans="1:8">
      <c r="A16" t="s">
        <v>234</v>
      </c>
    </row>
    <row r="17" spans="1:1">
      <c r="A17" t="s">
        <v>235</v>
      </c>
    </row>
    <row r="18" spans="1:1">
      <c r="A18" t="s">
        <v>236</v>
      </c>
    </row>
    <row r="19" spans="1:1">
      <c r="A19" t="s">
        <v>237</v>
      </c>
    </row>
    <row r="20" spans="1:1">
      <c r="A20" t="s">
        <v>238</v>
      </c>
    </row>
    <row r="21" spans="1:1">
      <c r="A21" t="s">
        <v>239</v>
      </c>
    </row>
    <row r="22" spans="1:1">
      <c r="A22" t="s">
        <v>120</v>
      </c>
    </row>
    <row r="23" spans="1:1">
      <c r="A23" t="s">
        <v>240</v>
      </c>
    </row>
    <row r="24" spans="1:1">
      <c r="A24" t="s">
        <v>241</v>
      </c>
    </row>
    <row r="25" spans="1:1">
      <c r="A25" t="s">
        <v>242</v>
      </c>
    </row>
    <row r="26" spans="1:1">
      <c r="A26" t="s">
        <v>124</v>
      </c>
    </row>
    <row r="27" spans="1:1">
      <c r="A27" t="s">
        <v>243</v>
      </c>
    </row>
    <row r="28" spans="1:1">
      <c r="A28" t="s">
        <v>244</v>
      </c>
    </row>
    <row r="29" spans="1:1">
      <c r="A29" t="s">
        <v>245</v>
      </c>
    </row>
    <row r="30" spans="1:1">
      <c r="A30" t="s">
        <v>246</v>
      </c>
    </row>
    <row r="31" spans="1:1">
      <c r="A31" t="s">
        <v>247</v>
      </c>
    </row>
    <row r="32" spans="1:1">
      <c r="A32" t="s">
        <v>248</v>
      </c>
    </row>
    <row r="33" spans="1:1">
      <c r="A33" t="s">
        <v>249</v>
      </c>
    </row>
    <row r="34" spans="1:1">
      <c r="A34" t="s">
        <v>250</v>
      </c>
    </row>
    <row r="35" spans="1:1">
      <c r="A35" t="s">
        <v>251</v>
      </c>
    </row>
    <row r="36" spans="1:1">
      <c r="A36" t="s">
        <v>252</v>
      </c>
    </row>
  </sheetData>
  <phoneticPr fontId="1"/>
  <pageMargins left="0.7" right="0.7" top="0.75" bottom="0.75" header="0.3" footer="0.3"/>
  <ignoredErrors>
    <ignoredError sqref="D6: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
  <cols>
    <col min="1" max="1" width="4.5" customWidth="1"/>
    <col min="2" max="2" width="3.58203125" customWidth="1"/>
    <col min="3" max="4" width="29.58203125" customWidth="1"/>
    <col min="5" max="5" width="29.5" customWidth="1"/>
    <col min="6" max="6" width="33.08203125" customWidth="1"/>
    <col min="7" max="7" width="6.58203125" customWidth="1"/>
    <col min="8" max="8" width="15.25" customWidth="1"/>
    <col min="13" max="13" width="10" hidden="1" customWidth="1"/>
  </cols>
  <sheetData>
    <row r="2" spans="2:6" ht="22.5">
      <c r="C2" s="477" t="s">
        <v>253</v>
      </c>
      <c r="D2" s="477"/>
      <c r="E2" s="477"/>
    </row>
    <row r="3" spans="2:6" ht="9" customHeight="1">
      <c r="C3" s="8"/>
      <c r="D3" s="8"/>
      <c r="E3" s="8"/>
    </row>
    <row r="4" spans="2:6">
      <c r="C4" s="17" t="s">
        <v>8</v>
      </c>
      <c r="D4" s="476"/>
      <c r="E4" s="476"/>
    </row>
    <row r="5" spans="2:6">
      <c r="C5" s="18" t="s">
        <v>11</v>
      </c>
      <c r="D5" s="476"/>
      <c r="E5" s="476"/>
    </row>
    <row r="6" spans="2:6">
      <c r="C6" s="19" t="s">
        <v>13</v>
      </c>
      <c r="D6" s="476"/>
      <c r="E6" s="476"/>
    </row>
    <row r="7" spans="2:6">
      <c r="C7" s="18" t="s">
        <v>10</v>
      </c>
      <c r="D7" s="476"/>
      <c r="E7" s="476"/>
    </row>
    <row r="8" spans="2:6">
      <c r="C8" s="18" t="s">
        <v>15</v>
      </c>
      <c r="D8" s="476"/>
      <c r="E8" s="476"/>
    </row>
    <row r="9" spans="2:6">
      <c r="C9" s="19" t="s">
        <v>254</v>
      </c>
      <c r="D9" s="476"/>
      <c r="E9" s="476"/>
      <c r="F9" s="16"/>
    </row>
    <row r="10" spans="2:6">
      <c r="C10" s="19" t="s">
        <v>255</v>
      </c>
      <c r="D10" s="476"/>
      <c r="E10" s="476"/>
    </row>
    <row r="11" spans="2:6">
      <c r="C11" s="19" t="s">
        <v>256</v>
      </c>
      <c r="D11" s="476"/>
      <c r="E11" s="476"/>
      <c r="F11" s="16"/>
    </row>
    <row r="12" spans="2:6">
      <c r="C12" s="19" t="s">
        <v>257</v>
      </c>
      <c r="D12" s="476"/>
      <c r="E12" s="476"/>
      <c r="F12" s="16"/>
    </row>
    <row r="13" spans="2:6" ht="12.75" customHeight="1">
      <c r="C13" s="6"/>
    </row>
    <row r="14" spans="2:6">
      <c r="B14" s="1" t="s">
        <v>258</v>
      </c>
    </row>
    <row r="15" spans="2:6">
      <c r="C15" s="20"/>
      <c r="D15" s="3" t="s">
        <v>41</v>
      </c>
      <c r="E15" s="3" t="s">
        <v>42</v>
      </c>
      <c r="F15" s="3" t="s">
        <v>259</v>
      </c>
    </row>
    <row r="16" spans="2:6">
      <c r="C16" s="19" t="s">
        <v>44</v>
      </c>
      <c r="D16" s="53"/>
      <c r="E16" s="5">
        <v>0</v>
      </c>
      <c r="F16" s="4">
        <v>0</v>
      </c>
    </row>
    <row r="17" spans="2:13">
      <c r="C17" s="19" t="s">
        <v>45</v>
      </c>
      <c r="D17" s="53"/>
      <c r="E17" s="5">
        <v>0</v>
      </c>
      <c r="F17" s="4">
        <v>0</v>
      </c>
    </row>
    <row r="18" spans="2:13">
      <c r="C18" s="19" t="s">
        <v>46</v>
      </c>
      <c r="D18" s="53"/>
      <c r="E18" s="4">
        <v>0</v>
      </c>
      <c r="F18" s="4">
        <v>0</v>
      </c>
    </row>
    <row r="19" spans="2:13">
      <c r="C19" s="19" t="s">
        <v>47</v>
      </c>
      <c r="D19" s="53"/>
      <c r="E19" s="5">
        <v>0</v>
      </c>
      <c r="F19" s="4">
        <v>0</v>
      </c>
    </row>
    <row r="20" spans="2:13">
      <c r="C20" s="19" t="s">
        <v>48</v>
      </c>
      <c r="D20" s="53"/>
      <c r="E20" s="4">
        <v>0</v>
      </c>
      <c r="F20" s="4">
        <v>0</v>
      </c>
    </row>
    <row r="21" spans="2:13" ht="70.5" customHeight="1">
      <c r="C21" s="483" t="s">
        <v>260</v>
      </c>
      <c r="D21" s="483"/>
      <c r="E21" s="483"/>
    </row>
    <row r="22" spans="2:13">
      <c r="B22" s="14" t="s">
        <v>261</v>
      </c>
      <c r="D22" s="15"/>
    </row>
    <row r="23" spans="2:13" ht="24.75" customHeight="1" thickBot="1">
      <c r="B23" s="7"/>
      <c r="C23" s="3" t="s">
        <v>56</v>
      </c>
      <c r="D23" s="54" t="s">
        <v>262</v>
      </c>
      <c r="E23" s="55" t="s">
        <v>263</v>
      </c>
      <c r="F23" s="3" t="s">
        <v>75</v>
      </c>
      <c r="M23" t="s">
        <v>264</v>
      </c>
    </row>
    <row r="24" spans="2:13" ht="22.5" customHeight="1">
      <c r="B24" s="484" t="s">
        <v>265</v>
      </c>
      <c r="C24" s="21" t="s">
        <v>59</v>
      </c>
      <c r="D24" s="27">
        <v>0</v>
      </c>
      <c r="E24" s="28"/>
      <c r="F24" s="23"/>
      <c r="M24" t="s">
        <v>266</v>
      </c>
    </row>
    <row r="25" spans="2:13" ht="22.5" customHeight="1">
      <c r="B25" s="485"/>
      <c r="C25" s="21" t="s">
        <v>267</v>
      </c>
      <c r="D25" s="29"/>
      <c r="E25" s="30">
        <v>0</v>
      </c>
      <c r="F25" s="23"/>
    </row>
    <row r="26" spans="2:13" ht="22.5" customHeight="1">
      <c r="B26" s="485"/>
      <c r="C26" s="21" t="s">
        <v>268</v>
      </c>
      <c r="D26" s="40">
        <v>0</v>
      </c>
      <c r="E26" s="30">
        <v>0</v>
      </c>
      <c r="F26" s="23" t="s">
        <v>269</v>
      </c>
    </row>
    <row r="27" spans="2:13" ht="22.5" customHeight="1">
      <c r="B27" s="478" t="s">
        <v>270</v>
      </c>
      <c r="C27" s="37" t="s">
        <v>271</v>
      </c>
      <c r="D27" s="36">
        <f>SUM(D30:D34,D35:D35)</f>
        <v>0</v>
      </c>
      <c r="E27" s="38">
        <f>SUM(E30:E35)</f>
        <v>0</v>
      </c>
      <c r="F27" s="26" t="s">
        <v>272</v>
      </c>
    </row>
    <row r="28" spans="2:13" ht="22.5" customHeight="1">
      <c r="B28" s="478"/>
      <c r="C28" s="22" t="s">
        <v>78</v>
      </c>
      <c r="D28" s="31"/>
      <c r="E28" s="32"/>
      <c r="F28" s="24"/>
    </row>
    <row r="29" spans="2:13" ht="22.5" customHeight="1">
      <c r="B29" s="478"/>
      <c r="C29" s="51" t="s">
        <v>273</v>
      </c>
      <c r="D29" s="33"/>
      <c r="E29" s="34"/>
      <c r="F29" s="52" t="s">
        <v>274</v>
      </c>
    </row>
    <row r="30" spans="2:13" ht="22.5" customHeight="1">
      <c r="B30" s="478"/>
      <c r="C30" s="22" t="s">
        <v>275</v>
      </c>
      <c r="D30" s="35"/>
      <c r="E30" s="34"/>
      <c r="F30" s="25"/>
    </row>
    <row r="31" spans="2:13" ht="22.5" customHeight="1">
      <c r="B31" s="478"/>
      <c r="C31" s="22" t="s">
        <v>276</v>
      </c>
      <c r="D31" s="36"/>
      <c r="E31" s="34"/>
      <c r="F31" s="25"/>
    </row>
    <row r="32" spans="2:13" ht="22.5" customHeight="1">
      <c r="B32" s="478"/>
      <c r="C32" s="22" t="s">
        <v>87</v>
      </c>
      <c r="D32" s="36"/>
      <c r="E32" s="34"/>
      <c r="F32" s="25"/>
    </row>
    <row r="33" spans="2:6" ht="22.5" customHeight="1">
      <c r="B33" s="478"/>
      <c r="C33" s="22" t="s">
        <v>277</v>
      </c>
      <c r="D33" s="36"/>
      <c r="E33" s="34"/>
      <c r="F33" s="25"/>
    </row>
    <row r="34" spans="2:6" ht="22.5" customHeight="1">
      <c r="B34" s="478"/>
      <c r="C34" s="22" t="s">
        <v>278</v>
      </c>
      <c r="D34" s="36"/>
      <c r="E34" s="34"/>
      <c r="F34" s="25"/>
    </row>
    <row r="35" spans="2:6" ht="22.5" customHeight="1">
      <c r="B35" s="478"/>
      <c r="C35" s="39" t="s">
        <v>93</v>
      </c>
      <c r="D35" s="40"/>
      <c r="E35" s="41"/>
      <c r="F35" s="23"/>
    </row>
    <row r="36" spans="2:6" ht="39" customHeight="1">
      <c r="C36" s="42" t="s">
        <v>279</v>
      </c>
      <c r="D36" s="43">
        <f>D24-D27</f>
        <v>0</v>
      </c>
      <c r="E36" s="44"/>
      <c r="F36" s="26" t="s">
        <v>280</v>
      </c>
    </row>
    <row r="37" spans="2:6" ht="57.75" customHeight="1">
      <c r="C37" s="42" t="s">
        <v>281</v>
      </c>
      <c r="D37" s="43">
        <v>0</v>
      </c>
      <c r="E37" s="44"/>
      <c r="F37" s="50" t="s">
        <v>282</v>
      </c>
    </row>
    <row r="38" spans="2:6" ht="28.5" customHeight="1">
      <c r="C38" s="37" t="s">
        <v>283</v>
      </c>
      <c r="D38" s="43">
        <f>D24-(D27+D37)</f>
        <v>0</v>
      </c>
      <c r="E38" s="44"/>
      <c r="F38" s="26" t="s">
        <v>272</v>
      </c>
    </row>
    <row r="39" spans="2:6" ht="22.5" customHeight="1">
      <c r="C39" s="37" t="s">
        <v>284</v>
      </c>
      <c r="D39" s="43">
        <v>0</v>
      </c>
      <c r="E39" s="45"/>
      <c r="F39" s="479" t="s">
        <v>285</v>
      </c>
    </row>
    <row r="40" spans="2:6" ht="22.5" customHeight="1">
      <c r="C40" s="37" t="s">
        <v>286</v>
      </c>
      <c r="D40" s="43">
        <v>0</v>
      </c>
      <c r="E40" s="45"/>
      <c r="F40" s="479"/>
    </row>
    <row r="41" spans="2:6" ht="22.5" customHeight="1" thickBot="1">
      <c r="C41" s="48" t="s">
        <v>287</v>
      </c>
      <c r="D41" s="46">
        <v>0</v>
      </c>
      <c r="E41" s="47"/>
      <c r="F41" s="479"/>
    </row>
    <row r="42" spans="2:6" ht="22.5" customHeight="1">
      <c r="C42" s="10"/>
      <c r="D42" s="11"/>
      <c r="E42" s="13"/>
      <c r="F42" s="12"/>
    </row>
    <row r="43" spans="2:6">
      <c r="B43" s="49" t="s">
        <v>288</v>
      </c>
    </row>
    <row r="44" spans="2:6" ht="83.25" customHeight="1">
      <c r="C44" s="480"/>
      <c r="D44" s="481"/>
      <c r="E44" s="481"/>
      <c r="F44" s="482"/>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D8:E8"/>
    <mergeCell ref="C2:E2"/>
    <mergeCell ref="D4:E4"/>
    <mergeCell ref="D5:E5"/>
    <mergeCell ref="D6:E6"/>
    <mergeCell ref="D7:E7"/>
  </mergeCells>
  <phoneticPr fontId="1"/>
  <pageMargins left="0.7" right="0.7" top="0.75" bottom="0.75" header="0.3" footer="0.3"/>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
  <cols>
    <col min="1" max="1" width="4.5" customWidth="1"/>
    <col min="2" max="2" width="3.58203125" customWidth="1"/>
    <col min="3" max="4" width="29.58203125" customWidth="1"/>
    <col min="5" max="5" width="29.5" customWidth="1"/>
    <col min="6" max="6" width="33.08203125" customWidth="1"/>
    <col min="7" max="7" width="6.58203125" customWidth="1"/>
    <col min="8" max="8" width="15.25" customWidth="1"/>
    <col min="13" max="13" width="10" hidden="1" customWidth="1"/>
  </cols>
  <sheetData>
    <row r="2" spans="1:6" ht="22.5">
      <c r="A2" s="486" t="s">
        <v>253</v>
      </c>
      <c r="B2" s="486"/>
      <c r="C2" s="486"/>
      <c r="D2" s="486"/>
      <c r="E2" s="486"/>
      <c r="F2" s="486"/>
    </row>
    <row r="3" spans="1:6" ht="9" customHeight="1">
      <c r="C3" s="8"/>
      <c r="D3" s="8"/>
      <c r="E3" s="8"/>
    </row>
    <row r="4" spans="1:6">
      <c r="C4" s="17" t="s">
        <v>8</v>
      </c>
      <c r="D4" s="488" t="s">
        <v>289</v>
      </c>
      <c r="E4" s="488"/>
    </row>
    <row r="5" spans="1:6">
      <c r="C5" s="18" t="s">
        <v>11</v>
      </c>
      <c r="D5" s="488" t="s">
        <v>290</v>
      </c>
      <c r="E5" s="488"/>
    </row>
    <row r="6" spans="1:6">
      <c r="C6" s="19" t="s">
        <v>13</v>
      </c>
      <c r="D6" s="487" t="s">
        <v>291</v>
      </c>
      <c r="E6" s="488"/>
    </row>
    <row r="7" spans="1:6">
      <c r="C7" s="18" t="s">
        <v>10</v>
      </c>
      <c r="D7" s="488">
        <v>12345678</v>
      </c>
      <c r="E7" s="488"/>
    </row>
    <row r="8" spans="1:6">
      <c r="C8" s="18" t="s">
        <v>15</v>
      </c>
      <c r="D8" s="487">
        <v>45017</v>
      </c>
      <c r="E8" s="488"/>
    </row>
    <row r="9" spans="1:6">
      <c r="C9" s="19" t="s">
        <v>254</v>
      </c>
      <c r="D9" s="488" t="s">
        <v>264</v>
      </c>
      <c r="E9" s="488"/>
      <c r="F9" s="16"/>
    </row>
    <row r="10" spans="1:6">
      <c r="C10" s="19" t="s">
        <v>255</v>
      </c>
      <c r="D10" s="488" t="s">
        <v>292</v>
      </c>
      <c r="E10" s="488"/>
    </row>
    <row r="11" spans="1:6">
      <c r="C11" s="19" t="s">
        <v>256</v>
      </c>
      <c r="D11" s="488" t="s">
        <v>293</v>
      </c>
      <c r="E11" s="488"/>
      <c r="F11" s="16"/>
    </row>
    <row r="12" spans="1:6">
      <c r="C12" s="19" t="s">
        <v>257</v>
      </c>
      <c r="D12" s="488" t="s">
        <v>294</v>
      </c>
      <c r="E12" s="488"/>
      <c r="F12" s="16"/>
    </row>
    <row r="13" spans="1:6" ht="12.75" customHeight="1">
      <c r="C13" s="6"/>
    </row>
    <row r="14" spans="1:6">
      <c r="B14" s="1" t="s">
        <v>295</v>
      </c>
    </row>
    <row r="15" spans="1:6">
      <c r="C15" s="20"/>
      <c r="D15" s="3" t="s">
        <v>41</v>
      </c>
      <c r="E15" s="3" t="s">
        <v>42</v>
      </c>
      <c r="F15" s="3" t="s">
        <v>259</v>
      </c>
    </row>
    <row r="16" spans="1:6">
      <c r="C16" s="19" t="s">
        <v>44</v>
      </c>
      <c r="D16" s="2" t="s">
        <v>296</v>
      </c>
      <c r="E16" s="5">
        <v>6000000</v>
      </c>
      <c r="F16" s="4">
        <v>1000000</v>
      </c>
    </row>
    <row r="17" spans="2:13">
      <c r="C17" s="19" t="s">
        <v>45</v>
      </c>
      <c r="D17" s="2" t="s">
        <v>297</v>
      </c>
      <c r="E17" s="5">
        <v>1000000</v>
      </c>
      <c r="F17" s="4">
        <v>300000</v>
      </c>
    </row>
    <row r="18" spans="2:13">
      <c r="C18" s="19" t="s">
        <v>46</v>
      </c>
      <c r="D18" s="53"/>
      <c r="E18" s="4">
        <v>0</v>
      </c>
      <c r="F18" s="4">
        <v>0</v>
      </c>
    </row>
    <row r="19" spans="2:13">
      <c r="C19" s="19" t="s">
        <v>47</v>
      </c>
      <c r="D19" s="53"/>
      <c r="E19" s="5">
        <v>0</v>
      </c>
      <c r="F19" s="4">
        <v>0</v>
      </c>
    </row>
    <row r="20" spans="2:13">
      <c r="C20" s="19" t="s">
        <v>48</v>
      </c>
      <c r="D20" s="53"/>
      <c r="E20" s="4">
        <v>0</v>
      </c>
      <c r="F20" s="4">
        <v>0</v>
      </c>
    </row>
    <row r="21" spans="2:13" ht="70.5" customHeight="1">
      <c r="C21" s="483" t="s">
        <v>260</v>
      </c>
      <c r="D21" s="483"/>
      <c r="E21" s="483"/>
    </row>
    <row r="22" spans="2:13">
      <c r="B22" s="14" t="s">
        <v>298</v>
      </c>
      <c r="D22" s="15"/>
    </row>
    <row r="23" spans="2:13" ht="24.75" customHeight="1" thickBot="1">
      <c r="B23" s="7"/>
      <c r="C23" s="3" t="s">
        <v>56</v>
      </c>
      <c r="D23" s="54" t="s">
        <v>262</v>
      </c>
      <c r="E23" s="55" t="s">
        <v>263</v>
      </c>
      <c r="F23" s="3" t="s">
        <v>75</v>
      </c>
      <c r="M23" t="s">
        <v>264</v>
      </c>
    </row>
    <row r="24" spans="2:13" ht="22.5" customHeight="1">
      <c r="B24" s="484" t="s">
        <v>265</v>
      </c>
      <c r="C24" s="21" t="s">
        <v>59</v>
      </c>
      <c r="D24" s="58">
        <v>8000000</v>
      </c>
      <c r="E24" s="28"/>
      <c r="F24" s="23"/>
      <c r="M24" t="s">
        <v>266</v>
      </c>
    </row>
    <row r="25" spans="2:13" ht="22.5" customHeight="1">
      <c r="B25" s="485"/>
      <c r="C25" s="21" t="s">
        <v>267</v>
      </c>
      <c r="D25" s="29"/>
      <c r="E25" s="59">
        <v>25135790</v>
      </c>
      <c r="F25" s="23"/>
    </row>
    <row r="26" spans="2:13" ht="22.5" customHeight="1">
      <c r="B26" s="485"/>
      <c r="C26" s="21" t="s">
        <v>268</v>
      </c>
      <c r="D26" s="60">
        <v>0</v>
      </c>
      <c r="E26" s="59">
        <v>3600000</v>
      </c>
      <c r="F26" s="23" t="s">
        <v>269</v>
      </c>
    </row>
    <row r="27" spans="2:13" ht="22.5" customHeight="1">
      <c r="B27" s="478" t="s">
        <v>270</v>
      </c>
      <c r="C27" s="37" t="s">
        <v>271</v>
      </c>
      <c r="D27" s="36">
        <v>1300000</v>
      </c>
      <c r="E27" s="38">
        <v>24750000</v>
      </c>
      <c r="F27" s="26" t="s">
        <v>272</v>
      </c>
    </row>
    <row r="28" spans="2:13" ht="22.5" customHeight="1">
      <c r="B28" s="478"/>
      <c r="C28" s="22" t="s">
        <v>78</v>
      </c>
      <c r="D28" s="31"/>
      <c r="E28" s="32"/>
      <c r="F28" s="24"/>
    </row>
    <row r="29" spans="2:13" ht="22.5" customHeight="1">
      <c r="B29" s="478"/>
      <c r="C29" s="51" t="s">
        <v>273</v>
      </c>
      <c r="D29" s="33"/>
      <c r="E29" s="34">
        <v>15000000</v>
      </c>
      <c r="F29" s="52" t="s">
        <v>274</v>
      </c>
    </row>
    <row r="30" spans="2:13" ht="22.5" customHeight="1">
      <c r="B30" s="478"/>
      <c r="C30" s="22" t="s">
        <v>275</v>
      </c>
      <c r="D30" s="35">
        <v>300000</v>
      </c>
      <c r="E30" s="34">
        <v>0</v>
      </c>
      <c r="F30" s="25"/>
    </row>
    <row r="31" spans="2:13" ht="22.5" customHeight="1">
      <c r="B31" s="478"/>
      <c r="C31" s="22" t="s">
        <v>276</v>
      </c>
      <c r="D31" s="36">
        <v>10000</v>
      </c>
      <c r="E31" s="34">
        <v>50000</v>
      </c>
      <c r="F31" s="25"/>
    </row>
    <row r="32" spans="2:13" ht="22.5" customHeight="1">
      <c r="B32" s="478"/>
      <c r="C32" s="22" t="s">
        <v>87</v>
      </c>
      <c r="D32" s="56">
        <v>50000</v>
      </c>
      <c r="E32" s="57">
        <v>300000</v>
      </c>
      <c r="F32" s="25"/>
    </row>
    <row r="33" spans="2:6" ht="22.5" customHeight="1">
      <c r="B33" s="478"/>
      <c r="C33" s="22" t="s">
        <v>277</v>
      </c>
      <c r="D33" s="36">
        <v>300000</v>
      </c>
      <c r="E33" s="34">
        <v>900000</v>
      </c>
      <c r="F33" s="25"/>
    </row>
    <row r="34" spans="2:6" ht="22.5" customHeight="1">
      <c r="B34" s="478"/>
      <c r="C34" s="22" t="s">
        <v>278</v>
      </c>
      <c r="D34" s="36">
        <v>500000</v>
      </c>
      <c r="E34" s="34">
        <v>2000000</v>
      </c>
      <c r="F34" s="25"/>
    </row>
    <row r="35" spans="2:6" ht="22.5" customHeight="1">
      <c r="B35" s="478"/>
      <c r="C35" s="39" t="s">
        <v>93</v>
      </c>
      <c r="D35" s="40">
        <v>800000</v>
      </c>
      <c r="E35" s="41">
        <v>6000000</v>
      </c>
      <c r="F35" s="23"/>
    </row>
    <row r="36" spans="2:6" ht="39" customHeight="1">
      <c r="C36" s="42" t="s">
        <v>279</v>
      </c>
      <c r="D36" s="43">
        <f>D24-D27</f>
        <v>6700000</v>
      </c>
      <c r="E36" s="44"/>
      <c r="F36" s="26" t="s">
        <v>280</v>
      </c>
    </row>
    <row r="37" spans="2:6" ht="57.75" customHeight="1">
      <c r="C37" s="42" t="s">
        <v>281</v>
      </c>
      <c r="D37" s="43">
        <v>6700000</v>
      </c>
      <c r="E37" s="44"/>
      <c r="F37" s="50" t="s">
        <v>282</v>
      </c>
    </row>
    <row r="38" spans="2:6" ht="28.5" customHeight="1">
      <c r="C38" s="37" t="s">
        <v>283</v>
      </c>
      <c r="D38" s="43">
        <f>D24-(D27+D37)</f>
        <v>0</v>
      </c>
      <c r="E38" s="44"/>
      <c r="F38" s="26" t="s">
        <v>272</v>
      </c>
    </row>
    <row r="39" spans="2:6" ht="22.5" customHeight="1">
      <c r="C39" s="37" t="s">
        <v>284</v>
      </c>
      <c r="D39" s="43">
        <v>0</v>
      </c>
      <c r="E39" s="45"/>
      <c r="F39" s="479" t="s">
        <v>285</v>
      </c>
    </row>
    <row r="40" spans="2:6" ht="22.5" customHeight="1">
      <c r="C40" s="37" t="s">
        <v>286</v>
      </c>
      <c r="D40" s="43">
        <v>0</v>
      </c>
      <c r="E40" s="45"/>
      <c r="F40" s="479"/>
    </row>
    <row r="41" spans="2:6" ht="22.5" customHeight="1" thickBot="1">
      <c r="C41" s="48" t="s">
        <v>287</v>
      </c>
      <c r="D41" s="46">
        <v>0</v>
      </c>
      <c r="E41" s="47"/>
      <c r="F41" s="479"/>
    </row>
    <row r="42" spans="2:6" ht="22.5" customHeight="1">
      <c r="C42" s="10"/>
      <c r="D42" s="11"/>
      <c r="E42" s="13"/>
      <c r="F42" s="12"/>
    </row>
    <row r="43" spans="2:6">
      <c r="B43" s="49" t="s">
        <v>288</v>
      </c>
    </row>
    <row r="44" spans="2:6" ht="83.25" customHeight="1">
      <c r="C44" s="480"/>
      <c r="D44" s="481"/>
      <c r="E44" s="481"/>
      <c r="F44" s="482"/>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A2:F2"/>
    <mergeCell ref="D8:E8"/>
    <mergeCell ref="D4:E4"/>
    <mergeCell ref="D5:E5"/>
    <mergeCell ref="D6:E6"/>
    <mergeCell ref="D7:E7"/>
  </mergeCells>
  <phoneticPr fontId="1"/>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4.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2.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3.xml><?xml version="1.0" encoding="utf-8"?>
<ds:datastoreItem xmlns:ds="http://schemas.openxmlformats.org/officeDocument/2006/customXml" ds:itemID="{3ECB298D-388F-4600-82A5-C92DFBD30057}">
  <ds:schemaRefs>
    <ds:schemaRef ds:uri="http://schemas.microsoft.com/DataMashup"/>
  </ds:schemaRefs>
</ds:datastoreItem>
</file>

<file path=customXml/itemProps4.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B型用</vt:lpstr>
      <vt:lpstr>B型用【記入例】</vt:lpstr>
      <vt:lpstr>回答用様式３（生産活動シート対応版）</vt:lpstr>
      <vt:lpstr>回答用様式４</vt:lpstr>
      <vt:lpstr>【参考】関連企業等の判断</vt:lpstr>
      <vt:lpstr>選択肢プルダウン</vt:lpstr>
      <vt:lpstr>作業シート（R4年度）【事業所名を記載ください】 </vt:lpstr>
      <vt:lpstr>記入例１ </vt:lpstr>
      <vt:lpstr>B型用【記入例】!Print_Area</vt:lpstr>
      <vt:lpstr>'回答用様式３（生産活動シート対応版）'!Print_Area</vt:lpstr>
      <vt:lpstr>'記入例１ '!Print_Area</vt:lpstr>
      <vt:lpstr>'作業シート（R4年度）【事業所名を記載ください】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高橋 美有(takahashi-miyu)</dc:creator>
  <cp:keywords/>
  <dc:description/>
  <cp:lastModifiedBy>吉田　澄高</cp:lastModifiedBy>
  <cp:revision/>
  <cp:lastPrinted>2026-05-28T11:32:33Z</cp:lastPrinted>
  <dcterms:created xsi:type="dcterms:W3CDTF">2024-10-15T04:48:20Z</dcterms:created>
  <dcterms:modified xsi:type="dcterms:W3CDTF">2026-07-14T05:27:18Z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