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0980118\Desktop\"/>
    </mc:Choice>
  </mc:AlternateContent>
  <xr:revisionPtr revIDLastSave="0" documentId="13_ncr:1_{22B2A11F-74EE-421D-BFD8-33F08A0B6355}" xr6:coauthVersionLast="47" xr6:coauthVersionMax="47" xr10:uidLastSave="{00000000-0000-0000-0000-000000000000}"/>
  <bookViews>
    <workbookView xWindow="-28860" yWindow="-2325" windowWidth="28920" windowHeight="15600" tabRatio="907" xr2:uid="{E1AD87F2-0BC5-4386-B9D6-05E6526D747A}"/>
  </bookViews>
  <sheets>
    <sheet name="回答用様式３（生産活動シート対応版）" sheetId="21" r:id="rId1"/>
    <sheet name="回答用様式４" sheetId="29" r:id="rId2"/>
    <sheet name="【参考】関連企業等の判断" sheetId="22" r:id="rId3"/>
    <sheet name="集計用" sheetId="30" state="hidden" r:id="rId4"/>
    <sheet name="選択肢プルダウン" sheetId="17" state="hidden" r:id="rId5"/>
  </sheets>
  <definedNames>
    <definedName name="_xlnm.Print_Area" localSheetId="0">'回答用様式３（生産活動シート対応版）'!$A$1:$K$107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 i="21" l="1"/>
  <c r="G83" i="21"/>
  <c r="F83" i="21"/>
  <c r="R2" i="30"/>
  <c r="Q2" i="30"/>
  <c r="P2" i="30"/>
  <c r="O2" i="30"/>
  <c r="N2" i="30"/>
  <c r="M2" i="30"/>
  <c r="K2" i="30"/>
  <c r="J2" i="30"/>
  <c r="I2" i="30"/>
  <c r="E2" i="30"/>
  <c r="F2" i="30" s="1"/>
  <c r="G2" i="30" s="1"/>
  <c r="H2" i="30" s="1"/>
  <c r="D2" i="30"/>
  <c r="C2" i="30"/>
  <c r="B2" i="30"/>
  <c r="Y2" i="30"/>
  <c r="Z2" i="30" s="1"/>
  <c r="X2" i="30"/>
  <c r="V2" i="30"/>
  <c r="W2" i="30" s="1"/>
  <c r="U2" i="30"/>
  <c r="T2" i="30"/>
  <c r="S2" i="30"/>
  <c r="B18" i="29" l="1"/>
  <c r="B19" i="29" s="1"/>
  <c r="G3" i="29"/>
  <c r="G2" i="29"/>
  <c r="D2" i="29"/>
  <c r="G63" i="21" l="1"/>
  <c r="G73" i="21" s="1"/>
  <c r="F63" i="21"/>
  <c r="F73" i="21" s="1"/>
  <c r="H41" i="21"/>
  <c r="I41" i="21"/>
  <c r="F76" i="21" l="1"/>
  <c r="G76" i="21"/>
  <c r="G18" i="29"/>
  <c r="G19" i="29" s="1"/>
  <c r="D18" i="29"/>
  <c r="C18" i="29"/>
  <c r="H17" i="29"/>
  <c r="E17" i="29"/>
  <c r="F17" i="29" s="1"/>
  <c r="H16" i="29"/>
  <c r="E16" i="29"/>
  <c r="F16" i="29" s="1"/>
  <c r="H15" i="29"/>
  <c r="E15" i="29"/>
  <c r="F15" i="29" s="1"/>
  <c r="H14" i="29"/>
  <c r="E14" i="29"/>
  <c r="F14" i="29" s="1"/>
  <c r="H13" i="29"/>
  <c r="E13" i="29"/>
  <c r="F13" i="29" s="1"/>
  <c r="H12" i="29"/>
  <c r="E12" i="29"/>
  <c r="F12" i="29" s="1"/>
  <c r="H11" i="29"/>
  <c r="E11" i="29"/>
  <c r="F11" i="29" s="1"/>
  <c r="H10" i="29"/>
  <c r="E10" i="29"/>
  <c r="F10" i="29" s="1"/>
  <c r="H9" i="29"/>
  <c r="E9" i="29"/>
  <c r="F9" i="29" s="1"/>
  <c r="E8" i="29"/>
  <c r="H7" i="29"/>
  <c r="E7" i="29"/>
  <c r="H6" i="29"/>
  <c r="E6" i="29"/>
  <c r="F6" i="29" s="1"/>
  <c r="F8" i="29" l="1"/>
  <c r="H8" i="29"/>
  <c r="E18" i="29"/>
  <c r="F7" i="29"/>
  <c r="F18" i="29" s="1"/>
  <c r="C57" i="21"/>
  <c r="G41" i="21"/>
  <c r="F48" i="21" s="1"/>
  <c r="E63" i="21"/>
  <c r="C59" i="21"/>
  <c r="C58" i="21"/>
  <c r="E73" i="21" l="1"/>
  <c r="H19" i="29" s="1"/>
  <c r="E76" i="21"/>
  <c r="B96" i="21" s="1"/>
  <c r="H18" i="29"/>
  <c r="D19" i="29"/>
  <c r="C19" i="29"/>
  <c r="F93" i="21"/>
  <c r="E19" i="29" l="1"/>
  <c r="F1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吉田　澄高</author>
  </authors>
  <commentList>
    <comment ref="D22" authorId="0" shapeId="0" xr:uid="{C8E4C893-2280-4E3C-9814-0E20FFC25BE8}">
      <text>
        <r>
          <rPr>
            <b/>
            <sz val="9"/>
            <color indexed="81"/>
            <rFont val="MS P ゴシック"/>
            <family val="3"/>
            <charset val="128"/>
          </rPr>
          <t>人員配置7.5：1→イ
人員配置10：1→ロ</t>
        </r>
      </text>
    </comment>
    <comment ref="F22" authorId="0" shapeId="0" xr:uid="{0F4982EC-633F-4346-A99D-BCA2FA479833}">
      <text>
        <r>
          <rPr>
            <b/>
            <sz val="9"/>
            <color indexed="81"/>
            <rFont val="MS P ゴシック"/>
            <family val="3"/>
            <charset val="128"/>
          </rPr>
          <t>定員20人以下→（1）
定員21人以上40人以下→（2）
定員41人以上60人以下→（3）
定員61人以上80人以下→（4）
定員81人以上→（5）</t>
        </r>
      </text>
    </comment>
    <comment ref="G22" authorId="0" shapeId="0" xr:uid="{ECC63897-B5B1-4D38-A0B7-73DDBB4A3FE6}">
      <text>
        <r>
          <rPr>
            <b/>
            <sz val="9"/>
            <color indexed="81"/>
            <rFont val="MS P ゴシック"/>
            <family val="3"/>
            <charset val="128"/>
          </rPr>
          <t>評価点170点以上→（一）
評価点150点以上170点未満→（二）
評価点130点以上150点未満→（三）
評価点105点以上130点未満→（四）
評価点80点以上105点未満→（五）
評価点60点以上80点未満→（六）
評価点60点未満→（七）</t>
        </r>
      </text>
    </comment>
  </commentList>
</comments>
</file>

<file path=xl/sharedStrings.xml><?xml version="1.0" encoding="utf-8"?>
<sst xmlns="http://schemas.openxmlformats.org/spreadsheetml/2006/main" count="324" uniqueCount="307">
  <si>
    <t>記入年月日</t>
    <rPh sb="0" eb="2">
      <t>キニュウ</t>
    </rPh>
    <rPh sb="2" eb="5">
      <t>ネンガッピ</t>
    </rPh>
    <phoneticPr fontId="1"/>
  </si>
  <si>
    <t>連絡先（電話番号）</t>
    <rPh sb="0" eb="3">
      <t>レンラクサキ</t>
    </rPh>
    <rPh sb="4" eb="6">
      <t>デンワ</t>
    </rPh>
    <rPh sb="6" eb="8">
      <t>バンゴウ</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</si>
  <si>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</si>
  <si>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</si>
  <si>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</si>
  <si>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</si>
  <si>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</si>
  <si>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</si>
  <si>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</si>
  <si>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</si>
  <si>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</si>
  <si>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</si>
  <si>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</si>
  <si>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</si>
  <si>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</si>
  <si>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</si>
  <si>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</si>
  <si>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</si>
  <si>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</si>
  <si>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</si>
  <si>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</si>
  <si>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</si>
  <si>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</si>
  <si>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</si>
  <si>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</si>
  <si>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</si>
  <si>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</si>
  <si>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</si>
  <si>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</si>
  <si>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</si>
  <si>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</si>
  <si>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</si>
  <si>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</si>
  <si>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</si>
  <si>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</si>
  <si>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</si>
  <si>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</si>
  <si>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</si>
  <si>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</si>
  <si>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</si>
  <si>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</si>
  <si>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</si>
  <si>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</si>
  <si>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</si>
  <si>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</si>
  <si>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</si>
  <si>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</si>
  <si>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○「金額」は手入力をすること</t>
    <rPh sb="2" eb="4">
      <t>キンガク</t>
    </rPh>
    <rPh sb="6" eb="9">
      <t>テニュウリョク</t>
    </rPh>
    <phoneticPr fontId="1"/>
  </si>
  <si>
    <t>○「金額」には訓練等給付を含めないこと</t>
    <rPh sb="2" eb="4">
      <t>キンガク</t>
    </rPh>
    <phoneticPr fontId="1"/>
  </si>
  <si>
    <t>項　目</t>
    <rPh sb="0" eb="1">
      <t>コウ</t>
    </rPh>
    <rPh sb="2" eb="3">
      <t>メ</t>
    </rPh>
    <phoneticPr fontId="1"/>
  </si>
  <si>
    <t>結　果</t>
    <rPh sb="0" eb="1">
      <t>ケツ</t>
    </rPh>
    <rPh sb="2" eb="3">
      <t>ハテ</t>
    </rPh>
    <phoneticPr fontId="1"/>
  </si>
  <si>
    <t>生産活動収入</t>
    <rPh sb="0" eb="2">
      <t>セイサン</t>
    </rPh>
    <rPh sb="2" eb="4">
      <t>カツドウ</t>
    </rPh>
    <rPh sb="4" eb="6">
      <t>シュウニュウ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</si>
  <si>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</si>
  <si>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</si>
  <si>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</si>
  <si>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</si>
  <si>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</si>
  <si>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</si>
  <si>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</si>
  <si>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</si>
  <si>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</si>
  <si>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</si>
  <si>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</si>
  <si>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</si>
  <si>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</si>
  <si>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</si>
  <si>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</si>
  <si>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</si>
  <si>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</si>
  <si>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</si>
  <si>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</si>
  <si>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</si>
  <si>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</si>
  <si>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</si>
  <si>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</si>
  <si>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</si>
  <si>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</si>
  <si>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</si>
  <si>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</si>
  <si>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</si>
  <si>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</si>
  <si>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</si>
  <si>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</si>
  <si>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</si>
  <si>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</si>
  <si>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</si>
  <si>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</si>
  <si>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</si>
  <si>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</si>
  <si>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</si>
  <si>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</si>
  <si>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</si>
  <si>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</si>
  <si>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</si>
  <si>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</si>
  <si>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20.屋外清掃</t>
  </si>
  <si>
    <t>24.封入・仕分・発送</t>
  </si>
  <si>
    <t>関連企業等ではない</t>
    <rPh sb="0" eb="2">
      <t>カンレン</t>
    </rPh>
    <rPh sb="2" eb="4">
      <t>キギョウ</t>
    </rPh>
    <rPh sb="4" eb="5">
      <t>トウ</t>
    </rPh>
    <phoneticPr fontId="1"/>
  </si>
  <si>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</si>
  <si>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</si>
  <si>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</si>
  <si>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</si>
  <si>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</si>
  <si>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</si>
  <si>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</si>
  <si>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</si>
  <si>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</si>
  <si>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</si>
  <si>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</si>
  <si>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</si>
  <si>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</si>
  <si>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</si>
  <si>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</si>
  <si>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</si>
  <si>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</si>
  <si>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</si>
  <si>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</si>
  <si>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</si>
  <si>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</si>
  <si>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</si>
  <si>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</si>
  <si>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</si>
  <si>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</si>
  <si>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</si>
  <si>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</si>
  <si>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</si>
  <si>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</si>
  <si>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</si>
  <si>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</si>
  <si>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</si>
  <si>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</si>
  <si>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</si>
  <si>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</si>
  <si>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</si>
  <si>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</si>
  <si>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</si>
  <si>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</si>
  <si>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</si>
  <si>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</si>
  <si>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</si>
  <si>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</si>
  <si>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</si>
  <si>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</si>
  <si>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</si>
  <si>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</si>
  <si>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</si>
  <si>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</si>
  <si>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</si>
  <si>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</si>
  <si>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</si>
  <si>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</si>
  <si>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</si>
  <si>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</si>
  <si>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</si>
  <si>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</si>
  <si>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</si>
  <si>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</si>
  <si>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</si>
  <si>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</si>
  <si>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</si>
  <si>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</si>
  <si>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</si>
  <si>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</si>
  <si>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</si>
  <si>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</si>
  <si>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</si>
  <si>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</si>
  <si>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</si>
  <si>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</si>
  <si>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</si>
  <si>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</si>
  <si>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</si>
  <si>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</si>
  <si>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</si>
  <si>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</si>
  <si>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</si>
  <si>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</si>
  <si>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</si>
  <si>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</si>
  <si>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</si>
  <si>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</si>
  <si>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</si>
  <si>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</si>
  <si>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</si>
  <si>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</si>
  <si>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</si>
  <si>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</si>
  <si>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</si>
  <si>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</si>
  <si>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</si>
  <si>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</si>
  <si>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</si>
  <si>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</si>
  <si>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</si>
  <si>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</si>
  <si>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</si>
  <si>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</si>
  <si>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</si>
  <si>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</si>
  <si>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</si>
  <si>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</si>
  <si>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</si>
  <si>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</si>
  <si>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</si>
  <si>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</si>
  <si>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</si>
  <si>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</si>
  <si>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</si>
  <si>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</si>
  <si>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</si>
  <si>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r>
      <t>令和</t>
    </r>
    <r>
      <rPr>
        <b/>
        <sz val="11"/>
        <color rgb="FFFF0000"/>
        <rFont val="游ゴシック"/>
        <family val="3"/>
        <charset val="128"/>
        <scheme val="minor"/>
      </rPr>
      <t>８</t>
    </r>
    <r>
      <rPr>
        <b/>
        <sz val="11"/>
        <color theme="1"/>
        <rFont val="游ゴシック"/>
        <family val="3"/>
        <charset val="128"/>
        <scheme val="minor"/>
      </rPr>
      <t>年４月１日時点の登録者数</t>
    </r>
    <phoneticPr fontId="1"/>
  </si>
  <si>
    <t>法人種別</t>
    <rPh sb="0" eb="2">
      <t>ホウジン</t>
    </rPh>
    <rPh sb="2" eb="4">
      <t>シュベツ</t>
    </rPh>
    <phoneticPr fontId="1"/>
  </si>
  <si>
    <t>実利用者数</t>
    <rPh sb="0" eb="5">
      <t>ジツリヨウシャスウ</t>
    </rPh>
    <phoneticPr fontId="1"/>
  </si>
  <si>
    <t>作成者氏名</t>
    <rPh sb="0" eb="3">
      <t>サクセイシャ</t>
    </rPh>
    <rPh sb="3" eb="5">
      <t>シメイ</t>
    </rPh>
    <phoneticPr fontId="1"/>
  </si>
  <si>
    <t>作成者役職</t>
    <rPh sb="0" eb="5">
      <t>サクセイシャヤクショク</t>
    </rPh>
    <phoneticPr fontId="1"/>
  </si>
  <si>
    <t>電話番号</t>
    <rPh sb="0" eb="4">
      <t>デンワバンゴウ</t>
    </rPh>
    <phoneticPr fontId="1"/>
  </si>
  <si>
    <t>メール</t>
    <phoneticPr fontId="1"/>
  </si>
  <si>
    <t>（様式３）</t>
    <rPh sb="1" eb="3">
      <t>ヨウシキ</t>
    </rPh>
    <phoneticPr fontId="40"/>
  </si>
  <si>
    <t>色付きセルを入力してください。</t>
    <rPh sb="6" eb="8">
      <t>ニュウリョク</t>
    </rPh>
    <phoneticPr fontId="40"/>
  </si>
  <si>
    <t>（様式４）</t>
    <rPh sb="1" eb="3">
      <t>ヨウシキ</t>
    </rPh>
    <phoneticPr fontId="43"/>
  </si>
  <si>
    <t>法人名</t>
    <rPh sb="0" eb="2">
      <t>ホウジン</t>
    </rPh>
    <rPh sb="2" eb="3">
      <t>メイ</t>
    </rPh>
    <phoneticPr fontId="43"/>
  </si>
  <si>
    <t>事業所名</t>
    <rPh sb="0" eb="3">
      <t>ジギョウショ</t>
    </rPh>
    <rPh sb="3" eb="4">
      <t>メイ</t>
    </rPh>
    <phoneticPr fontId="43"/>
  </si>
  <si>
    <t>事業所番号</t>
    <rPh sb="0" eb="3">
      <t>ジギョウショ</t>
    </rPh>
    <rPh sb="3" eb="5">
      <t>バンゴウ</t>
    </rPh>
    <phoneticPr fontId="43"/>
  </si>
  <si>
    <t>令和7年度生産活動実績確認票</t>
    <rPh sb="0" eb="2">
      <t>レイワ</t>
    </rPh>
    <rPh sb="13" eb="14">
      <t>ヒョウ</t>
    </rPh>
    <phoneticPr fontId="43"/>
  </si>
  <si>
    <t>区分</t>
    <rPh sb="0" eb="2">
      <t>クブン</t>
    </rPh>
    <phoneticPr fontId="43"/>
  </si>
  <si>
    <t>【A】
賃金発生総額
※1･2</t>
    <rPh sb="4" eb="6">
      <t>チンギン</t>
    </rPh>
    <rPh sb="6" eb="8">
      <t>ハッセイ</t>
    </rPh>
    <rPh sb="8" eb="9">
      <t>ソウ</t>
    </rPh>
    <rPh sb="9" eb="10">
      <t>ガク</t>
    </rPh>
    <phoneticPr fontId="43"/>
  </si>
  <si>
    <t>【B】
生産活動収益
※3</t>
    <rPh sb="4" eb="6">
      <t>セイサン</t>
    </rPh>
    <rPh sb="6" eb="8">
      <t>カツドウ</t>
    </rPh>
    <rPh sb="8" eb="10">
      <t>シュウエキ</t>
    </rPh>
    <phoneticPr fontId="43"/>
  </si>
  <si>
    <r>
      <t xml:space="preserve">【C】
</t>
    </r>
    <r>
      <rPr>
        <sz val="12"/>
        <color indexed="8"/>
        <rFont val="ＭＳ 明朝"/>
        <family val="1"/>
        <charset val="128"/>
      </rPr>
      <t>生産活動費用
※4</t>
    </r>
    <rPh sb="4" eb="6">
      <t>セイサン</t>
    </rPh>
    <rPh sb="6" eb="8">
      <t>カツドウ</t>
    </rPh>
    <rPh sb="8" eb="10">
      <t>ヒヨウ</t>
    </rPh>
    <phoneticPr fontId="43"/>
  </si>
  <si>
    <r>
      <rPr>
        <sz val="12"/>
        <color indexed="8"/>
        <rFont val="ＭＳ 明朝"/>
        <family val="1"/>
        <charset val="128"/>
      </rPr>
      <t xml:space="preserve">
給付費等充当額
A-D</t>
    </r>
    <rPh sb="1" eb="3">
      <t>キュウフ</t>
    </rPh>
    <rPh sb="3" eb="4">
      <t>ヒ</t>
    </rPh>
    <rPh sb="4" eb="5">
      <t>トウ</t>
    </rPh>
    <rPh sb="5" eb="7">
      <t>ジュウトウ</t>
    </rPh>
    <rPh sb="7" eb="8">
      <t>ガク</t>
    </rPh>
    <phoneticPr fontId="43"/>
  </si>
  <si>
    <t>【E】
総労働時間
※5</t>
    <rPh sb="4" eb="5">
      <t>ソウ</t>
    </rPh>
    <rPh sb="5" eb="7">
      <t>ロウドウ</t>
    </rPh>
    <rPh sb="7" eb="9">
      <t>ジカン</t>
    </rPh>
    <phoneticPr fontId="43"/>
  </si>
  <si>
    <t xml:space="preserve">
時給換算額
D÷E</t>
    <rPh sb="1" eb="3">
      <t>ジキュウ</t>
    </rPh>
    <rPh sb="3" eb="5">
      <t>カンサン</t>
    </rPh>
    <rPh sb="5" eb="6">
      <t>ガク</t>
    </rPh>
    <phoneticPr fontId="43"/>
  </si>
  <si>
    <t>4月</t>
    <rPh sb="1" eb="2">
      <t>ガツ</t>
    </rPh>
    <phoneticPr fontId="43"/>
  </si>
  <si>
    <t>5月</t>
  </si>
  <si>
    <t>6月</t>
  </si>
  <si>
    <t>7月</t>
  </si>
  <si>
    <t>8月</t>
  </si>
  <si>
    <t>9月</t>
  </si>
  <si>
    <t>10月</t>
  </si>
  <si>
    <t>11月</t>
  </si>
  <si>
    <t>12月</t>
  </si>
  <si>
    <t>1月</t>
  </si>
  <si>
    <t>2月</t>
  </si>
  <si>
    <t>3月</t>
  </si>
  <si>
    <t>合計</t>
    <rPh sb="0" eb="2">
      <t>ゴウケイ</t>
    </rPh>
    <phoneticPr fontId="43"/>
  </si>
  <si>
    <t>※1　労働した月の賃金発生額を計上してください。　（例）4月30日〆、5月15日支払の場合は、4月に計上。</t>
    <rPh sb="3" eb="5">
      <t>ロウドウ</t>
    </rPh>
    <rPh sb="7" eb="8">
      <t>ツキ</t>
    </rPh>
    <rPh sb="9" eb="11">
      <t>チンギン</t>
    </rPh>
    <rPh sb="11" eb="13">
      <t>ハッセイ</t>
    </rPh>
    <rPh sb="13" eb="14">
      <t>ガク</t>
    </rPh>
    <rPh sb="15" eb="17">
      <t>ケイジョウ</t>
    </rPh>
    <rPh sb="26" eb="27">
      <t>レイ</t>
    </rPh>
    <rPh sb="29" eb="30">
      <t>ガツ</t>
    </rPh>
    <rPh sb="32" eb="33">
      <t>ニチ</t>
    </rPh>
    <rPh sb="36" eb="37">
      <t>ガツ</t>
    </rPh>
    <rPh sb="39" eb="40">
      <t>ニチ</t>
    </rPh>
    <rPh sb="40" eb="42">
      <t>シハライ</t>
    </rPh>
    <rPh sb="43" eb="45">
      <t>バアイ</t>
    </rPh>
    <rPh sb="48" eb="49">
      <t>ガツ</t>
    </rPh>
    <rPh sb="50" eb="52">
      <t>ケイジョウ</t>
    </rPh>
    <phoneticPr fontId="43"/>
  </si>
  <si>
    <t>※2　社会保険料等事業主負担分を含めて記載してください。</t>
    <rPh sb="3" eb="5">
      <t>シャカイ</t>
    </rPh>
    <rPh sb="5" eb="9">
      <t>ホケンリョウトウ</t>
    </rPh>
    <rPh sb="9" eb="12">
      <t>ジギョウヌシ</t>
    </rPh>
    <rPh sb="12" eb="15">
      <t>フタンブン</t>
    </rPh>
    <rPh sb="16" eb="17">
      <t>フク</t>
    </rPh>
    <rPh sb="19" eb="21">
      <t>キサイ</t>
    </rPh>
    <phoneticPr fontId="43"/>
  </si>
  <si>
    <t>※3　実際に収益が発生した月に計上してください。消費税、特定求職者雇用開発助成金等は除いて記載してください。</t>
    <rPh sb="3" eb="5">
      <t>ジッサイ</t>
    </rPh>
    <rPh sb="6" eb="8">
      <t>シュウエキ</t>
    </rPh>
    <rPh sb="9" eb="11">
      <t>ハッセイ</t>
    </rPh>
    <rPh sb="13" eb="14">
      <t>ツキ</t>
    </rPh>
    <rPh sb="15" eb="17">
      <t>ケイジョウ</t>
    </rPh>
    <rPh sb="24" eb="27">
      <t>ショウヒゼイ</t>
    </rPh>
    <rPh sb="28" eb="30">
      <t>トクテイ</t>
    </rPh>
    <rPh sb="30" eb="32">
      <t>キュウショク</t>
    </rPh>
    <rPh sb="32" eb="33">
      <t>シャ</t>
    </rPh>
    <rPh sb="33" eb="35">
      <t>コヨウ</t>
    </rPh>
    <rPh sb="35" eb="37">
      <t>カイハツ</t>
    </rPh>
    <rPh sb="37" eb="40">
      <t>ジョセイキン</t>
    </rPh>
    <rPh sb="40" eb="41">
      <t>トウ</t>
    </rPh>
    <rPh sb="42" eb="43">
      <t>ノゾ</t>
    </rPh>
    <rPh sb="45" eb="47">
      <t>キサイ</t>
    </rPh>
    <phoneticPr fontId="43"/>
  </si>
  <si>
    <t>※4　原材料費や生産に係る費用（厨房リース料など）を計上してください。</t>
    <rPh sb="8" eb="10">
      <t>セイサン</t>
    </rPh>
    <rPh sb="11" eb="12">
      <t>カカワ</t>
    </rPh>
    <rPh sb="13" eb="15">
      <t>ヒヨウ</t>
    </rPh>
    <rPh sb="16" eb="18">
      <t>チュウボウ</t>
    </rPh>
    <rPh sb="21" eb="22">
      <t>リョウ</t>
    </rPh>
    <phoneticPr fontId="43"/>
  </si>
  <si>
    <t>※5　利用者の当該月に勤務した労働時間を記載してください。1時間未満は小数で表記すること。</t>
    <phoneticPr fontId="40"/>
  </si>
  <si>
    <t>※6　会計年度の終了日が3月31日と異なる場合は、直近の会計年度を前年度として差し支えありません。</t>
    <rPh sb="3" eb="5">
      <t>カイケイ</t>
    </rPh>
    <rPh sb="5" eb="7">
      <t>ネンド</t>
    </rPh>
    <rPh sb="8" eb="11">
      <t>シュウリョウビ</t>
    </rPh>
    <rPh sb="13" eb="14">
      <t>ガツ</t>
    </rPh>
    <rPh sb="16" eb="17">
      <t>ニチ</t>
    </rPh>
    <rPh sb="18" eb="19">
      <t>コト</t>
    </rPh>
    <rPh sb="21" eb="23">
      <t>バアイ</t>
    </rPh>
    <rPh sb="25" eb="27">
      <t>チョッキン</t>
    </rPh>
    <rPh sb="28" eb="30">
      <t>カイケイ</t>
    </rPh>
    <rPh sb="30" eb="32">
      <t>ネンド</t>
    </rPh>
    <rPh sb="33" eb="36">
      <t>ゼンネンド</t>
    </rPh>
    <rPh sb="39" eb="40">
      <t>サ</t>
    </rPh>
    <rPh sb="41" eb="42">
      <t>ツカ</t>
    </rPh>
    <phoneticPr fontId="43"/>
  </si>
  <si>
    <t>障害福祉サービス等情報検索ウェブサイト（WAMNET）の公表</t>
    <rPh sb="28" eb="30">
      <t>コウヒョウ</t>
    </rPh>
    <phoneticPr fontId="1"/>
  </si>
  <si>
    <t>ホームページがある場合のURL</t>
    <rPh sb="9" eb="11">
      <t>バアイ</t>
    </rPh>
    <phoneticPr fontId="1"/>
  </si>
  <si>
    <t>金　額（R7）</t>
    <rPh sb="0" eb="1">
      <t>キン</t>
    </rPh>
    <rPh sb="2" eb="3">
      <t>ガク</t>
    </rPh>
    <phoneticPr fontId="1"/>
  </si>
  <si>
    <t>金　額（R6）</t>
    <rPh sb="0" eb="1">
      <t>キン</t>
    </rPh>
    <rPh sb="2" eb="3">
      <t>ガク</t>
    </rPh>
    <phoneticPr fontId="1"/>
  </si>
  <si>
    <t>金　額（R5）</t>
    <rPh sb="0" eb="1">
      <t>キン</t>
    </rPh>
    <rPh sb="2" eb="3">
      <t>ガク</t>
    </rPh>
    <phoneticPr fontId="1"/>
  </si>
  <si>
    <t>総労働時間（小数点以下切り捨て）</t>
    <rPh sb="0" eb="5">
      <t>ソウロウドウジカン</t>
    </rPh>
    <rPh sb="6" eb="9">
      <t>ショウスウテン</t>
    </rPh>
    <rPh sb="9" eb="11">
      <t>イカ</t>
    </rPh>
    <rPh sb="11" eb="12">
      <t>キ</t>
    </rPh>
    <rPh sb="13" eb="14">
      <t>ス</t>
    </rPh>
    <phoneticPr fontId="1"/>
  </si>
  <si>
    <t>利用者の当該年度に勤務した労働時間数。単位は「時間」で記載する。</t>
    <phoneticPr fontId="1"/>
  </si>
  <si>
    <t>時給換算
（利用者に支払った賃金総額÷総労働時間）</t>
    <rPh sb="0" eb="4">
      <t>ジキュウカンサン</t>
    </rPh>
    <rPh sb="6" eb="9">
      <t>リヨウシャ</t>
    </rPh>
    <rPh sb="10" eb="12">
      <t>シハラ</t>
    </rPh>
    <rPh sb="14" eb="18">
      <t>チンギンソウガク</t>
    </rPh>
    <rPh sb="19" eb="24">
      <t>ソウロウドウジカン</t>
    </rPh>
    <phoneticPr fontId="1"/>
  </si>
  <si>
    <r>
      <t xml:space="preserve">指定就労継続支援Ａ型事業所に係る実態調査票
</t>
    </r>
    <r>
      <rPr>
        <b/>
        <sz val="12"/>
        <color theme="1"/>
        <rFont val="游ゴシック"/>
        <family val="3"/>
        <charset val="128"/>
        <scheme val="minor"/>
      </rPr>
      <t>（生産活動内容と収支状況に関するシート）</t>
    </r>
    <phoneticPr fontId="1"/>
  </si>
  <si>
    <t>最低賃金（参考）</t>
    <rPh sb="0" eb="4">
      <t>サイテイチンギン</t>
    </rPh>
    <rPh sb="5" eb="7">
      <t>サンコウ</t>
    </rPh>
    <phoneticPr fontId="1"/>
  </si>
  <si>
    <t>各年度の４月１日現在</t>
    <rPh sb="0" eb="3">
      <t>カクネンド</t>
    </rPh>
    <rPh sb="5" eb="6">
      <t>ガツ</t>
    </rPh>
    <rPh sb="7" eb="10">
      <t>ニチゲンザイ</t>
    </rPh>
    <phoneticPr fontId="1"/>
  </si>
  <si>
    <t>６．時給への換算生産活動シート</t>
    <rPh sb="2" eb="4">
      <t>ジキュウ</t>
    </rPh>
    <rPh sb="6" eb="8">
      <t>カンサン</t>
    </rPh>
    <phoneticPr fontId="1"/>
  </si>
  <si>
    <t>各年度の改定後</t>
    <rPh sb="0" eb="3">
      <t>カクネンド</t>
    </rPh>
    <rPh sb="4" eb="7">
      <t>カイテイゴ</t>
    </rPh>
    <phoneticPr fontId="1"/>
  </si>
  <si>
    <t>https://logoform.jp/form/mX9C/1596840</t>
    <phoneticPr fontId="1"/>
  </si>
  <si>
    <t>URL：</t>
    <phoneticPr fontId="1"/>
  </si>
  <si>
    <t>QRコード</t>
    <phoneticPr fontId="1"/>
  </si>
  <si>
    <t>　左の「10」で経営改善計画書の提出が必要と判定された場合は、
下のURL、又は右のQRコードから経営改善計画書の提出をお願いします。</t>
    <rPh sb="1" eb="2">
      <t>ヒダリ</t>
    </rPh>
    <rPh sb="8" eb="14">
      <t>ケイエイカイゼンケイカク</t>
    </rPh>
    <rPh sb="14" eb="15">
      <t>ショ</t>
    </rPh>
    <rPh sb="16" eb="18">
      <t>テイシュツ</t>
    </rPh>
    <rPh sb="19" eb="21">
      <t>ヒツヨウ</t>
    </rPh>
    <rPh sb="22" eb="24">
      <t>ハンテイ</t>
    </rPh>
    <rPh sb="27" eb="29">
      <t>バアイ</t>
    </rPh>
    <rPh sb="32" eb="33">
      <t>シタ</t>
    </rPh>
    <rPh sb="38" eb="39">
      <t>マタ</t>
    </rPh>
    <rPh sb="40" eb="41">
      <t>ミギ</t>
    </rPh>
    <rPh sb="49" eb="55">
      <t>ケイエイカイゼンケイカク</t>
    </rPh>
    <rPh sb="55" eb="56">
      <t>ショ</t>
    </rPh>
    <rPh sb="57" eb="59">
      <t>テイシュツ</t>
    </rPh>
    <rPh sb="61" eb="62">
      <t>ネガ</t>
    </rPh>
    <phoneticPr fontId="1"/>
  </si>
  <si>
    <t>（宛先）名古屋市長</t>
    <rPh sb="1" eb="3">
      <t>アテサキ</t>
    </rPh>
    <phoneticPr fontId="40"/>
  </si>
  <si>
    <t>「５ 就労支援会計」における数値は、就労支援事業別事業活動明細書等から適正に転記したことを証明します。</t>
    <rPh sb="38" eb="40">
      <t>テンキ</t>
    </rPh>
    <phoneticPr fontId="40"/>
  </si>
  <si>
    <t>代表者職氏名</t>
    <rPh sb="0" eb="3">
      <t>ダイヒョウシャ</t>
    </rPh>
    <rPh sb="3" eb="4">
      <t>ショク</t>
    </rPh>
    <rPh sb="4" eb="6">
      <t>シメイ</t>
    </rPh>
    <phoneticPr fontId="40"/>
  </si>
  <si>
    <t>生産活動収益（R7）</t>
    <rPh sb="0" eb="2">
      <t>セイサン</t>
    </rPh>
    <rPh sb="2" eb="4">
      <t>カツドウ</t>
    </rPh>
    <rPh sb="4" eb="6">
      <t>シュウエキ</t>
    </rPh>
    <phoneticPr fontId="1"/>
  </si>
  <si>
    <t>生産活動収益（R6）</t>
    <rPh sb="0" eb="2">
      <t>セイサン</t>
    </rPh>
    <rPh sb="2" eb="4">
      <t>カツドウ</t>
    </rPh>
    <rPh sb="4" eb="6">
      <t>シュウエキ</t>
    </rPh>
    <phoneticPr fontId="1"/>
  </si>
  <si>
    <t>生産活動収益（R5）</t>
    <rPh sb="0" eb="2">
      <t>セイサン</t>
    </rPh>
    <rPh sb="2" eb="4">
      <t>カツドウ</t>
    </rPh>
    <rPh sb="4" eb="6">
      <t>シュウエキ</t>
    </rPh>
    <phoneticPr fontId="1"/>
  </si>
  <si>
    <t>＊自動計算（入力不要）
※就労支援会計上の生産活動費用と一致</t>
    <rPh sb="1" eb="3">
      <t>ジドウ</t>
    </rPh>
    <rPh sb="3" eb="5">
      <t>ケイサン</t>
    </rPh>
    <rPh sb="6" eb="8">
      <t>ニュウリョク</t>
    </rPh>
    <rPh sb="8" eb="10">
      <t>フヨウ</t>
    </rPh>
    <rPh sb="13" eb="20">
      <t>シュウロウシエンカイケイジョウ</t>
    </rPh>
    <rPh sb="21" eb="27">
      <t>セイサンカツドウヒヨウ</t>
    </rPh>
    <rPh sb="28" eb="30">
      <t>イッチ</t>
    </rPh>
    <phoneticPr fontId="1"/>
  </si>
  <si>
    <t>７．余剰金が▲（マイナス）の場合、下記に理由を記載してください。</t>
    <rPh sb="2" eb="5">
      <t>ヨジョウキン</t>
    </rPh>
    <rPh sb="14" eb="16">
      <t>バアイ</t>
    </rPh>
    <rPh sb="17" eb="19">
      <t>カキ</t>
    </rPh>
    <rPh sb="20" eb="22">
      <t>リユウ</t>
    </rPh>
    <rPh sb="23" eb="25">
      <t>キサイ</t>
    </rPh>
    <phoneticPr fontId="1"/>
  </si>
  <si>
    <t>８.　訓練等給付費総額</t>
    <rPh sb="3" eb="5">
      <t>クンレン</t>
    </rPh>
    <rPh sb="5" eb="6">
      <t>トウ</t>
    </rPh>
    <rPh sb="6" eb="8">
      <t>キュウフ</t>
    </rPh>
    <rPh sb="8" eb="9">
      <t>ヒ</t>
    </rPh>
    <rPh sb="9" eb="11">
      <t>ソウガク</t>
    </rPh>
    <phoneticPr fontId="1"/>
  </si>
  <si>
    <t>９.雇用関係の助成金等</t>
    <phoneticPr fontId="1"/>
  </si>
  <si>
    <t>10.　経営改善計画の要否</t>
    <rPh sb="4" eb="6">
      <t>ケイエイ</t>
    </rPh>
    <rPh sb="6" eb="8">
      <t>カイゼン</t>
    </rPh>
    <rPh sb="8" eb="10">
      <t>ケイカク</t>
    </rPh>
    <rPh sb="11" eb="13">
      <t>ヨウヒ</t>
    </rPh>
    <phoneticPr fontId="1"/>
  </si>
  <si>
    <t>11.経営改善計画の提出について</t>
    <rPh sb="3" eb="9">
      <t>ケイエイカイゼンケイカク</t>
    </rPh>
    <rPh sb="10" eb="12">
      <t>テイシュツ</t>
    </rPh>
    <phoneticPr fontId="1"/>
  </si>
  <si>
    <r>
      <t>○「②貴事業所との関係」は、プルダウンから選択すること。関連企業等の判断は　シート</t>
    </r>
    <r>
      <rPr>
        <b/>
        <sz val="11"/>
        <rFont val="游ゴシック"/>
        <family val="3"/>
        <charset val="128"/>
        <scheme val="minor"/>
      </rPr>
      <t>「【参考】関連企業等の判断」</t>
    </r>
    <r>
      <rPr>
        <sz val="11"/>
        <rFont val="游ゴシック"/>
        <family val="3"/>
        <charset val="128"/>
        <scheme val="minor"/>
      </rPr>
      <t>を参照すること</t>
    </r>
    <rPh sb="28" eb="30">
      <t>カンレン</t>
    </rPh>
    <rPh sb="30" eb="32">
      <t>キギョウ</t>
    </rPh>
    <rPh sb="32" eb="33">
      <t>トウ</t>
    </rPh>
    <rPh sb="34" eb="36">
      <t>ハンダン</t>
    </rPh>
    <rPh sb="56" eb="58">
      <t>サンショウ</t>
    </rPh>
    <phoneticPr fontId="1"/>
  </si>
  <si>
    <t>３．生産活動収支の状況（前年度分）</t>
    <rPh sb="2" eb="4">
      <t>セイサン</t>
    </rPh>
    <rPh sb="4" eb="6">
      <t>カツドウ</t>
    </rPh>
    <rPh sb="6" eb="8">
      <t>シュウシ</t>
    </rPh>
    <rPh sb="9" eb="11">
      <t>ジョウキョウ</t>
    </rPh>
    <rPh sb="12" eb="16">
      <t>ゼンネンドブン</t>
    </rPh>
    <phoneticPr fontId="1"/>
  </si>
  <si>
    <t>４．生産活動収入の内訳構成等（前年度分）</t>
    <rPh sb="2" eb="4">
      <t>セイサン</t>
    </rPh>
    <rPh sb="4" eb="6">
      <t>カツドウ</t>
    </rPh>
    <rPh sb="6" eb="8">
      <t>シュウニュウ</t>
    </rPh>
    <rPh sb="9" eb="11">
      <t>ウチワケ</t>
    </rPh>
    <rPh sb="11" eb="13">
      <t>コウセイ</t>
    </rPh>
    <rPh sb="13" eb="14">
      <t>トウ</t>
    </rPh>
    <rPh sb="15" eb="19">
      <t>ゼンネンドブン</t>
    </rPh>
    <phoneticPr fontId="1"/>
  </si>
  <si>
    <t>５．生産活動等の支出内訳※令和７年度については（様式4）</t>
    <rPh sb="6" eb="7">
      <t>トウ</t>
    </rPh>
    <rPh sb="8" eb="10">
      <t>シシュツ</t>
    </rPh>
    <rPh sb="10" eb="12">
      <t>ウチワケ</t>
    </rPh>
    <rPh sb="13" eb="15">
      <t>レイワ</t>
    </rPh>
    <rPh sb="16" eb="18">
      <t>ネンド</t>
    </rPh>
    <rPh sb="24" eb="26">
      <t>ヨウシキ</t>
    </rPh>
    <phoneticPr fontId="1"/>
  </si>
  <si>
    <t>２．生産活動内容（過去３年度分）※就労支援会計上の生産活動収益と一致すること</t>
    <rPh sb="2" eb="4">
      <t>セイサン</t>
    </rPh>
    <rPh sb="4" eb="6">
      <t>カツドウ</t>
    </rPh>
    <rPh sb="6" eb="8">
      <t>ナイヨウ</t>
    </rPh>
    <rPh sb="9" eb="11">
      <t>カコ</t>
    </rPh>
    <rPh sb="12" eb="15">
      <t>ネンドブン</t>
    </rPh>
    <rPh sb="17" eb="24">
      <t>シュウロウシエンカイケイジョウ</t>
    </rPh>
    <rPh sb="32" eb="34">
      <t>イッチ</t>
    </rPh>
    <phoneticPr fontId="1"/>
  </si>
  <si>
    <t>【D】
生産活動収支
B-C</t>
    <rPh sb="4" eb="6">
      <t>セイサン</t>
    </rPh>
    <rPh sb="6" eb="8">
      <t>カツドウ</t>
    </rPh>
    <rPh sb="8" eb="10">
      <t>シュウシ</t>
    </rPh>
    <phoneticPr fontId="43"/>
  </si>
  <si>
    <t>経営改善計画書の提出期限：</t>
    <rPh sb="0" eb="7">
      <t>ケイエイカイゼンケイカクショ</t>
    </rPh>
    <rPh sb="8" eb="12">
      <t>テイシュツキゲン</t>
    </rPh>
    <phoneticPr fontId="1"/>
  </si>
  <si>
    <t>年</t>
    <rPh sb="0" eb="1">
      <t>ネン</t>
    </rPh>
    <phoneticPr fontId="1"/>
  </si>
  <si>
    <t>月</t>
    <rPh sb="0" eb="1">
      <t>ツキ</t>
    </rPh>
    <phoneticPr fontId="1"/>
  </si>
  <si>
    <t>日</t>
    <rPh sb="0" eb="1">
      <t>ヒ</t>
    </rPh>
    <phoneticPr fontId="1"/>
  </si>
  <si>
    <t>定員数</t>
    <rPh sb="0" eb="3">
      <t>テイインスウ</t>
    </rPh>
    <phoneticPr fontId="1"/>
  </si>
  <si>
    <t>スコア表公表</t>
    <rPh sb="3" eb="4">
      <t>ヒョウ</t>
    </rPh>
    <rPh sb="4" eb="6">
      <t>コウヒョウ</t>
    </rPh>
    <phoneticPr fontId="1"/>
  </si>
  <si>
    <t>公表URL</t>
    <rPh sb="0" eb="2">
      <t>コウヒョウ</t>
    </rPh>
    <phoneticPr fontId="1"/>
  </si>
  <si>
    <t>その他公表方法</t>
    <rPh sb="2" eb="3">
      <t>タ</t>
    </rPh>
    <rPh sb="3" eb="7">
      <t>コウヒョウホウホウ</t>
    </rPh>
    <phoneticPr fontId="1"/>
  </si>
  <si>
    <t>作業名①</t>
    <rPh sb="0" eb="2">
      <t>サギョウ</t>
    </rPh>
    <rPh sb="2" eb="3">
      <t>メイ</t>
    </rPh>
    <phoneticPr fontId="1"/>
  </si>
  <si>
    <t>作業名②</t>
    <rPh sb="0" eb="2">
      <t>サギョウ</t>
    </rPh>
    <rPh sb="2" eb="3">
      <t>メイ</t>
    </rPh>
    <phoneticPr fontId="1"/>
  </si>
  <si>
    <t>作業名③</t>
    <rPh sb="0" eb="2">
      <t>サギョウ</t>
    </rPh>
    <rPh sb="2" eb="3">
      <t>メイ</t>
    </rPh>
    <phoneticPr fontId="1"/>
  </si>
  <si>
    <t>R7総労働時間
(E)</t>
    <rPh sb="2" eb="5">
      <t>ソウロウドウ</t>
    </rPh>
    <rPh sb="5" eb="7">
      <t>ジカン</t>
    </rPh>
    <phoneticPr fontId="1"/>
  </si>
  <si>
    <t>R7時給換算額
(D)÷(E)</t>
    <rPh sb="2" eb="7">
      <t>ジキュウカンサンガク</t>
    </rPh>
    <phoneticPr fontId="1"/>
  </si>
  <si>
    <t>R7生産活動利益
(D)=(B)-(C)</t>
    <rPh sb="2" eb="6">
      <t>セイサンカツドウ</t>
    </rPh>
    <rPh sb="6" eb="8">
      <t>リエキ</t>
    </rPh>
    <phoneticPr fontId="1"/>
  </si>
  <si>
    <t>R7生産活動費用
(C)</t>
    <rPh sb="2" eb="6">
      <t>セイサンカツドウ</t>
    </rPh>
    <rPh sb="6" eb="8">
      <t>ヒヨウ</t>
    </rPh>
    <phoneticPr fontId="1"/>
  </si>
  <si>
    <t>R7生産活動収益
(B)</t>
    <rPh sb="2" eb="4">
      <t>セイサン</t>
    </rPh>
    <rPh sb="4" eb="6">
      <t>カツドウ</t>
    </rPh>
    <rPh sb="6" eb="8">
      <t>シュウエキ</t>
    </rPh>
    <phoneticPr fontId="1"/>
  </si>
  <si>
    <t>R7賃金総額
(A)</t>
    <phoneticPr fontId="1"/>
  </si>
  <si>
    <t>作業名④</t>
    <rPh sb="0" eb="2">
      <t>サギョウ</t>
    </rPh>
    <rPh sb="2" eb="3">
      <t>メイ</t>
    </rPh>
    <phoneticPr fontId="1"/>
  </si>
  <si>
    <t>作業名⑤</t>
    <rPh sb="0" eb="2">
      <t>サギョウ</t>
    </rPh>
    <rPh sb="2" eb="3">
      <t>メイ</t>
    </rPh>
    <phoneticPr fontId="1"/>
  </si>
  <si>
    <t>R7給付費等
充当額
(A) -(D)</t>
    <rPh sb="2" eb="5">
      <t>キュウフヒ</t>
    </rPh>
    <rPh sb="5" eb="6">
      <t>ナド</t>
    </rPh>
    <rPh sb="7" eb="9">
      <t>ジュウトウ</t>
    </rPh>
    <rPh sb="9" eb="10">
      <t>ガク</t>
    </rPh>
    <phoneticPr fontId="1"/>
  </si>
  <si>
    <t>時給
基準</t>
    <rPh sb="0" eb="2">
      <t>ジキュウ</t>
    </rPh>
    <rPh sb="3" eb="5">
      <t>キジュン</t>
    </rPh>
    <phoneticPr fontId="1"/>
  </si>
  <si>
    <t>収支
基準</t>
    <rPh sb="0" eb="2">
      <t>シュウシ</t>
    </rPh>
    <rPh sb="3" eb="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</si>
</sst>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quot;円&quot;"/>
    <numFmt numFmtId="177" formatCode="#,##0_);[Red]\(#,##0\)"/>
    <numFmt numFmtId="178" formatCode="#,##0;&quot;▲ &quot;#,##0&quot;円&quot;"/>
    <numFmt numFmtId="179" formatCode="0.0%"/>
    <numFmt numFmtId="180" formatCode="#,##0&quot;円&quot;"/>
    <numFmt numFmtId="181" formatCode="#,##0&quot;時&quot;&quot;間&quot;"/>
    <numFmt numFmtId="182" formatCode="[$]ggge&quot;年&quot;m&quot;月&quot;d&quot;日&quot;\(aaa\);@" x16r2:formatCode16="[$-ja-JP-x-gannen]ggge&quot;年&quot;m&quot;月&quot;d&quot;日&quot;\(aaa\);@"/>
    <numFmt numFmtId="183" formatCode="0&quot;円&quot;"/>
    <numFmt numFmtId="184" formatCode="[$-411]m"/>
    <numFmt numFmtId="185" formatCode="[$-411]d"/>
    <numFmt numFmtId="186" formatCode="yyyy"/>
    <numFmt numFmtId="187" formatCode="0&quot;時&quot;&quot;間&quot;"/>
  </numFmts>
  <fonts count="58">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18"/>
      <color theme="1"/>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
      <b/>
      <sz val="11"/>
      <color rgb="FFFF0000"/>
      <name val="游ゴシック"/>
      <family val="3"/>
      <charset val="128"/>
      <scheme val="minor"/>
    </font>
    <font>
      <sz val="11"/>
      <color theme="1"/>
      <name val="游ゴシック"/>
      <family val="2"/>
      <scheme val="minor"/>
    </font>
    <font>
      <sz val="6"/>
      <name val="游ゴシック"/>
      <family val="3"/>
      <charset val="128"/>
      <scheme val="minor"/>
    </font>
    <font>
      <sz val="16"/>
      <color theme="1"/>
      <name val="游ゴシック"/>
      <family val="2"/>
      <scheme val="minor"/>
    </font>
    <font>
      <sz val="12"/>
      <color theme="1"/>
      <name val="ＭＳ 明朝"/>
      <family val="1"/>
      <charset val="128"/>
    </font>
    <font>
      <sz val="6"/>
      <name val="ＭＳ Ｐゴシック"/>
      <family val="3"/>
      <charset val="128"/>
    </font>
    <font>
      <sz val="14"/>
      <color theme="1"/>
      <name val="ＭＳ 明朝"/>
      <family val="1"/>
      <charset val="128"/>
    </font>
    <font>
      <sz val="11"/>
      <color theme="1"/>
      <name val="ＭＳ 明朝"/>
      <family val="1"/>
      <charset val="128"/>
    </font>
    <font>
      <sz val="12"/>
      <color indexed="8"/>
      <name val="ＭＳ 明朝"/>
      <family val="1"/>
      <charset val="128"/>
    </font>
    <font>
      <u/>
      <sz val="11"/>
      <color theme="10"/>
      <name val="游ゴシック"/>
      <family val="2"/>
      <charset val="128"/>
      <scheme val="minor"/>
    </font>
    <font>
      <u/>
      <sz val="16"/>
      <color theme="10"/>
      <name val="游ゴシック"/>
      <family val="3"/>
      <charset val="128"/>
      <scheme val="minor"/>
    </font>
    <font>
      <sz val="16"/>
      <color theme="1"/>
      <name val="ＭＳ 明朝"/>
      <family val="1"/>
      <charset val="128"/>
    </font>
    <font>
      <sz val="16"/>
      <color theme="1"/>
      <name val="游ゴシック"/>
      <family val="2"/>
      <charset val="128"/>
      <scheme val="minor"/>
    </font>
    <font>
      <sz val="16"/>
      <color theme="1"/>
      <name val="游ゴシック"/>
      <family val="3"/>
      <charset val="128"/>
      <scheme val="minor"/>
    </font>
    <font>
      <sz val="14"/>
      <name val="BIZ UDPゴシック"/>
      <family val="3"/>
      <charset val="128"/>
    </font>
    <font>
      <sz val="12"/>
      <name val="ＭＳ 明朝"/>
      <family val="1"/>
      <charset val="128"/>
    </font>
    <font>
      <sz val="10"/>
      <color theme="1"/>
      <name val="ＭＳ 明朝"/>
      <family val="1"/>
      <charset val="128"/>
    </font>
    <font>
      <sz val="10"/>
      <color rgb="FFFFC000"/>
      <name val="ＭＳ 明朝"/>
      <family val="1"/>
      <charset val="128"/>
    </font>
    <font>
      <b/>
      <sz val="16"/>
      <color rgb="FFFF0000"/>
      <name val="游ゴシック"/>
      <family val="3"/>
      <charset val="128"/>
      <scheme val="minor"/>
    </font>
    <font>
      <b/>
      <sz val="9"/>
      <color indexed="81"/>
      <name val="MS P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s>
  <cellStyleXfs count="7">
    <xf numFmtId="0" fontId="0" fillId="0" borderId="0">
      <alignment vertical="center"/>
    </xf>
    <xf numFmtId="38" fontId="30" fillId="0" borderId="0" applyFont="0" applyFill="0" applyBorder="0" applyAlignment="0" applyProtection="0">
      <alignment vertical="center"/>
    </xf>
    <xf numFmtId="0" fontId="39" fillId="0" borderId="0"/>
    <xf numFmtId="38" fontId="39"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47" fillId="0" borderId="0" applyNumberFormat="0" applyFill="0" applyBorder="0" applyAlignment="0" applyProtection="0">
      <alignment vertical="center"/>
    </xf>
  </cellStyleXfs>
  <cellXfs count="364">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0" fillId="0" borderId="4" xfId="0" applyBorder="1">
      <alignment vertical="center"/>
    </xf>
    <xf numFmtId="0" fontId="5" fillId="0" borderId="0" xfId="0" applyFont="1">
      <alignment vertical="center"/>
    </xf>
    <xf numFmtId="0" fontId="0" fillId="0" borderId="0" xfId="0" applyAlignment="1">
      <alignment horizontal="right"/>
    </xf>
    <xf numFmtId="0" fontId="12"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4" fillId="0" borderId="0" xfId="0" applyFont="1">
      <alignment vertical="center"/>
    </xf>
    <xf numFmtId="0" fontId="13" fillId="0" borderId="0" xfId="0" applyFont="1">
      <alignment vertical="center"/>
    </xf>
    <xf numFmtId="0" fontId="7" fillId="2" borderId="5" xfId="0" applyFont="1" applyFill="1" applyBorder="1">
      <alignment vertical="center"/>
    </xf>
    <xf numFmtId="0" fontId="3" fillId="2" borderId="5" xfId="0" applyFont="1" applyFill="1" applyBorder="1" applyAlignment="1">
      <alignment horizontal="right" vertical="center"/>
    </xf>
    <xf numFmtId="176" fontId="11" fillId="0" borderId="0" xfId="0" applyNumberFormat="1" applyFont="1" applyAlignment="1">
      <alignment horizontal="right"/>
    </xf>
    <xf numFmtId="0" fontId="15" fillId="0" borderId="0" xfId="0" applyFont="1">
      <alignment vertical="center"/>
    </xf>
    <xf numFmtId="0" fontId="17" fillId="0" borderId="0" xfId="0" applyFont="1" applyAlignment="1">
      <alignment vertical="center" wrapText="1"/>
    </xf>
    <xf numFmtId="0" fontId="18" fillId="0" borderId="0" xfId="0" applyFont="1" applyAlignment="1">
      <alignment vertical="center" wrapText="1"/>
    </xf>
    <xf numFmtId="176" fontId="12" fillId="3" borderId="6" xfId="0" applyNumberFormat="1" applyFont="1" applyFill="1" applyBorder="1" applyAlignment="1">
      <alignment horizontal="right"/>
    </xf>
    <xf numFmtId="176" fontId="11" fillId="0" borderId="1" xfId="0" applyNumberFormat="1" applyFont="1" applyBorder="1" applyAlignment="1">
      <alignment horizontal="right"/>
    </xf>
    <xf numFmtId="176" fontId="11" fillId="6" borderId="32" xfId="0" applyNumberFormat="1" applyFont="1" applyFill="1" applyBorder="1" applyAlignment="1">
      <alignment horizontal="right" shrinkToFit="1"/>
    </xf>
    <xf numFmtId="176" fontId="11" fillId="6" borderId="33" xfId="0" applyNumberFormat="1" applyFont="1" applyFill="1" applyBorder="1" applyAlignment="1">
      <alignment horizontal="right" shrinkToFit="1"/>
    </xf>
    <xf numFmtId="176" fontId="11" fillId="6" borderId="31" xfId="0" applyNumberFormat="1" applyFont="1" applyFill="1" applyBorder="1" applyAlignment="1">
      <alignment horizontal="right" shrinkToFit="1"/>
    </xf>
    <xf numFmtId="0" fontId="0" fillId="6" borderId="35" xfId="0" applyFill="1" applyBorder="1" applyAlignment="1">
      <alignment horizontal="left" vertical="center" shrinkToFit="1"/>
    </xf>
    <xf numFmtId="0" fontId="0" fillId="6" borderId="1" xfId="0" applyFill="1" applyBorder="1" applyAlignment="1">
      <alignment horizontal="left" vertical="center" shrinkToFit="1"/>
    </xf>
    <xf numFmtId="0" fontId="0" fillId="6" borderId="28" xfId="0" applyFill="1" applyBorder="1" applyAlignment="1">
      <alignment horizontal="left" vertical="center" shrinkToFit="1"/>
    </xf>
    <xf numFmtId="179" fontId="0" fillId="0" borderId="5" xfId="0" applyNumberFormat="1" applyBorder="1" applyAlignment="1">
      <alignment horizontal="right"/>
    </xf>
    <xf numFmtId="0" fontId="13" fillId="0" borderId="5" xfId="0" applyFont="1" applyBorder="1" applyAlignment="1">
      <alignment horizontal="center" vertical="center"/>
    </xf>
    <xf numFmtId="0" fontId="6" fillId="2" borderId="5" xfId="0" applyFont="1" applyFill="1" applyBorder="1" applyAlignment="1">
      <alignment horizontal="right" vertical="center"/>
    </xf>
    <xf numFmtId="0" fontId="3" fillId="0" borderId="0" xfId="0" applyFont="1" applyAlignment="1">
      <alignment horizontal="left" vertical="top" wrapText="1"/>
    </xf>
    <xf numFmtId="0" fontId="18" fillId="0" borderId="0" xfId="0" applyFont="1">
      <alignment vertical="center"/>
    </xf>
    <xf numFmtId="0" fontId="0" fillId="0" borderId="7" xfId="0" applyBorder="1">
      <alignment vertical="center"/>
    </xf>
    <xf numFmtId="0" fontId="8" fillId="0" borderId="0" xfId="0" applyFont="1">
      <alignment vertical="center"/>
    </xf>
    <xf numFmtId="0" fontId="23" fillId="0" borderId="0" xfId="0" applyFont="1" applyAlignment="1">
      <alignment horizontal="left" vertical="center" indent="4" readingOrder="1"/>
    </xf>
    <xf numFmtId="0" fontId="23" fillId="0" borderId="0" xfId="0" applyFont="1" applyAlignment="1">
      <alignment horizontal="left" vertical="center" readingOrder="1"/>
    </xf>
    <xf numFmtId="0" fontId="23" fillId="0" borderId="0" xfId="0" applyFont="1" applyAlignment="1">
      <alignment horizontal="right" vertical="center" readingOrder="1"/>
    </xf>
    <xf numFmtId="0" fontId="24" fillId="0" borderId="0" xfId="0" applyFont="1">
      <alignment vertical="center"/>
    </xf>
    <xf numFmtId="0" fontId="25" fillId="0" borderId="0" xfId="0" applyFont="1">
      <alignment vertical="center"/>
    </xf>
    <xf numFmtId="0" fontId="3" fillId="0" borderId="5" xfId="0" applyFont="1" applyBorder="1" applyAlignment="1">
      <alignment vertical="center" shrinkToFit="1"/>
    </xf>
    <xf numFmtId="176" fontId="11" fillId="0" borderId="26" xfId="0" applyNumberFormat="1" applyFont="1" applyBorder="1" applyAlignment="1">
      <alignment shrinkToFit="1"/>
    </xf>
    <xf numFmtId="176" fontId="11" fillId="6" borderId="31" xfId="0" applyNumberFormat="1" applyFont="1" applyFill="1" applyBorder="1" applyAlignment="1">
      <alignment shrinkToFit="1"/>
    </xf>
    <xf numFmtId="0" fontId="6" fillId="0" borderId="0" xfId="0" applyFont="1" applyAlignment="1">
      <alignment horizontal="right" vertical="center"/>
    </xf>
    <xf numFmtId="0" fontId="3" fillId="6" borderId="34" xfId="0" applyFont="1" applyFill="1" applyBorder="1" applyAlignment="1">
      <alignment horizontal="left" vertical="center" shrinkToFit="1"/>
    </xf>
    <xf numFmtId="0" fontId="3" fillId="6" borderId="15" xfId="0" applyFont="1" applyFill="1" applyBorder="1" applyAlignment="1">
      <alignment horizontal="left" vertical="center" shrinkToFit="1"/>
    </xf>
    <xf numFmtId="0" fontId="3" fillId="6" borderId="16" xfId="0" applyFont="1" applyFill="1" applyBorder="1" applyAlignment="1">
      <alignment horizontal="left" vertical="center" shrinkToFit="1"/>
    </xf>
    <xf numFmtId="176" fontId="3" fillId="0" borderId="26" xfId="0" applyNumberFormat="1" applyFont="1" applyBorder="1" applyAlignment="1">
      <alignment horizontal="right"/>
    </xf>
    <xf numFmtId="0" fontId="0" fillId="0" borderId="0" xfId="0"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6" fillId="2" borderId="6" xfId="0" applyFont="1" applyFill="1" applyBorder="1" applyAlignment="1">
      <alignment horizontal="center" vertical="center"/>
    </xf>
    <xf numFmtId="0" fontId="3" fillId="6" borderId="40" xfId="0" applyFont="1" applyFill="1" applyBorder="1" applyAlignment="1">
      <alignment horizontal="center" vertical="center" shrinkToFit="1"/>
    </xf>
    <xf numFmtId="0" fontId="3" fillId="6" borderId="10" xfId="0" applyFont="1" applyFill="1" applyBorder="1" applyAlignment="1">
      <alignment horizontal="center" vertical="center" shrinkToFit="1"/>
    </xf>
    <xf numFmtId="0" fontId="3" fillId="6" borderId="55" xfId="0" applyFont="1" applyFill="1" applyBorder="1" applyAlignment="1">
      <alignment horizontal="center" vertical="center" shrinkToFit="1"/>
    </xf>
    <xf numFmtId="0" fontId="6" fillId="2" borderId="2" xfId="0" applyFont="1" applyFill="1" applyBorder="1" applyAlignment="1">
      <alignment horizontal="center" vertical="center"/>
    </xf>
    <xf numFmtId="176" fontId="11" fillId="6" borderId="57" xfId="0" applyNumberFormat="1" applyFont="1" applyFill="1" applyBorder="1" applyAlignment="1">
      <alignment horizontal="right" shrinkToFit="1"/>
    </xf>
    <xf numFmtId="178" fontId="11" fillId="0" borderId="26" xfId="0" applyNumberFormat="1" applyFont="1" applyBorder="1" applyAlignment="1">
      <alignment horizontal="right" shrinkToFit="1"/>
    </xf>
    <xf numFmtId="178" fontId="11" fillId="0" borderId="25" xfId="0" applyNumberFormat="1" applyFont="1" applyBorder="1" applyAlignment="1">
      <alignment horizontal="right" shrinkToFit="1"/>
    </xf>
    <xf numFmtId="0" fontId="20" fillId="0" borderId="0" xfId="0" applyFont="1" applyAlignment="1">
      <alignment horizontal="center" vertical="center"/>
    </xf>
    <xf numFmtId="0" fontId="29" fillId="0" borderId="0" xfId="0" applyFont="1" applyAlignment="1">
      <alignment horizontal="right" vertical="center"/>
    </xf>
    <xf numFmtId="0" fontId="12" fillId="0" borderId="0" xfId="0" applyFont="1" applyAlignment="1">
      <alignment horizontal="right" vertical="center"/>
    </xf>
    <xf numFmtId="176" fontId="11" fillId="6" borderId="60" xfId="0" applyNumberFormat="1" applyFont="1" applyFill="1" applyBorder="1" applyAlignment="1">
      <alignment shrinkToFit="1"/>
    </xf>
    <xf numFmtId="0" fontId="0" fillId="6" borderId="35" xfId="0" applyFill="1" applyBorder="1" applyAlignment="1">
      <alignment horizontal="center" vertical="center" wrapText="1" shrinkToFit="1"/>
    </xf>
    <xf numFmtId="0" fontId="3" fillId="0" borderId="0" xfId="0" applyFont="1" applyAlignment="1">
      <alignment horizontal="left" vertical="center"/>
    </xf>
    <xf numFmtId="0" fontId="14"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3" fillId="2" borderId="1" xfId="0" applyFont="1" applyFill="1" applyBorder="1" applyAlignment="1">
      <alignment horizontal="center" vertical="center"/>
    </xf>
    <xf numFmtId="49" fontId="2" fillId="0" borderId="0" xfId="0" applyNumberFormat="1" applyFont="1">
      <alignment vertical="center"/>
    </xf>
    <xf numFmtId="0" fontId="6" fillId="6" borderId="1" xfId="0" applyFont="1" applyFill="1" applyBorder="1" applyAlignment="1">
      <alignment horizontal="center" vertical="center"/>
    </xf>
    <xf numFmtId="0" fontId="6" fillId="6" borderId="13" xfId="0" applyFont="1" applyFill="1" applyBorder="1" applyAlignment="1">
      <alignment horizontal="center" vertical="center"/>
    </xf>
    <xf numFmtId="0" fontId="31" fillId="7" borderId="64" xfId="0" applyFont="1" applyFill="1" applyBorder="1" applyAlignment="1">
      <alignment horizontal="center" vertical="center" wrapText="1" readingOrder="1"/>
    </xf>
    <xf numFmtId="0" fontId="31" fillId="7" borderId="65" xfId="0" applyFont="1" applyFill="1" applyBorder="1" applyAlignment="1">
      <alignment horizontal="center" vertical="center" wrapText="1" readingOrder="1"/>
    </xf>
    <xf numFmtId="0" fontId="31" fillId="7" borderId="67" xfId="0" applyFont="1" applyFill="1" applyBorder="1" applyAlignment="1">
      <alignment horizontal="center" vertical="center" wrapText="1" readingOrder="1"/>
    </xf>
    <xf numFmtId="0" fontId="21" fillId="0" borderId="64" xfId="0" applyFont="1" applyBorder="1" applyAlignment="1">
      <alignment horizontal="left" vertical="center" wrapText="1" readingOrder="1"/>
    </xf>
    <xf numFmtId="0" fontId="21" fillId="0" borderId="65" xfId="0" applyFont="1" applyBorder="1" applyAlignment="1">
      <alignment horizontal="left" vertical="center" wrapText="1" readingOrder="1"/>
    </xf>
    <xf numFmtId="0" fontId="21" fillId="0" borderId="63" xfId="0" applyFont="1" applyBorder="1" applyAlignment="1">
      <alignment horizontal="left" vertical="center" wrapText="1" readingOrder="1"/>
    </xf>
    <xf numFmtId="0" fontId="21" fillId="0" borderId="68" xfId="0" applyFont="1" applyBorder="1" applyAlignment="1">
      <alignment horizontal="left" vertical="center" wrapText="1" readingOrder="1"/>
    </xf>
    <xf numFmtId="0" fontId="31" fillId="0" borderId="0" xfId="0" applyFont="1" applyAlignment="1">
      <alignment horizontal="left" vertical="center" readingOrder="1"/>
    </xf>
    <xf numFmtId="0" fontId="33" fillId="0" borderId="65" xfId="0" applyFont="1" applyBorder="1" applyAlignment="1">
      <alignment horizontal="left" vertical="center" wrapText="1" readingOrder="1"/>
    </xf>
    <xf numFmtId="0" fontId="33" fillId="0" borderId="68" xfId="0" applyFont="1" applyBorder="1" applyAlignment="1">
      <alignment horizontal="left" vertical="center" wrapText="1" readingOrder="1"/>
    </xf>
    <xf numFmtId="0" fontId="23" fillId="0" borderId="71" xfId="0" applyFont="1" applyBorder="1" applyAlignment="1">
      <alignment horizontal="left" vertical="center" wrapText="1" readingOrder="1"/>
    </xf>
    <xf numFmtId="0" fontId="23" fillId="0" borderId="26" xfId="0" applyFont="1" applyBorder="1" applyAlignment="1">
      <alignment horizontal="left" vertical="center" wrapText="1" readingOrder="1"/>
    </xf>
    <xf numFmtId="0" fontId="23" fillId="0" borderId="1" xfId="0" applyFont="1" applyBorder="1" applyAlignment="1">
      <alignment horizontal="left" vertical="center" wrapText="1" readingOrder="1"/>
    </xf>
    <xf numFmtId="0" fontId="23" fillId="0" borderId="28" xfId="0" applyFont="1" applyBorder="1" applyAlignment="1">
      <alignment horizontal="left" vertical="center" wrapText="1" readingOrder="1"/>
    </xf>
    <xf numFmtId="0" fontId="34" fillId="0" borderId="0" xfId="0" applyFont="1">
      <alignment vertical="center"/>
    </xf>
    <xf numFmtId="0" fontId="22" fillId="0" borderId="67" xfId="0" applyFont="1" applyBorder="1" applyAlignment="1">
      <alignment horizontal="left" vertical="center" wrapText="1" indent="1" readingOrder="1"/>
    </xf>
    <xf numFmtId="0" fontId="21" fillId="0" borderId="67" xfId="0" applyFont="1" applyBorder="1" applyAlignment="1">
      <alignment horizontal="left" vertical="center" wrapText="1" readingOrder="1"/>
    </xf>
    <xf numFmtId="0" fontId="22" fillId="0" borderId="69" xfId="0" applyFont="1" applyBorder="1" applyAlignment="1">
      <alignment horizontal="left" vertical="center" wrapText="1" indent="1" readingOrder="1"/>
    </xf>
    <xf numFmtId="0" fontId="36" fillId="0" borderId="0" xfId="0" applyFont="1">
      <alignment vertical="center"/>
    </xf>
    <xf numFmtId="176" fontId="11" fillId="6" borderId="47" xfId="0" applyNumberFormat="1" applyFont="1" applyFill="1" applyBorder="1" applyAlignment="1">
      <alignment horizontal="right" shrinkToFit="1"/>
    </xf>
    <xf numFmtId="176" fontId="11" fillId="6" borderId="49" xfId="0" applyNumberFormat="1" applyFont="1" applyFill="1" applyBorder="1" applyAlignment="1">
      <alignment horizontal="right" shrinkToFit="1"/>
    </xf>
    <xf numFmtId="0" fontId="42" fillId="0" borderId="0" xfId="4" applyFont="1">
      <alignment vertical="center"/>
    </xf>
    <xf numFmtId="0" fontId="39" fillId="7" borderId="0" xfId="2" applyFill="1"/>
    <xf numFmtId="0" fontId="42" fillId="7" borderId="0" xfId="4" applyFont="1" applyFill="1">
      <alignment vertical="center"/>
    </xf>
    <xf numFmtId="0" fontId="42" fillId="0" borderId="1" xfId="4" applyFont="1" applyBorder="1" applyAlignment="1">
      <alignment horizontal="center" vertical="center"/>
    </xf>
    <xf numFmtId="0" fontId="42" fillId="0" borderId="0" xfId="4" applyFont="1" applyAlignment="1">
      <alignment horizontal="center" vertical="center"/>
    </xf>
    <xf numFmtId="0" fontId="42" fillId="0" borderId="5" xfId="4" applyFont="1" applyBorder="1" applyAlignment="1">
      <alignment horizontal="center" vertical="center"/>
    </xf>
    <xf numFmtId="0" fontId="44" fillId="0" borderId="0" xfId="4" applyFont="1">
      <alignment vertical="center"/>
    </xf>
    <xf numFmtId="0" fontId="45" fillId="0" borderId="0" xfId="4" applyFont="1">
      <alignment vertical="center"/>
    </xf>
    <xf numFmtId="0" fontId="45" fillId="0" borderId="45" xfId="4" applyFont="1" applyBorder="1">
      <alignment vertical="center"/>
    </xf>
    <xf numFmtId="0" fontId="42" fillId="0" borderId="34" xfId="4" applyFont="1" applyBorder="1" applyAlignment="1">
      <alignment horizontal="center" vertical="center" wrapText="1"/>
    </xf>
    <xf numFmtId="0" fontId="42" fillId="0" borderId="35" xfId="4" applyFont="1" applyBorder="1" applyAlignment="1">
      <alignment horizontal="center" vertical="center" wrapText="1"/>
    </xf>
    <xf numFmtId="0" fontId="42" fillId="0" borderId="36" xfId="4" applyFont="1" applyBorder="1" applyAlignment="1">
      <alignment horizontal="center" vertical="center" wrapText="1"/>
    </xf>
    <xf numFmtId="0" fontId="42" fillId="0" borderId="0" xfId="4" applyFont="1" applyAlignment="1">
      <alignment vertical="center" wrapText="1"/>
    </xf>
    <xf numFmtId="0" fontId="42" fillId="0" borderId="0" xfId="4" applyFont="1" applyAlignment="1">
      <alignment horizontal="center" vertical="center" wrapText="1"/>
    </xf>
    <xf numFmtId="0" fontId="42" fillId="0" borderId="15" xfId="4" applyFont="1" applyBorder="1" applyAlignment="1">
      <alignment horizontal="center" vertical="center"/>
    </xf>
    <xf numFmtId="38" fontId="42" fillId="7" borderId="1" xfId="5" applyFont="1" applyFill="1" applyBorder="1" applyProtection="1">
      <alignment vertical="center"/>
      <protection locked="0"/>
    </xf>
    <xf numFmtId="38" fontId="42" fillId="0" borderId="1" xfId="5" applyFont="1" applyFill="1" applyBorder="1">
      <alignment vertical="center"/>
    </xf>
    <xf numFmtId="40" fontId="42" fillId="7" borderId="1" xfId="5" applyNumberFormat="1" applyFont="1" applyFill="1" applyBorder="1" applyProtection="1">
      <alignment vertical="center"/>
      <protection locked="0"/>
    </xf>
    <xf numFmtId="38" fontId="42" fillId="0" borderId="13" xfId="5" applyFont="1" applyFill="1" applyBorder="1">
      <alignment vertical="center"/>
    </xf>
    <xf numFmtId="0" fontId="42" fillId="0" borderId="77" xfId="4" applyFont="1" applyBorder="1" applyAlignment="1">
      <alignment horizontal="center" vertical="center"/>
    </xf>
    <xf numFmtId="38" fontId="42" fillId="7" borderId="78" xfId="5" applyFont="1" applyFill="1" applyBorder="1" applyProtection="1">
      <alignment vertical="center"/>
      <protection locked="0"/>
    </xf>
    <xf numFmtId="38" fontId="42" fillId="0" borderId="78" xfId="5" applyFont="1" applyFill="1" applyBorder="1">
      <alignment vertical="center"/>
    </xf>
    <xf numFmtId="40" fontId="42" fillId="7" borderId="78" xfId="5" applyNumberFormat="1" applyFont="1" applyFill="1" applyBorder="1" applyProtection="1">
      <alignment vertical="center"/>
      <protection locked="0"/>
    </xf>
    <xf numFmtId="38" fontId="42" fillId="0" borderId="79" xfId="5" applyFont="1" applyFill="1" applyBorder="1">
      <alignment vertical="center"/>
    </xf>
    <xf numFmtId="0" fontId="42" fillId="0" borderId="63" xfId="4" applyFont="1" applyBorder="1" applyAlignment="1">
      <alignment horizontal="center" vertical="center"/>
    </xf>
    <xf numFmtId="38" fontId="42" fillId="0" borderId="68" xfId="5" applyFont="1" applyFill="1" applyBorder="1">
      <alignment vertical="center"/>
    </xf>
    <xf numFmtId="40" fontId="42" fillId="0" borderId="68" xfId="5" applyNumberFormat="1" applyFont="1" applyFill="1" applyBorder="1">
      <alignment vertical="center"/>
    </xf>
    <xf numFmtId="38" fontId="42" fillId="0" borderId="80" xfId="5" applyFont="1" applyFill="1" applyBorder="1">
      <alignment vertical="center"/>
    </xf>
    <xf numFmtId="38" fontId="45" fillId="0" borderId="0" xfId="4" applyNumberFormat="1" applyFont="1">
      <alignment vertical="center"/>
    </xf>
    <xf numFmtId="176" fontId="3" fillId="6" borderId="50" xfId="0" applyNumberFormat="1" applyFont="1" applyFill="1" applyBorder="1" applyAlignment="1">
      <alignment horizontal="right"/>
    </xf>
    <xf numFmtId="176" fontId="3" fillId="6" borderId="5" xfId="0" applyNumberFormat="1" applyFont="1" applyFill="1" applyBorder="1" applyAlignment="1">
      <alignment horizontal="right"/>
    </xf>
    <xf numFmtId="176" fontId="3" fillId="6" borderId="52" xfId="0" applyNumberFormat="1" applyFont="1" applyFill="1" applyBorder="1" applyAlignment="1">
      <alignment horizontal="right"/>
    </xf>
    <xf numFmtId="176" fontId="3" fillId="6" borderId="38" xfId="0" applyNumberFormat="1" applyFont="1" applyFill="1" applyBorder="1" applyAlignment="1">
      <alignment horizontal="right"/>
    </xf>
    <xf numFmtId="176" fontId="3" fillId="6" borderId="24" xfId="0" applyNumberFormat="1" applyFont="1" applyFill="1" applyBorder="1" applyAlignment="1">
      <alignment horizontal="right"/>
    </xf>
    <xf numFmtId="176" fontId="3" fillId="6" borderId="57" xfId="0" applyNumberFormat="1" applyFont="1" applyFill="1" applyBorder="1" applyAlignment="1">
      <alignment horizontal="right"/>
    </xf>
    <xf numFmtId="176" fontId="3" fillId="6" borderId="35" xfId="0" applyNumberFormat="1" applyFont="1" applyFill="1" applyBorder="1" applyAlignment="1">
      <alignment horizontal="right"/>
    </xf>
    <xf numFmtId="176" fontId="3" fillId="6" borderId="1" xfId="0" applyNumberFormat="1" applyFont="1" applyFill="1" applyBorder="1" applyAlignment="1">
      <alignment horizontal="right"/>
    </xf>
    <xf numFmtId="176" fontId="3" fillId="6" borderId="28" xfId="0" applyNumberFormat="1" applyFont="1" applyFill="1" applyBorder="1" applyAlignment="1">
      <alignment horizontal="right"/>
    </xf>
    <xf numFmtId="0" fontId="17" fillId="0" borderId="0" xfId="0" applyFont="1" applyAlignment="1">
      <alignment horizontal="center" vertical="center" wrapText="1"/>
    </xf>
    <xf numFmtId="0" fontId="17" fillId="0" borderId="0" xfId="0" applyFont="1" applyAlignment="1">
      <alignment horizontal="center" vertical="center"/>
    </xf>
    <xf numFmtId="176" fontId="11" fillId="6" borderId="14" xfId="0" applyNumberFormat="1" applyFont="1" applyFill="1" applyBorder="1" applyAlignment="1">
      <alignment horizontal="right" shrinkToFit="1"/>
    </xf>
    <xf numFmtId="176" fontId="11" fillId="6" borderId="39" xfId="0" applyNumberFormat="1" applyFont="1" applyFill="1" applyBorder="1" applyAlignment="1">
      <alignment horizontal="right" shrinkToFit="1"/>
    </xf>
    <xf numFmtId="176" fontId="11" fillId="6" borderId="55" xfId="0" applyNumberFormat="1" applyFont="1" applyFill="1" applyBorder="1" applyAlignment="1">
      <alignment horizontal="right" shrinkToFit="1"/>
    </xf>
    <xf numFmtId="176" fontId="11" fillId="6" borderId="38" xfId="0" applyNumberFormat="1" applyFont="1" applyFill="1" applyBorder="1" applyAlignment="1">
      <alignment horizontal="right" shrinkToFit="1"/>
    </xf>
    <xf numFmtId="176" fontId="11" fillId="6" borderId="24" xfId="0" applyNumberFormat="1" applyFont="1" applyFill="1" applyBorder="1" applyAlignment="1">
      <alignment horizontal="right" shrinkToFit="1"/>
    </xf>
    <xf numFmtId="176" fontId="11" fillId="6" borderId="35" xfId="0" applyNumberFormat="1" applyFont="1" applyFill="1" applyBorder="1" applyAlignment="1">
      <alignment horizontal="right" shrinkToFit="1"/>
    </xf>
    <xf numFmtId="176" fontId="11" fillId="6" borderId="1" xfId="0" applyNumberFormat="1" applyFont="1" applyFill="1" applyBorder="1" applyAlignment="1">
      <alignment horizontal="right" shrinkToFit="1"/>
    </xf>
    <xf numFmtId="176" fontId="11" fillId="6" borderId="28" xfId="0" applyNumberFormat="1" applyFont="1" applyFill="1" applyBorder="1" applyAlignment="1">
      <alignment horizontal="right" shrinkToFit="1"/>
    </xf>
    <xf numFmtId="176" fontId="11" fillId="6" borderId="44" xfId="0" applyNumberFormat="1" applyFont="1" applyFill="1" applyBorder="1" applyAlignment="1">
      <alignment horizontal="right" shrinkToFit="1"/>
    </xf>
    <xf numFmtId="176" fontId="11" fillId="6" borderId="46" xfId="0" applyNumberFormat="1" applyFont="1" applyFill="1" applyBorder="1" applyAlignment="1">
      <alignment horizontal="right" shrinkToFit="1"/>
    </xf>
    <xf numFmtId="176" fontId="11" fillId="6" borderId="68" xfId="0" applyNumberFormat="1" applyFont="1" applyFill="1" applyBorder="1" applyAlignment="1">
      <alignment horizontal="right" shrinkToFit="1"/>
    </xf>
    <xf numFmtId="176" fontId="11" fillId="6" borderId="56" xfId="0" applyNumberFormat="1" applyFont="1" applyFill="1" applyBorder="1" applyAlignment="1">
      <alignment horizontal="right" shrinkToFit="1"/>
    </xf>
    <xf numFmtId="0" fontId="18" fillId="0" borderId="0" xfId="0" applyFont="1" applyAlignment="1">
      <alignment horizontal="center" vertical="center"/>
    </xf>
    <xf numFmtId="176" fontId="11" fillId="6" borderId="65" xfId="0" applyNumberFormat="1" applyFont="1" applyFill="1" applyBorder="1" applyAlignment="1">
      <alignment horizontal="right" shrinkToFit="1"/>
    </xf>
    <xf numFmtId="0" fontId="27" fillId="0" borderId="0" xfId="0" applyFont="1">
      <alignment vertical="center"/>
    </xf>
    <xf numFmtId="0" fontId="45" fillId="0" borderId="0" xfId="4" applyFont="1" applyAlignment="1">
      <alignment vertical="center" wrapText="1"/>
    </xf>
    <xf numFmtId="181" fontId="11" fillId="0" borderId="1" xfId="0" applyNumberFormat="1" applyFont="1" applyBorder="1" applyAlignment="1">
      <alignment horizontal="right"/>
    </xf>
    <xf numFmtId="0" fontId="47" fillId="0" borderId="0" xfId="6">
      <alignment vertical="center"/>
    </xf>
    <xf numFmtId="0" fontId="0" fillId="6" borderId="45" xfId="0" applyFill="1" applyBorder="1">
      <alignment vertical="center"/>
    </xf>
    <xf numFmtId="0" fontId="0" fillId="6" borderId="46" xfId="0" applyFill="1" applyBorder="1">
      <alignment vertical="center"/>
    </xf>
    <xf numFmtId="0" fontId="0" fillId="6" borderId="0" xfId="0" applyFill="1">
      <alignment vertical="center"/>
    </xf>
    <xf numFmtId="0" fontId="0" fillId="6" borderId="74" xfId="0" applyFill="1" applyBorder="1">
      <alignment vertical="center"/>
    </xf>
    <xf numFmtId="0" fontId="0" fillId="6" borderId="44" xfId="0" applyFill="1" applyBorder="1">
      <alignment vertical="center"/>
    </xf>
    <xf numFmtId="0" fontId="48" fillId="6" borderId="0" xfId="6" applyFont="1" applyFill="1" applyBorder="1" applyAlignment="1">
      <alignment vertical="center"/>
    </xf>
    <xf numFmtId="0" fontId="0" fillId="6" borderId="0" xfId="0" applyFill="1" applyAlignment="1">
      <alignment horizontal="center" vertical="center"/>
    </xf>
    <xf numFmtId="0" fontId="4" fillId="6" borderId="0" xfId="0" applyFont="1" applyFill="1" applyAlignment="1">
      <alignment horizontal="left" vertical="center"/>
    </xf>
    <xf numFmtId="0" fontId="4" fillId="6" borderId="75" xfId="0" applyFont="1" applyFill="1" applyBorder="1" applyAlignment="1">
      <alignment horizontal="right" vertical="center"/>
    </xf>
    <xf numFmtId="0" fontId="0" fillId="6" borderId="42" xfId="0" applyFill="1" applyBorder="1">
      <alignment vertical="center"/>
    </xf>
    <xf numFmtId="0" fontId="0" fillId="6" borderId="43" xfId="0" applyFill="1" applyBorder="1">
      <alignment vertical="center"/>
    </xf>
    <xf numFmtId="0" fontId="49" fillId="0" borderId="76" xfId="0" applyFont="1" applyBorder="1" applyAlignment="1"/>
    <xf numFmtId="0" fontId="0" fillId="0" borderId="9" xfId="0" applyBorder="1">
      <alignment vertical="center"/>
    </xf>
    <xf numFmtId="0" fontId="50" fillId="0" borderId="0" xfId="0" applyFont="1" applyAlignment="1"/>
    <xf numFmtId="0" fontId="0" fillId="0" borderId="25" xfId="0" applyBorder="1">
      <alignment vertical="center"/>
    </xf>
    <xf numFmtId="0" fontId="0" fillId="0" borderId="76" xfId="0" applyBorder="1">
      <alignment vertical="center"/>
    </xf>
    <xf numFmtId="0" fontId="0" fillId="0" borderId="3" xfId="0" applyBorder="1">
      <alignment vertical="center"/>
    </xf>
    <xf numFmtId="0" fontId="0" fillId="0" borderId="18" xfId="0" applyBorder="1">
      <alignment vertical="center"/>
    </xf>
    <xf numFmtId="0" fontId="11" fillId="0" borderId="0" xfId="0" applyFont="1">
      <alignment vertical="center"/>
    </xf>
    <xf numFmtId="0" fontId="11" fillId="0" borderId="0" xfId="0" applyFont="1" applyAlignment="1">
      <alignment horizontal="center" vertical="center"/>
    </xf>
    <xf numFmtId="181" fontId="11" fillId="0" borderId="1" xfId="0" applyNumberFormat="1" applyFont="1" applyBorder="1" applyAlignment="1"/>
    <xf numFmtId="180" fontId="11" fillId="0" borderId="1" xfId="0" applyNumberFormat="1" applyFont="1" applyBorder="1" applyAlignment="1">
      <alignment horizontal="right"/>
    </xf>
    <xf numFmtId="180" fontId="11" fillId="0" borderId="11" xfId="0" applyNumberFormat="1" applyFont="1" applyBorder="1" applyAlignment="1"/>
    <xf numFmtId="180" fontId="11" fillId="0" borderId="1" xfId="0" applyNumberFormat="1" applyFont="1" applyBorder="1" applyAlignment="1"/>
    <xf numFmtId="177" fontId="3" fillId="0" borderId="0" xfId="0" applyNumberFormat="1" applyFont="1">
      <alignment vertical="center"/>
    </xf>
    <xf numFmtId="0" fontId="3" fillId="0" borderId="1" xfId="0" applyFont="1" applyBorder="1" applyAlignment="1">
      <alignment horizontal="right" vertical="center"/>
    </xf>
    <xf numFmtId="0" fontId="53" fillId="0" borderId="35" xfId="4" applyFont="1" applyBorder="1" applyAlignment="1">
      <alignment horizontal="center" vertical="center" wrapText="1"/>
    </xf>
    <xf numFmtId="0" fontId="54" fillId="0" borderId="0" xfId="4" applyFont="1" applyAlignment="1">
      <alignment horizontal="center" vertical="center"/>
    </xf>
    <xf numFmtId="38" fontId="55" fillId="0" borderId="0" xfId="5" applyFont="1" applyFill="1" applyBorder="1" applyAlignment="1">
      <alignment horizontal="center" vertical="center"/>
    </xf>
    <xf numFmtId="0" fontId="54" fillId="0" borderId="0" xfId="4" applyFont="1">
      <alignment vertical="center"/>
    </xf>
    <xf numFmtId="182" fontId="56" fillId="6" borderId="0" xfId="6" applyNumberFormat="1" applyFont="1" applyFill="1" applyBorder="1" applyAlignment="1">
      <alignment horizontal="left" vertical="center"/>
    </xf>
    <xf numFmtId="0" fontId="0" fillId="3" borderId="1" xfId="0" applyFill="1" applyBorder="1" applyAlignment="1">
      <alignment horizontal="center" vertical="center"/>
    </xf>
    <xf numFmtId="38" fontId="0" fillId="3" borderId="1" xfId="1" applyFont="1" applyFill="1" applyBorder="1">
      <alignment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183" fontId="0" fillId="0" borderId="0" xfId="0" applyNumberFormat="1">
      <alignment vertical="center"/>
    </xf>
    <xf numFmtId="57" fontId="0" fillId="0" borderId="0" xfId="0" applyNumberFormat="1">
      <alignment vertical="center"/>
    </xf>
    <xf numFmtId="184" fontId="0" fillId="0" borderId="0" xfId="0" applyNumberFormat="1">
      <alignment vertical="center"/>
    </xf>
    <xf numFmtId="185" fontId="0" fillId="0" borderId="0" xfId="0" applyNumberFormat="1">
      <alignment vertical="center"/>
    </xf>
    <xf numFmtId="186" fontId="0" fillId="0" borderId="0" xfId="0" applyNumberFormat="1">
      <alignment vertical="center"/>
    </xf>
    <xf numFmtId="187" fontId="0" fillId="0" borderId="0" xfId="0" applyNumberFormat="1">
      <alignment vertical="center"/>
    </xf>
    <xf numFmtId="0" fontId="6" fillId="2" borderId="5" xfId="0" applyFont="1" applyFill="1" applyBorder="1" applyAlignment="1">
      <alignment horizontal="right" vertical="center"/>
    </xf>
    <xf numFmtId="176" fontId="11" fillId="6" borderId="47" xfId="0" applyNumberFormat="1" applyFont="1" applyFill="1" applyBorder="1" applyAlignment="1">
      <alignment horizontal="right" shrinkToFit="1"/>
    </xf>
    <xf numFmtId="176" fontId="11" fillId="6" borderId="49" xfId="0" applyNumberFormat="1" applyFont="1" applyFill="1" applyBorder="1" applyAlignment="1">
      <alignment horizontal="right" shrinkToFit="1"/>
    </xf>
    <xf numFmtId="0" fontId="13" fillId="0" borderId="19" xfId="0" applyFont="1" applyBorder="1" applyAlignment="1">
      <alignment horizontal="left" vertical="center" shrinkToFit="1"/>
    </xf>
    <xf numFmtId="0" fontId="13" fillId="0" borderId="29" xfId="0" applyFont="1" applyBorder="1" applyAlignment="1">
      <alignment horizontal="left" vertical="center" shrinkToFit="1"/>
    </xf>
    <xf numFmtId="0" fontId="13" fillId="0" borderId="20"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9" xfId="0" applyFont="1" applyBorder="1" applyAlignment="1">
      <alignment horizontal="left" vertical="center" shrinkToFi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0" fillId="0" borderId="59" xfId="0" applyFont="1" applyBorder="1" applyAlignment="1">
      <alignment horizontal="left" vertical="center" wrapText="1" shrinkToFit="1"/>
    </xf>
    <xf numFmtId="0" fontId="10" fillId="0" borderId="30" xfId="0" applyFont="1" applyBorder="1" applyAlignment="1">
      <alignment horizontal="left" vertical="center" wrapText="1" shrinkToFit="1"/>
    </xf>
    <xf numFmtId="0" fontId="10" fillId="0" borderId="27" xfId="0" applyFont="1" applyBorder="1" applyAlignment="1">
      <alignment horizontal="left" vertical="center" wrapText="1" shrinkToFit="1"/>
    </xf>
    <xf numFmtId="0" fontId="10" fillId="0" borderId="17" xfId="0" applyFont="1" applyBorder="1" applyAlignment="1">
      <alignment horizontal="left" vertical="center" wrapText="1" shrinkToFit="1"/>
    </xf>
    <xf numFmtId="0" fontId="10" fillId="0" borderId="4" xfId="0" applyFont="1" applyBorder="1" applyAlignment="1">
      <alignment horizontal="left" vertical="center" wrapText="1" shrinkToFit="1"/>
    </xf>
    <xf numFmtId="0" fontId="10" fillId="0" borderId="18" xfId="0" applyFont="1" applyBorder="1" applyAlignment="1">
      <alignment horizontal="left" vertical="center" wrapText="1" shrinkToFit="1"/>
    </xf>
    <xf numFmtId="0" fontId="14" fillId="0" borderId="5" xfId="0" applyFont="1" applyBorder="1" applyAlignment="1">
      <alignment horizontal="left" vertical="center"/>
    </xf>
    <xf numFmtId="0" fontId="14" fillId="0" borderId="10" xfId="0" applyFont="1" applyBorder="1" applyAlignment="1">
      <alignment horizontal="left" vertical="center"/>
    </xf>
    <xf numFmtId="0" fontId="12" fillId="0" borderId="19" xfId="0" applyFont="1" applyBorder="1" applyAlignment="1">
      <alignment horizontal="left" vertical="center"/>
    </xf>
    <xf numFmtId="0" fontId="12" fillId="0" borderId="29" xfId="0" applyFont="1" applyBorder="1" applyAlignment="1">
      <alignment horizontal="left" vertical="center"/>
    </xf>
    <xf numFmtId="0" fontId="12" fillId="0" borderId="58" xfId="0" applyFont="1" applyBorder="1" applyAlignment="1">
      <alignment horizontal="left" vertical="center"/>
    </xf>
    <xf numFmtId="0" fontId="13" fillId="0" borderId="2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2" xfId="0" applyFont="1" applyBorder="1" applyAlignment="1">
      <alignment horizontal="left" vertical="center" wrapText="1"/>
    </xf>
    <xf numFmtId="0" fontId="12" fillId="0" borderId="10" xfId="0" applyFont="1" applyBorder="1" applyAlignment="1">
      <alignment horizontal="left" vertical="center" shrinkToFit="1"/>
    </xf>
    <xf numFmtId="0" fontId="12" fillId="0" borderId="11" xfId="0" applyFont="1" applyBorder="1" applyAlignment="1">
      <alignment horizontal="left" vertical="center" shrinkToFit="1"/>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7" fillId="0" borderId="10"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24" xfId="0" applyFont="1" applyBorder="1" applyAlignment="1">
      <alignment horizontal="left" vertical="center"/>
    </xf>
    <xf numFmtId="0" fontId="11" fillId="0" borderId="5" xfId="0" applyFont="1" applyBorder="1" applyAlignment="1">
      <alignment horizontal="left" vertical="center"/>
    </xf>
    <xf numFmtId="0" fontId="11" fillId="0" borderId="10" xfId="0" applyFont="1" applyBorder="1" applyAlignment="1">
      <alignment horizontal="left" vertical="center"/>
    </xf>
    <xf numFmtId="0" fontId="11" fillId="0" borderId="24" xfId="0" applyFont="1" applyBorder="1" applyAlignment="1">
      <alignment horizontal="left" vertical="center"/>
    </xf>
    <xf numFmtId="179" fontId="0" fillId="6" borderId="56" xfId="0" applyNumberFormat="1" applyFill="1" applyBorder="1" applyAlignment="1">
      <alignment horizontal="center"/>
    </xf>
    <xf numFmtId="179" fontId="0" fillId="6" borderId="53" xfId="0" applyNumberFormat="1" applyFill="1" applyBorder="1" applyAlignment="1">
      <alignment horizontal="center"/>
    </xf>
    <xf numFmtId="0" fontId="13" fillId="2" borderId="5"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0" borderId="5"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left" vertical="center"/>
    </xf>
    <xf numFmtId="176" fontId="12" fillId="3" borderId="10" xfId="0" applyNumberFormat="1" applyFont="1" applyFill="1" applyBorder="1" applyAlignment="1">
      <alignment horizontal="center"/>
    </xf>
    <xf numFmtId="176" fontId="12" fillId="3" borderId="11" xfId="0" applyNumberFormat="1" applyFont="1" applyFill="1" applyBorder="1" applyAlignment="1">
      <alignment horizontal="center"/>
    </xf>
    <xf numFmtId="179" fontId="0" fillId="6" borderId="14" xfId="0" applyNumberFormat="1" applyFill="1" applyBorder="1" applyAlignment="1">
      <alignment horizontal="center"/>
    </xf>
    <xf numFmtId="179" fontId="0" fillId="6" borderId="11" xfId="0" applyNumberFormat="1" applyFill="1" applyBorder="1" applyAlignment="1">
      <alignment horizontal="center"/>
    </xf>
    <xf numFmtId="0" fontId="6" fillId="2" borderId="2" xfId="0" applyFont="1" applyFill="1" applyBorder="1" applyAlignment="1">
      <alignment horizontal="center" vertical="center"/>
    </xf>
    <xf numFmtId="0" fontId="6" fillId="2" borderId="9" xfId="0" applyFont="1" applyFill="1" applyBorder="1" applyAlignment="1">
      <alignment horizontal="center" vertical="center"/>
    </xf>
    <xf numFmtId="0" fontId="0" fillId="6" borderId="50" xfId="0" applyFill="1" applyBorder="1" applyAlignment="1">
      <alignment horizontal="left" vertical="center"/>
    </xf>
    <xf numFmtId="0" fontId="0" fillId="6" borderId="51" xfId="0" applyFill="1" applyBorder="1" applyAlignment="1">
      <alignment horizontal="left" vertical="center"/>
    </xf>
    <xf numFmtId="0" fontId="0" fillId="6" borderId="5" xfId="0" applyFill="1" applyBorder="1" applyAlignment="1">
      <alignment horizontal="left" vertical="center"/>
    </xf>
    <xf numFmtId="0" fontId="0" fillId="6" borderId="11" xfId="0" applyFill="1" applyBorder="1" applyAlignment="1">
      <alignment horizontal="left" vertical="center"/>
    </xf>
    <xf numFmtId="0" fontId="0" fillId="6" borderId="52" xfId="0" applyFill="1" applyBorder="1" applyAlignment="1">
      <alignment horizontal="left" vertical="center"/>
    </xf>
    <xf numFmtId="0" fontId="0" fillId="6" borderId="53" xfId="0" applyFill="1" applyBorder="1" applyAlignment="1">
      <alignment horizontal="left" vertical="center"/>
    </xf>
    <xf numFmtId="0" fontId="6" fillId="2" borderId="7" xfId="0" applyFont="1" applyFill="1" applyBorder="1" applyAlignment="1">
      <alignment horizontal="center" vertical="center"/>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6" borderId="39" xfId="0" applyNumberFormat="1" applyFill="1" applyBorder="1" applyAlignment="1">
      <alignment horizontal="center"/>
    </xf>
    <xf numFmtId="179" fontId="0" fillId="6" borderId="51" xfId="0" applyNumberFormat="1" applyFill="1" applyBorder="1" applyAlignment="1">
      <alignment horizont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6" fillId="6" borderId="14"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24" xfId="0" applyFont="1" applyFill="1" applyBorder="1" applyAlignment="1">
      <alignment horizontal="center" vertical="center"/>
    </xf>
    <xf numFmtId="0" fontId="2" fillId="6" borderId="39" xfId="0" applyFont="1" applyFill="1" applyBorder="1" applyAlignment="1">
      <alignment horizontal="center" vertical="center"/>
    </xf>
    <xf numFmtId="0" fontId="2" fillId="6" borderId="40" xfId="0" applyFont="1" applyFill="1" applyBorder="1" applyAlignment="1">
      <alignment horizontal="center" vertical="center"/>
    </xf>
    <xf numFmtId="0" fontId="2" fillId="6" borderId="38" xfId="0" applyFont="1" applyFill="1" applyBorder="1" applyAlignment="1">
      <alignment horizontal="center" vertical="center"/>
    </xf>
    <xf numFmtId="0" fontId="14" fillId="0" borderId="24" xfId="0" applyFont="1" applyBorder="1" applyAlignment="1">
      <alignment horizontal="left" vertical="center" wrapText="1"/>
    </xf>
    <xf numFmtId="0" fontId="14" fillId="0" borderId="2" xfId="0" applyFont="1" applyBorder="1" applyAlignment="1">
      <alignment horizontal="left" vertical="center" wrapText="1"/>
    </xf>
    <xf numFmtId="0" fontId="14" fillId="0" borderId="7" xfId="0" applyFont="1" applyBorder="1" applyAlignment="1">
      <alignment horizontal="left" vertical="center" wrapText="1"/>
    </xf>
    <xf numFmtId="0" fontId="14" fillId="0" borderId="41" xfId="0" applyFont="1" applyBorder="1" applyAlignment="1">
      <alignment horizontal="left" vertical="center" wrapText="1"/>
    </xf>
    <xf numFmtId="0" fontId="7" fillId="6" borderId="47" xfId="0" applyFont="1" applyFill="1" applyBorder="1" applyAlignment="1">
      <alignment horizontal="left" vertical="center" wrapText="1"/>
    </xf>
    <xf numFmtId="0" fontId="7" fillId="6" borderId="48" xfId="0" applyFont="1" applyFill="1" applyBorder="1" applyAlignment="1">
      <alignment horizontal="left" vertical="center" wrapText="1"/>
    </xf>
    <xf numFmtId="0" fontId="7" fillId="6" borderId="49" xfId="0" applyFont="1" applyFill="1" applyBorder="1" applyAlignment="1">
      <alignment horizontal="left" vertical="center" wrapText="1"/>
    </xf>
    <xf numFmtId="0" fontId="7" fillId="0" borderId="14" xfId="0" applyFont="1" applyBorder="1" applyAlignment="1">
      <alignment horizontal="left" vertical="center" wrapText="1" shrinkToFit="1"/>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6" xfId="0" applyFont="1" applyFill="1" applyBorder="1" applyAlignment="1">
      <alignment horizontal="center" vertical="center"/>
    </xf>
    <xf numFmtId="176" fontId="3" fillId="0" borderId="14" xfId="0" applyNumberFormat="1" applyFont="1" applyBorder="1" applyAlignment="1">
      <alignment horizontal="left" vertical="center" wrapText="1" shrinkToFit="1"/>
    </xf>
    <xf numFmtId="176" fontId="3" fillId="0" borderId="10" xfId="0" applyNumberFormat="1" applyFont="1" applyBorder="1" applyAlignment="1">
      <alignment horizontal="left" vertical="center" wrapText="1" shrinkToFit="1"/>
    </xf>
    <xf numFmtId="176" fontId="3" fillId="0" borderId="11" xfId="0" applyNumberFormat="1" applyFont="1" applyBorder="1" applyAlignment="1">
      <alignment horizontal="left" vertical="center" wrapText="1" shrinkToFit="1"/>
    </xf>
    <xf numFmtId="0" fontId="6" fillId="6" borderId="15" xfId="0" applyFont="1" applyFill="1" applyBorder="1" applyAlignment="1">
      <alignment horizontal="center" vertical="center"/>
    </xf>
    <xf numFmtId="0" fontId="6" fillId="6" borderId="1" xfId="0" applyFont="1" applyFill="1" applyBorder="1" applyAlignment="1">
      <alignment horizontal="center" vertical="center"/>
    </xf>
    <xf numFmtId="0" fontId="6" fillId="2" borderId="10" xfId="0" applyFont="1" applyFill="1" applyBorder="1" applyAlignment="1">
      <alignment horizontal="right" vertical="center"/>
    </xf>
    <xf numFmtId="0" fontId="6" fillId="6" borderId="10" xfId="0" applyFont="1" applyFill="1" applyBorder="1" applyAlignment="1">
      <alignment horizontal="center" vertical="center"/>
    </xf>
    <xf numFmtId="0" fontId="6" fillId="6" borderId="24" xfId="0" applyFont="1" applyFill="1" applyBorder="1" applyAlignment="1">
      <alignment horizontal="center" vertical="center"/>
    </xf>
    <xf numFmtId="0" fontId="6" fillId="6" borderId="14" xfId="0" applyFont="1" applyFill="1" applyBorder="1" applyAlignment="1">
      <alignment horizontal="right" vertical="center"/>
    </xf>
    <xf numFmtId="0" fontId="6" fillId="6" borderId="10" xfId="0" applyFont="1" applyFill="1" applyBorder="1" applyAlignment="1">
      <alignment horizontal="right" vertical="center"/>
    </xf>
    <xf numFmtId="0" fontId="6" fillId="6" borderId="24" xfId="0" applyFont="1" applyFill="1" applyBorder="1" applyAlignment="1">
      <alignment horizontal="right" vertical="center"/>
    </xf>
    <xf numFmtId="0" fontId="6" fillId="6" borderId="56" xfId="0" applyFont="1" applyFill="1" applyBorder="1" applyAlignment="1">
      <alignment horizontal="center" vertical="center"/>
    </xf>
    <xf numFmtId="0" fontId="6" fillId="6" borderId="55" xfId="0" applyFont="1" applyFill="1" applyBorder="1" applyAlignment="1">
      <alignment horizontal="center" vertical="center"/>
    </xf>
    <xf numFmtId="0" fontId="6" fillId="6" borderId="57" xfId="0" applyFont="1" applyFill="1" applyBorder="1" applyAlignment="1">
      <alignment horizontal="center" vertical="center"/>
    </xf>
    <xf numFmtId="176" fontId="11" fillId="0" borderId="54" xfId="0" applyNumberFormat="1" applyFont="1" applyBorder="1" applyAlignment="1">
      <alignment horizontal="left" vertical="center" wrapText="1"/>
    </xf>
    <xf numFmtId="176" fontId="11" fillId="0" borderId="29" xfId="0" applyNumberFormat="1" applyFont="1" applyBorder="1" applyAlignment="1">
      <alignment horizontal="left" vertical="center" wrapText="1"/>
    </xf>
    <xf numFmtId="176" fontId="11" fillId="0" borderId="20" xfId="0" applyNumberFormat="1" applyFont="1" applyBorder="1" applyAlignment="1">
      <alignment horizontal="left" vertical="center" wrapText="1"/>
    </xf>
    <xf numFmtId="0" fontId="29" fillId="0" borderId="0" xfId="0" applyFont="1" applyAlignment="1">
      <alignment horizontal="left" vertical="center"/>
    </xf>
    <xf numFmtId="0" fontId="12" fillId="0" borderId="0" xfId="0" applyFont="1" applyAlignment="1">
      <alignment horizontal="left" vertical="center"/>
    </xf>
    <xf numFmtId="0" fontId="41" fillId="0" borderId="0" xfId="2" applyFont="1" applyAlignment="1">
      <alignment horizontal="center" vertical="center"/>
    </xf>
    <xf numFmtId="0" fontId="20" fillId="5" borderId="12" xfId="0" applyFont="1" applyFill="1" applyBorder="1" applyAlignment="1">
      <alignment horizontal="center" vertical="center" wrapText="1"/>
    </xf>
    <xf numFmtId="0" fontId="20" fillId="5" borderId="42" xfId="0" applyFont="1" applyFill="1" applyBorder="1" applyAlignment="1">
      <alignment horizontal="center" vertical="center" wrapText="1"/>
    </xf>
    <xf numFmtId="0" fontId="20" fillId="5" borderId="43" xfId="0" applyFont="1" applyFill="1" applyBorder="1" applyAlignment="1">
      <alignment horizontal="center" vertical="center" wrapText="1"/>
    </xf>
    <xf numFmtId="0" fontId="20" fillId="5" borderId="75"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74" xfId="0" applyFont="1" applyFill="1" applyBorder="1" applyAlignment="1">
      <alignment horizontal="center" vertical="center" wrapText="1"/>
    </xf>
    <xf numFmtId="0" fontId="20" fillId="5" borderId="44" xfId="0" applyFont="1" applyFill="1" applyBorder="1" applyAlignment="1">
      <alignment horizontal="center" vertical="center" wrapText="1"/>
    </xf>
    <xf numFmtId="0" fontId="20" fillId="5" borderId="45" xfId="0" applyFont="1" applyFill="1" applyBorder="1" applyAlignment="1">
      <alignment horizontal="center" vertical="center" wrapText="1"/>
    </xf>
    <xf numFmtId="0" fontId="20" fillId="5" borderId="46" xfId="0" applyFont="1" applyFill="1" applyBorder="1" applyAlignment="1">
      <alignment horizontal="center" vertical="center" wrapText="1"/>
    </xf>
    <xf numFmtId="0" fontId="3" fillId="0" borderId="76" xfId="0" applyFont="1" applyBorder="1" applyAlignment="1">
      <alignment horizontal="left" vertical="center"/>
    </xf>
    <xf numFmtId="0" fontId="3" fillId="0" borderId="0" xfId="0" applyFont="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2" fillId="2" borderId="6" xfId="0" applyFont="1" applyFill="1" applyBorder="1" applyAlignment="1">
      <alignment horizontal="center" vertical="center" shrinkToFit="1"/>
    </xf>
    <xf numFmtId="0" fontId="0" fillId="6" borderId="35" xfId="0" applyFill="1" applyBorder="1" applyAlignment="1">
      <alignment horizontal="center" vertical="center" shrinkToFit="1"/>
    </xf>
    <xf numFmtId="0" fontId="0" fillId="6" borderId="36" xfId="0" applyFill="1" applyBorder="1" applyAlignment="1">
      <alignment horizontal="center" vertical="center" shrinkToFit="1"/>
    </xf>
    <xf numFmtId="0" fontId="0" fillId="6" borderId="1" xfId="0" applyFill="1" applyBorder="1" applyAlignment="1">
      <alignment horizontal="center" vertical="center" shrinkToFit="1"/>
    </xf>
    <xf numFmtId="0" fontId="0" fillId="6" borderId="13" xfId="0" applyFill="1" applyBorder="1" applyAlignment="1">
      <alignment horizontal="center" vertical="center" shrinkToFit="1"/>
    </xf>
    <xf numFmtId="0" fontId="0" fillId="6" borderId="28" xfId="0" applyFill="1" applyBorder="1" applyAlignment="1">
      <alignment horizontal="center" vertical="center" shrinkToFit="1"/>
    </xf>
    <xf numFmtId="0" fontId="0" fillId="6" borderId="37" xfId="0" applyFill="1" applyBorder="1" applyAlignment="1">
      <alignment horizontal="center" vertical="center" shrinkToFit="1"/>
    </xf>
    <xf numFmtId="0" fontId="12" fillId="6" borderId="56" xfId="0" applyFont="1" applyFill="1" applyBorder="1" applyAlignment="1">
      <alignment horizontal="center" vertical="center"/>
    </xf>
    <xf numFmtId="0" fontId="12" fillId="6" borderId="57" xfId="0" applyFont="1" applyFill="1" applyBorder="1" applyAlignment="1">
      <alignment horizontal="center" vertical="center"/>
    </xf>
    <xf numFmtId="0" fontId="6" fillId="2" borderId="5" xfId="0" applyFont="1" applyFill="1" applyBorder="1" applyAlignment="1">
      <alignment horizontal="right" vertical="center" wrapText="1"/>
    </xf>
    <xf numFmtId="0" fontId="6" fillId="2" borderId="10" xfId="0" applyFont="1" applyFill="1" applyBorder="1" applyAlignment="1">
      <alignment horizontal="right" vertical="center" wrapText="1"/>
    </xf>
    <xf numFmtId="0" fontId="29" fillId="6" borderId="39" xfId="0" applyFont="1" applyFill="1" applyBorder="1" applyAlignment="1">
      <alignment horizontal="center" vertical="center"/>
    </xf>
    <xf numFmtId="0" fontId="29" fillId="6" borderId="38" xfId="0" applyFont="1" applyFill="1" applyBorder="1" applyAlignment="1">
      <alignment horizontal="center" vertical="center"/>
    </xf>
    <xf numFmtId="0" fontId="12" fillId="6" borderId="14" xfId="0" applyFont="1" applyFill="1" applyBorder="1" applyAlignment="1">
      <alignment horizontal="center" vertical="center"/>
    </xf>
    <xf numFmtId="0" fontId="12" fillId="6" borderId="24" xfId="0" applyFont="1" applyFill="1" applyBorder="1" applyAlignment="1">
      <alignment horizontal="center" vertical="center"/>
    </xf>
    <xf numFmtId="0" fontId="49" fillId="0" borderId="2" xfId="0" applyFont="1" applyBorder="1" applyAlignment="1">
      <alignment horizontal="left" vertical="center"/>
    </xf>
    <xf numFmtId="0" fontId="49" fillId="0" borderId="7" xfId="0" applyFont="1" applyBorder="1" applyAlignment="1">
      <alignment horizontal="left" vertical="center"/>
    </xf>
    <xf numFmtId="0" fontId="51" fillId="0" borderId="0" xfId="0" applyFont="1" applyAlignment="1">
      <alignment horizontal="center"/>
    </xf>
    <xf numFmtId="0" fontId="51" fillId="0" borderId="4" xfId="0" applyFont="1" applyBorder="1" applyAlignment="1">
      <alignment horizontal="center"/>
    </xf>
    <xf numFmtId="0" fontId="0" fillId="2" borderId="0" xfId="0" applyFill="1" applyAlignment="1">
      <alignment horizontal="center" vertical="center"/>
    </xf>
    <xf numFmtId="0" fontId="0" fillId="2" borderId="4" xfId="0" applyFill="1" applyBorder="1" applyAlignment="1">
      <alignment horizontal="center" vertical="center"/>
    </xf>
    <xf numFmtId="0" fontId="52" fillId="6" borderId="12" xfId="0" applyFont="1" applyFill="1" applyBorder="1" applyAlignment="1">
      <alignment horizontal="left" wrapText="1"/>
    </xf>
    <xf numFmtId="0" fontId="52" fillId="6" borderId="42" xfId="0" applyFont="1" applyFill="1" applyBorder="1" applyAlignment="1">
      <alignment horizontal="left" wrapText="1"/>
    </xf>
    <xf numFmtId="0" fontId="52" fillId="6" borderId="75" xfId="0" applyFont="1" applyFill="1" applyBorder="1" applyAlignment="1">
      <alignment horizontal="left" wrapText="1"/>
    </xf>
    <xf numFmtId="0" fontId="52" fillId="6" borderId="0" xfId="0" applyFont="1" applyFill="1" applyAlignment="1">
      <alignment horizontal="left" wrapText="1"/>
    </xf>
    <xf numFmtId="0" fontId="9" fillId="6" borderId="47" xfId="0" applyFont="1" applyFill="1" applyBorder="1" applyAlignment="1">
      <alignment horizontal="center" vertical="center"/>
    </xf>
    <xf numFmtId="0" fontId="9" fillId="6" borderId="49" xfId="0" applyFont="1" applyFill="1" applyBorder="1" applyAlignment="1">
      <alignment horizontal="center" vertical="center"/>
    </xf>
    <xf numFmtId="0" fontId="11" fillId="0" borderId="11" xfId="0" applyFont="1" applyBorder="1" applyAlignment="1">
      <alignment horizontal="left" vertic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4" fillId="6" borderId="75" xfId="0" applyFont="1" applyFill="1" applyBorder="1" applyAlignment="1">
      <alignment horizontal="right" vertical="center"/>
    </xf>
    <xf numFmtId="0" fontId="4" fillId="6" borderId="0" xfId="0" applyFont="1" applyFill="1" applyAlignment="1">
      <alignment horizontal="right" vertical="center"/>
    </xf>
    <xf numFmtId="0" fontId="11" fillId="0" borderId="10" xfId="0" applyFont="1" applyBorder="1" applyAlignment="1">
      <alignment horizontal="left" vertical="center" wrapText="1"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42" fillId="0" borderId="1" xfId="4" applyFont="1" applyBorder="1" applyAlignment="1">
      <alignment horizontal="center" vertical="center"/>
    </xf>
    <xf numFmtId="0" fontId="42" fillId="0" borderId="5" xfId="4" applyFont="1" applyBorder="1" applyAlignment="1">
      <alignment horizontal="center" vertical="center"/>
    </xf>
    <xf numFmtId="0" fontId="42" fillId="0" borderId="11" xfId="4" applyFont="1" applyBorder="1" applyAlignment="1">
      <alignment horizontal="center" vertical="center"/>
    </xf>
    <xf numFmtId="0" fontId="35" fillId="0" borderId="0" xfId="0" applyFont="1" applyAlignment="1">
      <alignment horizontal="left" vertical="center" wrapText="1"/>
    </xf>
    <xf numFmtId="0" fontId="23" fillId="0" borderId="61" xfId="0" applyFont="1" applyBorder="1" applyAlignment="1">
      <alignment horizontal="center" vertical="center" wrapText="1" readingOrder="1"/>
    </xf>
    <xf numFmtId="0" fontId="23" fillId="0" borderId="62" xfId="0" applyFont="1" applyBorder="1" applyAlignment="1">
      <alignment horizontal="center" vertical="center" wrapText="1" readingOrder="1"/>
    </xf>
    <xf numFmtId="0" fontId="23" fillId="0" borderId="63" xfId="0" applyFont="1" applyBorder="1" applyAlignment="1">
      <alignment horizontal="center" vertical="center" wrapText="1" readingOrder="1"/>
    </xf>
    <xf numFmtId="0" fontId="14" fillId="0" borderId="0" xfId="0" applyFont="1" applyAlignment="1">
      <alignment horizontal="left" vertical="center" wrapText="1"/>
    </xf>
    <xf numFmtId="0" fontId="31" fillId="7" borderId="66" xfId="0" applyFont="1" applyFill="1" applyBorder="1" applyAlignment="1">
      <alignment horizontal="center" vertical="center" wrapText="1" readingOrder="1"/>
    </xf>
    <xf numFmtId="0" fontId="31" fillId="7" borderId="49" xfId="0" applyFont="1" applyFill="1" applyBorder="1" applyAlignment="1">
      <alignment horizontal="center" vertical="center" wrapText="1" readingOrder="1"/>
    </xf>
    <xf numFmtId="0" fontId="23" fillId="0" borderId="72" xfId="0" applyFont="1" applyBorder="1" applyAlignment="1">
      <alignment horizontal="left" vertical="center" wrapText="1" readingOrder="1"/>
    </xf>
    <xf numFmtId="0" fontId="23" fillId="0" borderId="73" xfId="0" applyFont="1" applyBorder="1" applyAlignment="1">
      <alignment horizontal="left" vertical="center" wrapText="1" readingOrder="1"/>
    </xf>
    <xf numFmtId="0" fontId="31" fillId="0" borderId="3" xfId="0" applyFont="1" applyBorder="1" applyAlignment="1">
      <alignment horizontal="left" vertical="center" wrapText="1" readingOrder="1"/>
    </xf>
    <xf numFmtId="0" fontId="31" fillId="0" borderId="70" xfId="0" applyFont="1" applyBorder="1" applyAlignment="1">
      <alignment horizontal="left" vertical="center" wrapText="1" readingOrder="1"/>
    </xf>
    <xf numFmtId="0" fontId="23" fillId="0" borderId="5" xfId="0" applyFont="1" applyBorder="1" applyAlignment="1">
      <alignment horizontal="left" vertical="center" wrapText="1" readingOrder="1"/>
    </xf>
    <xf numFmtId="0" fontId="23" fillId="0" borderId="24" xfId="0" applyFont="1" applyBorder="1" applyAlignment="1">
      <alignment horizontal="left" vertical="center" wrapText="1" readingOrder="1"/>
    </xf>
    <xf numFmtId="0" fontId="23" fillId="0" borderId="52" xfId="0" applyFont="1" applyBorder="1" applyAlignment="1">
      <alignment horizontal="left" vertical="center" wrapText="1" readingOrder="1"/>
    </xf>
    <xf numFmtId="0" fontId="23" fillId="0" borderId="57" xfId="0" applyFont="1" applyBorder="1" applyAlignment="1">
      <alignment horizontal="left" vertical="center" wrapText="1" readingOrder="1"/>
    </xf>
  </cellXfs>
  <cellStyles count="7">
    <cellStyle name="ハイパーリンク" xfId="6" builtinId="8"/>
    <cellStyle name="桁区切り" xfId="1" builtinId="6"/>
    <cellStyle name="桁区切り 2" xfId="3" xr:uid="{25FB44BD-A229-4F1B-8B26-5FAFEA2872C9}"/>
    <cellStyle name="桁区切り 2 2" xfId="5" xr:uid="{D66C6B2D-74F3-41C2-B0AE-31183E6F072D}"/>
    <cellStyle name="標準" xfId="0" builtinId="0"/>
    <cellStyle name="標準 2" xfId="2" xr:uid="{1567CA54-6AE0-40BB-A7C0-BCBBAFA4329A}"/>
    <cellStyle name="標準 2 2" xfId="4" xr:uid="{AFCFD634-5691-47C4-9884-231F5EC2B82A}"/>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317500</xdr:colOff>
          <xdr:row>25</xdr:row>
          <xdr:rowOff>0</xdr:rowOff>
        </xdr:from>
        <xdr:to>
          <xdr:col>3</xdr:col>
          <xdr:colOff>1152525</xdr:colOff>
          <xdr:row>26</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25</xdr:row>
          <xdr:rowOff>203200</xdr:rowOff>
        </xdr:from>
        <xdr:to>
          <xdr:col>3</xdr:col>
          <xdr:colOff>1104900</xdr:colOff>
          <xdr:row>27</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0</xdr:rowOff>
        </xdr:from>
        <xdr:to>
          <xdr:col>3</xdr:col>
          <xdr:colOff>1152525</xdr:colOff>
          <xdr:row>28</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24</xdr:row>
          <xdr:rowOff>241300</xdr:rowOff>
        </xdr:from>
        <xdr:to>
          <xdr:col>4</xdr:col>
          <xdr:colOff>1609725</xdr:colOff>
          <xdr:row>26</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25</xdr:row>
          <xdr:rowOff>241300</xdr:rowOff>
        </xdr:from>
        <xdr:to>
          <xdr:col>4</xdr:col>
          <xdr:colOff>1533525</xdr:colOff>
          <xdr:row>27</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27</xdr:row>
          <xdr:rowOff>12700</xdr:rowOff>
        </xdr:from>
        <xdr:to>
          <xdr:col>4</xdr:col>
          <xdr:colOff>1590675</xdr:colOff>
          <xdr:row>28</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twoCellAnchor editAs="oneCell">
    <xdr:from>
      <xdr:col>8</xdr:col>
      <xdr:colOff>976312</xdr:colOff>
      <xdr:row>95</xdr:row>
      <xdr:rowOff>63499</xdr:rowOff>
    </xdr:from>
    <xdr:to>
      <xdr:col>9</xdr:col>
      <xdr:colOff>812799</xdr:colOff>
      <xdr:row>99</xdr:row>
      <xdr:rowOff>87953</xdr:rowOff>
    </xdr:to>
    <xdr:pic>
      <xdr:nvPicPr>
        <xdr:cNvPr id="3" name="図 2">
          <a:extLst>
            <a:ext uri="{FF2B5EF4-FFF2-40B4-BE49-F238E27FC236}">
              <a16:creationId xmlns:a16="http://schemas.microsoft.com/office/drawing/2014/main" id="{C4561913-0CEF-9F07-9199-4F4CF589A1E1}"/>
            </a:ext>
          </a:extLst>
        </xdr:cNvPr>
        <xdr:cNvPicPr>
          <a:picLocks noChangeAspect="1"/>
        </xdr:cNvPicPr>
      </xdr:nvPicPr>
      <xdr:blipFill>
        <a:blip xmlns:r="http://schemas.openxmlformats.org/officeDocument/2006/relationships" r:embed="rId1"/>
        <a:stretch>
          <a:fillRect/>
        </a:stretch>
      </xdr:blipFill>
      <xdr:spPr>
        <a:xfrm>
          <a:off x="12668250" y="28368624"/>
          <a:ext cx="1436687" cy="138902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logoform.jp/form/mX9C/1596840" TargetMode="External"/><Relationship Id="rId6" Type="http://schemas.openxmlformats.org/officeDocument/2006/relationships/ctrlProp" Target="../ctrlProps/ctrlProp2.xml"/><Relationship Id="rId11"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S106"/>
  <sheetViews>
    <sheetView showGridLines="0" tabSelected="1" view="pageBreakPreview" topLeftCell="A63" zoomScale="80" zoomScaleNormal="80" zoomScaleSheetLayoutView="80" workbookViewId="0">
      <selection activeCell="H83" sqref="H83:J83"/>
    </sheetView>
  </sheetViews>
  <sheetFormatPr defaultRowHeight="18"/>
  <cols>
    <col min="1" max="1" width="3.58203125" customWidth="1"/>
    <col min="2" max="2" width="22.58203125" customWidth="1"/>
    <col min="3" max="3" width="18.33203125" customWidth="1"/>
    <col min="4" max="4" width="18.6640625" customWidth="1"/>
    <col min="5" max="6" width="22.08203125" customWidth="1"/>
    <col min="7" max="7" width="26.83203125" bestFit="1" customWidth="1"/>
    <col min="8" max="9" width="21.08203125" bestFit="1"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9" ht="20.5" thickBot="1">
      <c r="A1" s="292" t="s">
        <v>217</v>
      </c>
      <c r="B1" s="293"/>
    </row>
    <row r="2" spans="1:19" ht="20" customHeight="1">
      <c r="A2" s="295" t="s">
        <v>258</v>
      </c>
      <c r="B2" s="296"/>
      <c r="C2" s="296"/>
      <c r="D2" s="296"/>
      <c r="E2" s="297"/>
      <c r="F2" s="58" t="s">
        <v>0</v>
      </c>
      <c r="G2" s="321"/>
      <c r="H2" s="322"/>
      <c r="L2" s="294"/>
      <c r="M2" s="294"/>
      <c r="N2" s="294"/>
      <c r="O2" s="294"/>
      <c r="P2" s="294"/>
      <c r="Q2" s="294"/>
      <c r="R2" s="294"/>
      <c r="S2" s="294"/>
    </row>
    <row r="3" spans="1:19" ht="20" customHeight="1">
      <c r="A3" s="298"/>
      <c r="B3" s="299"/>
      <c r="C3" s="299"/>
      <c r="D3" s="299"/>
      <c r="E3" s="300"/>
      <c r="F3" s="59" t="s">
        <v>213</v>
      </c>
      <c r="G3" s="323"/>
      <c r="H3" s="324"/>
    </row>
    <row r="4" spans="1:19" ht="20" customHeight="1" thickBot="1">
      <c r="A4" s="301"/>
      <c r="B4" s="302"/>
      <c r="C4" s="302"/>
      <c r="D4" s="302"/>
      <c r="E4" s="303"/>
      <c r="F4" s="59" t="s">
        <v>214</v>
      </c>
      <c r="G4" s="323"/>
      <c r="H4" s="324"/>
      <c r="I4" s="4"/>
    </row>
    <row r="5" spans="1:19" ht="20" customHeight="1">
      <c r="A5" s="145"/>
      <c r="B5" s="145"/>
      <c r="C5" s="145"/>
      <c r="D5" s="145"/>
      <c r="E5" s="145"/>
      <c r="F5" s="59" t="s">
        <v>215</v>
      </c>
      <c r="G5" s="323"/>
      <c r="H5" s="324"/>
      <c r="I5" s="4"/>
    </row>
    <row r="6" spans="1:19" ht="20" customHeight="1">
      <c r="A6" s="57"/>
      <c r="B6" s="57"/>
      <c r="C6" s="57"/>
      <c r="D6" s="57"/>
      <c r="F6" s="59" t="s">
        <v>216</v>
      </c>
      <c r="G6" s="323"/>
      <c r="H6" s="324"/>
      <c r="I6" s="4"/>
    </row>
    <row r="7" spans="1:19" ht="20" customHeight="1" thickBot="1">
      <c r="F7" s="59" t="s">
        <v>1</v>
      </c>
      <c r="G7" s="317"/>
      <c r="H7" s="318"/>
    </row>
    <row r="8" spans="1:19">
      <c r="A8" s="1" t="s">
        <v>2</v>
      </c>
      <c r="B8" s="15"/>
      <c r="C8" s="15"/>
      <c r="D8" s="15"/>
      <c r="E8" s="15"/>
      <c r="F8" s="15"/>
      <c r="G8" s="5"/>
      <c r="H8" s="46"/>
    </row>
    <row r="9" spans="1:19">
      <c r="B9" s="1" t="s">
        <v>3</v>
      </c>
      <c r="C9" s="15"/>
      <c r="D9" s="15"/>
      <c r="E9" s="15"/>
      <c r="F9" s="15"/>
      <c r="G9" s="5"/>
      <c r="H9" s="46"/>
    </row>
    <row r="10" spans="1:19">
      <c r="B10" s="1" t="s">
        <v>4</v>
      </c>
      <c r="C10" s="15"/>
      <c r="D10" s="15"/>
      <c r="E10" s="15"/>
      <c r="F10" s="15"/>
      <c r="G10" s="5"/>
      <c r="H10" s="46"/>
    </row>
    <row r="11" spans="1:19" ht="10.5" customHeight="1">
      <c r="B11" s="2"/>
      <c r="C11" s="2"/>
      <c r="D11" s="2"/>
      <c r="E11" s="2"/>
      <c r="F11" s="2"/>
      <c r="G11" s="2"/>
    </row>
    <row r="12" spans="1:19" ht="20.5" thickBot="1">
      <c r="A12" s="11" t="s">
        <v>5</v>
      </c>
      <c r="B12" s="8"/>
      <c r="C12" s="8"/>
      <c r="D12" s="8"/>
      <c r="E12" s="8"/>
      <c r="F12" s="8"/>
      <c r="G12" s="8"/>
    </row>
    <row r="13" spans="1:19" ht="19.5" customHeight="1">
      <c r="B13" s="255" t="s">
        <v>6</v>
      </c>
      <c r="C13" s="256"/>
      <c r="D13" s="261"/>
      <c r="E13" s="262"/>
      <c r="F13" s="262"/>
      <c r="G13" s="263"/>
      <c r="M13" t="s">
        <v>7</v>
      </c>
    </row>
    <row r="14" spans="1:19" ht="19.5" customHeight="1">
      <c r="B14" s="255" t="s">
        <v>211</v>
      </c>
      <c r="C14" s="256"/>
      <c r="D14" s="258"/>
      <c r="E14" s="259"/>
      <c r="F14" s="259"/>
      <c r="G14" s="260"/>
      <c r="H14" s="4"/>
    </row>
    <row r="15" spans="1:19" ht="19.5" customHeight="1">
      <c r="B15" s="255" t="s">
        <v>8</v>
      </c>
      <c r="C15" s="256"/>
      <c r="D15" s="258"/>
      <c r="E15" s="259"/>
      <c r="F15" s="259"/>
      <c r="G15" s="260"/>
    </row>
    <row r="16" spans="1:19">
      <c r="B16" s="255" t="s">
        <v>9</v>
      </c>
      <c r="C16" s="256"/>
      <c r="D16" s="258"/>
      <c r="E16" s="259"/>
      <c r="F16" s="259"/>
      <c r="G16" s="260"/>
      <c r="M16" t="s">
        <v>10</v>
      </c>
    </row>
    <row r="17" spans="1:13">
      <c r="B17" s="255" t="s">
        <v>11</v>
      </c>
      <c r="C17" s="256"/>
      <c r="D17" s="258"/>
      <c r="E17" s="259"/>
      <c r="F17" s="259"/>
      <c r="G17" s="260"/>
      <c r="M17" t="s">
        <v>12</v>
      </c>
    </row>
    <row r="18" spans="1:13">
      <c r="B18" s="255" t="s">
        <v>13</v>
      </c>
      <c r="C18" s="256"/>
      <c r="D18" s="258"/>
      <c r="E18" s="259"/>
      <c r="F18" s="259"/>
      <c r="G18" s="260"/>
      <c r="M18" t="s">
        <v>14</v>
      </c>
    </row>
    <row r="19" spans="1:13">
      <c r="B19" s="255" t="s">
        <v>15</v>
      </c>
      <c r="C19" s="256"/>
      <c r="D19" s="258"/>
      <c r="E19" s="259"/>
      <c r="F19" s="259"/>
      <c r="G19" s="260"/>
      <c r="H19" s="9"/>
      <c r="M19" t="s">
        <v>16</v>
      </c>
    </row>
    <row r="20" spans="1:13">
      <c r="B20" s="255" t="s">
        <v>212</v>
      </c>
      <c r="C20" s="256"/>
      <c r="D20" s="258"/>
      <c r="E20" s="259"/>
      <c r="F20" s="259"/>
      <c r="G20" s="260"/>
      <c r="H20" s="4"/>
    </row>
    <row r="21" spans="1:13">
      <c r="B21" s="255" t="s">
        <v>210</v>
      </c>
      <c r="C21" s="256"/>
      <c r="D21" s="258"/>
      <c r="E21" s="259"/>
      <c r="F21" s="259"/>
      <c r="G21" s="260"/>
      <c r="H21" s="9"/>
    </row>
    <row r="22" spans="1:13">
      <c r="B22" s="190" t="s">
        <v>17</v>
      </c>
      <c r="C22" s="280"/>
      <c r="D22" s="278" t="s">
        <v>18</v>
      </c>
      <c r="E22" s="279"/>
      <c r="F22" s="68" t="s">
        <v>19</v>
      </c>
      <c r="G22" s="69" t="s">
        <v>20</v>
      </c>
      <c r="H22" s="8" t="s">
        <v>21</v>
      </c>
      <c r="M22" t="s">
        <v>22</v>
      </c>
    </row>
    <row r="23" spans="1:13">
      <c r="B23" s="190" t="s">
        <v>23</v>
      </c>
      <c r="C23" s="280"/>
      <c r="D23" s="257"/>
      <c r="E23" s="281"/>
      <c r="F23" s="281"/>
      <c r="G23" s="282"/>
      <c r="H23" s="8"/>
    </row>
    <row r="24" spans="1:13" ht="35.5" customHeight="1">
      <c r="B24" s="319" t="s">
        <v>250</v>
      </c>
      <c r="C24" s="320"/>
      <c r="D24" s="257"/>
      <c r="E24" s="281"/>
      <c r="F24" s="281"/>
      <c r="G24" s="282"/>
      <c r="H24" s="4"/>
    </row>
    <row r="25" spans="1:13">
      <c r="B25" s="190" t="s">
        <v>251</v>
      </c>
      <c r="C25" s="280"/>
      <c r="D25" s="257"/>
      <c r="E25" s="281"/>
      <c r="F25" s="281"/>
      <c r="G25" s="282"/>
      <c r="H25" s="4"/>
      <c r="M25" t="s">
        <v>24</v>
      </c>
    </row>
    <row r="26" spans="1:13">
      <c r="B26" s="272" t="s">
        <v>25</v>
      </c>
      <c r="C26" s="28" t="s">
        <v>26</v>
      </c>
      <c r="D26" s="257"/>
      <c r="E26" s="281"/>
      <c r="F26" s="281"/>
      <c r="G26" s="282"/>
      <c r="H26" s="4"/>
      <c r="M26" t="s">
        <v>27</v>
      </c>
    </row>
    <row r="27" spans="1:13">
      <c r="B27" s="273"/>
      <c r="C27" s="28" t="s">
        <v>28</v>
      </c>
      <c r="D27" s="283"/>
      <c r="E27" s="284"/>
      <c r="F27" s="284"/>
      <c r="G27" s="285"/>
      <c r="H27" s="4"/>
      <c r="M27" t="s">
        <v>29</v>
      </c>
    </row>
    <row r="28" spans="1:13" ht="18.5" thickBot="1">
      <c r="B28" s="274"/>
      <c r="C28" s="28" t="s">
        <v>30</v>
      </c>
      <c r="D28" s="286"/>
      <c r="E28" s="287"/>
      <c r="F28" s="287"/>
      <c r="G28" s="288"/>
      <c r="H28" s="4"/>
    </row>
    <row r="29" spans="1:13" ht="12.5" customHeight="1">
      <c r="B29" s="7"/>
      <c r="C29" s="7"/>
      <c r="D29" s="7"/>
      <c r="E29" s="8"/>
      <c r="F29" s="8"/>
      <c r="G29" s="8"/>
      <c r="M29" t="s">
        <v>31</v>
      </c>
    </row>
    <row r="30" spans="1:13" ht="20">
      <c r="A30" s="10" t="s">
        <v>283</v>
      </c>
      <c r="B30" s="8"/>
      <c r="C30" s="8"/>
      <c r="D30" s="8"/>
      <c r="E30" s="8"/>
      <c r="F30" s="8"/>
      <c r="G30" s="8"/>
      <c r="M30" t="s">
        <v>32</v>
      </c>
    </row>
    <row r="31" spans="1:13" ht="18.75" customHeight="1">
      <c r="A31" s="10"/>
      <c r="B31" s="8" t="s">
        <v>33</v>
      </c>
      <c r="C31" s="6"/>
      <c r="D31" s="6"/>
      <c r="E31" s="6"/>
      <c r="F31" s="30"/>
      <c r="G31" s="6"/>
      <c r="H31" s="6"/>
      <c r="I31" s="6"/>
    </row>
    <row r="32" spans="1:13" ht="18.75" customHeight="1">
      <c r="A32" s="10"/>
      <c r="B32" s="8" t="s">
        <v>34</v>
      </c>
      <c r="C32" s="6"/>
      <c r="D32" s="6"/>
      <c r="E32" s="6"/>
      <c r="F32" s="30"/>
      <c r="G32" s="6"/>
      <c r="H32" s="6"/>
      <c r="I32" s="6"/>
    </row>
    <row r="33" spans="1:13" ht="18.75" customHeight="1">
      <c r="A33" s="10"/>
      <c r="B33" s="8"/>
      <c r="C33" s="6"/>
      <c r="D33" s="6"/>
      <c r="E33" s="6"/>
      <c r="F33" s="30"/>
      <c r="G33" s="6"/>
      <c r="H33" s="6"/>
      <c r="I33" s="6"/>
    </row>
    <row r="34" spans="1:13" ht="18.5" thickBot="1">
      <c r="B34" s="12"/>
      <c r="C34" s="53" t="s">
        <v>35</v>
      </c>
      <c r="D34" s="53" t="s">
        <v>36</v>
      </c>
      <c r="E34" s="239" t="s">
        <v>37</v>
      </c>
      <c r="F34" s="240"/>
      <c r="G34" s="49" t="s">
        <v>270</v>
      </c>
      <c r="H34" s="49" t="s">
        <v>271</v>
      </c>
      <c r="I34" s="49" t="s">
        <v>272</v>
      </c>
      <c r="J34" s="16"/>
      <c r="K34" s="16"/>
      <c r="M34" t="s">
        <v>38</v>
      </c>
    </row>
    <row r="35" spans="1:13">
      <c r="B35" s="13" t="s">
        <v>39</v>
      </c>
      <c r="C35" s="42"/>
      <c r="D35" s="50"/>
      <c r="E35" s="241"/>
      <c r="F35" s="242"/>
      <c r="G35" s="120">
        <v>0</v>
      </c>
      <c r="H35" s="126">
        <v>0</v>
      </c>
      <c r="I35" s="123">
        <v>0</v>
      </c>
      <c r="J35" s="16"/>
      <c r="K35" s="16"/>
    </row>
    <row r="36" spans="1:13">
      <c r="B36" s="13" t="s">
        <v>40</v>
      </c>
      <c r="C36" s="43"/>
      <c r="D36" s="51"/>
      <c r="E36" s="243"/>
      <c r="F36" s="244"/>
      <c r="G36" s="121">
        <v>0</v>
      </c>
      <c r="H36" s="127">
        <v>0</v>
      </c>
      <c r="I36" s="124">
        <v>0</v>
      </c>
      <c r="J36" s="16"/>
      <c r="K36" s="16"/>
    </row>
    <row r="37" spans="1:13">
      <c r="B37" s="13" t="s">
        <v>41</v>
      </c>
      <c r="C37" s="43"/>
      <c r="D37" s="51"/>
      <c r="E37" s="243"/>
      <c r="F37" s="244"/>
      <c r="G37" s="121">
        <v>0</v>
      </c>
      <c r="H37" s="127">
        <v>0</v>
      </c>
      <c r="I37" s="124">
        <v>0</v>
      </c>
      <c r="J37" s="16"/>
      <c r="K37" s="16"/>
    </row>
    <row r="38" spans="1:13">
      <c r="B38" s="13" t="s">
        <v>42</v>
      </c>
      <c r="C38" s="43"/>
      <c r="D38" s="51"/>
      <c r="E38" s="243"/>
      <c r="F38" s="244"/>
      <c r="G38" s="121">
        <v>0</v>
      </c>
      <c r="H38" s="127">
        <v>0</v>
      </c>
      <c r="I38" s="124">
        <v>0</v>
      </c>
      <c r="J38" s="16"/>
      <c r="K38" s="16"/>
    </row>
    <row r="39" spans="1:13">
      <c r="B39" s="13" t="s">
        <v>43</v>
      </c>
      <c r="C39" s="43"/>
      <c r="D39" s="51"/>
      <c r="E39" s="243"/>
      <c r="F39" s="244"/>
      <c r="G39" s="121">
        <v>0</v>
      </c>
      <c r="H39" s="127">
        <v>0</v>
      </c>
      <c r="I39" s="124">
        <v>0</v>
      </c>
      <c r="J39" s="16"/>
      <c r="K39" s="16"/>
    </row>
    <row r="40" spans="1:13" ht="18.5" thickBot="1">
      <c r="B40" s="13" t="s">
        <v>44</v>
      </c>
      <c r="C40" s="44"/>
      <c r="D40" s="52"/>
      <c r="E40" s="245"/>
      <c r="F40" s="246"/>
      <c r="G40" s="122">
        <v>0</v>
      </c>
      <c r="H40" s="128">
        <v>0</v>
      </c>
      <c r="I40" s="125">
        <v>0</v>
      </c>
      <c r="J40" s="16"/>
      <c r="K40" s="16"/>
    </row>
    <row r="41" spans="1:13">
      <c r="B41" s="31"/>
      <c r="F41" s="41" t="s">
        <v>45</v>
      </c>
      <c r="G41" s="45">
        <f>SUM(G35:G40)</f>
        <v>0</v>
      </c>
      <c r="H41" s="45">
        <f t="shared" ref="H41:I41" si="0">SUM(H35:H40)</f>
        <v>0</v>
      </c>
      <c r="I41" s="45">
        <f t="shared" si="0"/>
        <v>0</v>
      </c>
      <c r="J41" s="16"/>
      <c r="K41" s="16"/>
    </row>
    <row r="42" spans="1:13">
      <c r="B42" s="29"/>
      <c r="C42" s="29"/>
      <c r="D42" s="29"/>
      <c r="E42" s="29"/>
      <c r="F42" s="29"/>
      <c r="G42" s="31" t="s">
        <v>46</v>
      </c>
      <c r="H42" s="129"/>
      <c r="I42" s="130"/>
    </row>
    <row r="43" spans="1:13" ht="20">
      <c r="A43" s="10" t="s">
        <v>280</v>
      </c>
    </row>
    <row r="44" spans="1:13" ht="20">
      <c r="A44" s="10"/>
      <c r="B44" s="15" t="s">
        <v>47</v>
      </c>
      <c r="C44" s="6"/>
      <c r="D44" s="6"/>
      <c r="E44" s="6"/>
      <c r="F44" s="30"/>
      <c r="G44" s="6"/>
      <c r="H44" s="6"/>
      <c r="I44" s="6"/>
    </row>
    <row r="45" spans="1:13" ht="20">
      <c r="A45" s="10"/>
      <c r="B45" s="32" t="s">
        <v>48</v>
      </c>
      <c r="C45" s="6"/>
      <c r="D45" s="6"/>
      <c r="E45" s="6"/>
      <c r="F45" s="30"/>
      <c r="G45" s="6"/>
      <c r="H45" s="6"/>
      <c r="I45" s="6"/>
    </row>
    <row r="46" spans="1:13" ht="20">
      <c r="A46" s="10"/>
      <c r="B46" s="32"/>
      <c r="C46" s="6"/>
      <c r="D46" s="6"/>
      <c r="E46" s="6"/>
      <c r="F46" s="30"/>
      <c r="G46" s="6"/>
      <c r="H46" s="6"/>
      <c r="I46" s="6"/>
    </row>
    <row r="47" spans="1:13" ht="18" customHeight="1" thickBot="1">
      <c r="A47" s="6"/>
      <c r="B47" s="66" t="s">
        <v>49</v>
      </c>
      <c r="C47" s="63" t="s">
        <v>252</v>
      </c>
      <c r="D47" s="63" t="s">
        <v>253</v>
      </c>
      <c r="E47" s="63" t="s">
        <v>254</v>
      </c>
      <c r="F47" s="239" t="s">
        <v>50</v>
      </c>
      <c r="G47" s="247"/>
      <c r="H47" s="240"/>
    </row>
    <row r="48" spans="1:13" ht="52.5" customHeight="1" thickBot="1">
      <c r="A48" s="6"/>
      <c r="B48" s="27" t="s">
        <v>51</v>
      </c>
      <c r="C48" s="89">
        <v>0</v>
      </c>
      <c r="D48" s="144">
        <v>0</v>
      </c>
      <c r="E48" s="90">
        <v>0</v>
      </c>
      <c r="F48" s="248" t="str">
        <f>IF(G41=C48,"２.生産活動内容の収入合計と一致しています
（問題なし）","２.生産活動内容の収入合計と不一致であるため、確認のうえ修正してください")</f>
        <v>２.生産活動内容の収入合計と一致しています
（問題なし）</v>
      </c>
      <c r="G48" s="249"/>
      <c r="H48" s="250"/>
    </row>
    <row r="49" spans="1:10" ht="12" customHeight="1">
      <c r="A49" s="6"/>
      <c r="B49" s="6"/>
      <c r="C49" s="6"/>
      <c r="D49" s="6"/>
      <c r="I49" s="6"/>
    </row>
    <row r="50" spans="1:10" ht="22.5" customHeight="1">
      <c r="A50" s="10" t="s">
        <v>281</v>
      </c>
      <c r="B50" s="6"/>
      <c r="C50" s="6"/>
      <c r="D50" s="6"/>
      <c r="E50" s="17"/>
      <c r="F50" s="17"/>
      <c r="G50" s="17"/>
      <c r="H50" s="17"/>
      <c r="I50" s="17"/>
      <c r="J50" s="17"/>
    </row>
    <row r="51" spans="1:10" ht="20.25" customHeight="1">
      <c r="A51" s="10"/>
      <c r="B51" s="15" t="s">
        <v>52</v>
      </c>
      <c r="C51" s="6"/>
      <c r="D51" s="6"/>
      <c r="E51" s="6"/>
      <c r="F51" s="30"/>
      <c r="G51" s="6"/>
      <c r="H51" s="6"/>
      <c r="I51" s="6"/>
    </row>
    <row r="52" spans="1:10" ht="20.25" customHeight="1">
      <c r="A52" s="10"/>
      <c r="B52" s="32" t="s">
        <v>53</v>
      </c>
      <c r="C52" s="6"/>
      <c r="D52" s="6"/>
      <c r="E52" s="6"/>
      <c r="F52" s="30"/>
      <c r="G52" s="6"/>
      <c r="H52" s="6"/>
      <c r="I52" s="6"/>
    </row>
    <row r="53" spans="1:10" ht="21" customHeight="1">
      <c r="A53" s="10"/>
      <c r="B53" s="62" t="s">
        <v>54</v>
      </c>
      <c r="C53" s="6"/>
      <c r="D53" s="6"/>
      <c r="E53" s="6"/>
      <c r="F53" s="30"/>
      <c r="G53" s="6"/>
      <c r="H53" s="6"/>
      <c r="I53" s="6"/>
    </row>
    <row r="54" spans="1:10" ht="21" customHeight="1">
      <c r="A54" s="10"/>
      <c r="B54" s="8" t="s">
        <v>55</v>
      </c>
      <c r="C54" s="6"/>
      <c r="D54" s="6"/>
      <c r="E54" s="6"/>
      <c r="F54" s="30"/>
      <c r="G54" s="6"/>
      <c r="H54" s="6"/>
      <c r="I54" s="6"/>
    </row>
    <row r="55" spans="1:10" ht="20.25" customHeight="1">
      <c r="A55" s="10"/>
      <c r="B55" s="8" t="s">
        <v>279</v>
      </c>
      <c r="C55" s="6"/>
      <c r="D55" s="6"/>
      <c r="E55" s="6"/>
      <c r="F55" s="30"/>
      <c r="G55" s="6"/>
      <c r="H55" s="6"/>
      <c r="I55" s="6"/>
    </row>
    <row r="56" spans="1:10" ht="18.5" thickBot="1">
      <c r="B56" s="64" t="s">
        <v>56</v>
      </c>
      <c r="C56" s="65" t="s">
        <v>57</v>
      </c>
      <c r="D56" s="251" t="s">
        <v>58</v>
      </c>
      <c r="E56" s="252"/>
      <c r="F56" s="64" t="s">
        <v>59</v>
      </c>
      <c r="G56" s="64" t="s">
        <v>60</v>
      </c>
      <c r="H56" s="310" t="s">
        <v>61</v>
      </c>
      <c r="I56" s="310"/>
    </row>
    <row r="57" spans="1:10" ht="23.25" customHeight="1">
      <c r="B57" s="20">
        <v>0</v>
      </c>
      <c r="C57" s="26" t="e">
        <f>B57/C48</f>
        <v>#DIV/0!</v>
      </c>
      <c r="D57" s="253"/>
      <c r="E57" s="254"/>
      <c r="F57" s="61" t="s">
        <v>62</v>
      </c>
      <c r="G57" s="23"/>
      <c r="H57" s="311"/>
      <c r="I57" s="312"/>
    </row>
    <row r="58" spans="1:10" ht="23.25" customHeight="1">
      <c r="B58" s="21">
        <v>0</v>
      </c>
      <c r="C58" s="26" t="e">
        <f>B58/C48</f>
        <v>#DIV/0!</v>
      </c>
      <c r="D58" s="237"/>
      <c r="E58" s="238"/>
      <c r="F58" s="24"/>
      <c r="G58" s="24"/>
      <c r="H58" s="313"/>
      <c r="I58" s="314"/>
    </row>
    <row r="59" spans="1:10" ht="23.25" customHeight="1" thickBot="1">
      <c r="B59" s="22">
        <v>0</v>
      </c>
      <c r="C59" s="26" t="e">
        <f>B59/C48</f>
        <v>#DIV/0!</v>
      </c>
      <c r="D59" s="226"/>
      <c r="E59" s="227"/>
      <c r="F59" s="25"/>
      <c r="G59" s="25"/>
      <c r="H59" s="315"/>
      <c r="I59" s="316"/>
    </row>
    <row r="60" spans="1:10" ht="20">
      <c r="B60" s="14"/>
      <c r="C60" t="s">
        <v>63</v>
      </c>
    </row>
    <row r="61" spans="1:10" ht="20">
      <c r="A61" s="10" t="s">
        <v>282</v>
      </c>
    </row>
    <row r="62" spans="1:10" ht="21.75" customHeight="1">
      <c r="A62" s="6"/>
      <c r="B62" s="228" t="s">
        <v>49</v>
      </c>
      <c r="C62" s="229"/>
      <c r="D62" s="230"/>
      <c r="E62" s="63" t="s">
        <v>252</v>
      </c>
      <c r="F62" s="63" t="s">
        <v>253</v>
      </c>
      <c r="G62" s="63" t="s">
        <v>254</v>
      </c>
      <c r="H62" s="228" t="s">
        <v>64</v>
      </c>
      <c r="I62" s="229"/>
      <c r="J62" s="230"/>
    </row>
    <row r="63" spans="1:10" ht="42.5" customHeight="1">
      <c r="A63" s="6"/>
      <c r="B63" s="231" t="s">
        <v>65</v>
      </c>
      <c r="C63" s="232"/>
      <c r="D63" s="233"/>
      <c r="E63" s="19">
        <f>SUM(E65:E72)</f>
        <v>0</v>
      </c>
      <c r="F63" s="19">
        <f>SUM(F65:F72)</f>
        <v>0</v>
      </c>
      <c r="G63" s="19">
        <f>SUM(G65:G72)</f>
        <v>0</v>
      </c>
      <c r="H63" s="343" t="s">
        <v>273</v>
      </c>
      <c r="I63" s="344"/>
      <c r="J63" s="345"/>
    </row>
    <row r="64" spans="1:10" ht="20.5" thickBot="1">
      <c r="A64" s="6"/>
      <c r="B64" s="220" t="s">
        <v>67</v>
      </c>
      <c r="C64" s="221"/>
      <c r="D64" s="234"/>
      <c r="E64" s="18"/>
      <c r="F64" s="18"/>
      <c r="G64" s="18"/>
      <c r="H64" s="235"/>
      <c r="I64" s="235"/>
      <c r="J64" s="236"/>
    </row>
    <row r="65" spans="1:10" ht="27" customHeight="1">
      <c r="A65" s="6"/>
      <c r="B65" s="220" t="s">
        <v>68</v>
      </c>
      <c r="C65" s="221"/>
      <c r="D65" s="222"/>
      <c r="E65" s="132">
        <v>0</v>
      </c>
      <c r="F65" s="136">
        <v>0</v>
      </c>
      <c r="G65" s="134">
        <v>0</v>
      </c>
      <c r="H65" s="276" t="s">
        <v>69</v>
      </c>
      <c r="I65" s="276"/>
      <c r="J65" s="277"/>
    </row>
    <row r="66" spans="1:10" ht="40" customHeight="1">
      <c r="A66" s="6"/>
      <c r="B66" s="47" t="s">
        <v>70</v>
      </c>
      <c r="C66" s="48"/>
      <c r="D66" s="48"/>
      <c r="E66" s="131">
        <v>0</v>
      </c>
      <c r="F66" s="137">
        <v>0</v>
      </c>
      <c r="G66" s="135">
        <v>0</v>
      </c>
      <c r="H66" s="276" t="s">
        <v>71</v>
      </c>
      <c r="I66" s="276"/>
      <c r="J66" s="277"/>
    </row>
    <row r="67" spans="1:10" ht="27" customHeight="1">
      <c r="A67" s="6"/>
      <c r="B67" s="223" t="s">
        <v>72</v>
      </c>
      <c r="C67" s="224"/>
      <c r="D67" s="225"/>
      <c r="E67" s="131">
        <v>0</v>
      </c>
      <c r="F67" s="137">
        <v>0</v>
      </c>
      <c r="G67" s="135">
        <v>0</v>
      </c>
      <c r="H67" s="276" t="s">
        <v>73</v>
      </c>
      <c r="I67" s="276"/>
      <c r="J67" s="277"/>
    </row>
    <row r="68" spans="1:10" ht="40" customHeight="1">
      <c r="A68" s="6"/>
      <c r="B68" s="223" t="s">
        <v>74</v>
      </c>
      <c r="C68" s="224"/>
      <c r="D68" s="225"/>
      <c r="E68" s="131">
        <v>0</v>
      </c>
      <c r="F68" s="137">
        <v>0</v>
      </c>
      <c r="G68" s="135">
        <v>0</v>
      </c>
      <c r="H68" s="275" t="s">
        <v>75</v>
      </c>
      <c r="I68" s="276"/>
      <c r="J68" s="277"/>
    </row>
    <row r="69" spans="1:10" ht="20">
      <c r="A69" s="6"/>
      <c r="B69" s="220" t="s">
        <v>76</v>
      </c>
      <c r="C69" s="221"/>
      <c r="D69" s="222"/>
      <c r="E69" s="131">
        <v>0</v>
      </c>
      <c r="F69" s="137">
        <v>0</v>
      </c>
      <c r="G69" s="135">
        <v>0</v>
      </c>
      <c r="H69" s="276" t="s">
        <v>77</v>
      </c>
      <c r="I69" s="276"/>
      <c r="J69" s="277"/>
    </row>
    <row r="70" spans="1:10" ht="27" customHeight="1">
      <c r="A70" s="6"/>
      <c r="B70" s="220" t="s">
        <v>78</v>
      </c>
      <c r="C70" s="221"/>
      <c r="D70" s="222"/>
      <c r="E70" s="131">
        <v>0</v>
      </c>
      <c r="F70" s="137">
        <v>0</v>
      </c>
      <c r="G70" s="135">
        <v>0</v>
      </c>
      <c r="H70" s="276" t="s">
        <v>79</v>
      </c>
      <c r="I70" s="276"/>
      <c r="J70" s="277"/>
    </row>
    <row r="71" spans="1:10" ht="38.5" customHeight="1">
      <c r="A71" s="6"/>
      <c r="B71" s="220" t="s">
        <v>80</v>
      </c>
      <c r="C71" s="221"/>
      <c r="D71" s="222"/>
      <c r="E71" s="131">
        <v>0</v>
      </c>
      <c r="F71" s="137">
        <v>0</v>
      </c>
      <c r="G71" s="135">
        <v>0</v>
      </c>
      <c r="H71" s="276" t="s">
        <v>81</v>
      </c>
      <c r="I71" s="276"/>
      <c r="J71" s="277"/>
    </row>
    <row r="72" spans="1:10" ht="27" customHeight="1" thickBot="1">
      <c r="A72" s="6"/>
      <c r="B72" s="208" t="s">
        <v>82</v>
      </c>
      <c r="C72" s="209"/>
      <c r="D72" s="210"/>
      <c r="E72" s="133">
        <v>0</v>
      </c>
      <c r="F72" s="138">
        <v>0</v>
      </c>
      <c r="G72" s="54">
        <v>0</v>
      </c>
      <c r="H72" s="289" t="s">
        <v>83</v>
      </c>
      <c r="I72" s="290"/>
      <c r="J72" s="291"/>
    </row>
    <row r="73" spans="1:10" ht="21" thickTop="1" thickBot="1">
      <c r="A73" s="6"/>
      <c r="B73" s="211" t="s">
        <v>84</v>
      </c>
      <c r="C73" s="212"/>
      <c r="D73" s="213"/>
      <c r="E73" s="55">
        <f>C48-E63</f>
        <v>0</v>
      </c>
      <c r="F73" s="55">
        <f>D48-F63</f>
        <v>0</v>
      </c>
      <c r="G73" s="55">
        <f>E48-G63</f>
        <v>0</v>
      </c>
      <c r="H73" s="214" t="s">
        <v>66</v>
      </c>
      <c r="I73" s="214"/>
      <c r="J73" s="215"/>
    </row>
    <row r="74" spans="1:10" ht="35" customHeight="1">
      <c r="A74" s="6"/>
      <c r="B74" s="216" t="s">
        <v>85</v>
      </c>
      <c r="C74" s="217"/>
      <c r="D74" s="264"/>
      <c r="E74" s="132">
        <v>0</v>
      </c>
      <c r="F74" s="136">
        <v>0</v>
      </c>
      <c r="G74" s="134">
        <v>0</v>
      </c>
      <c r="H74" s="218" t="s">
        <v>86</v>
      </c>
      <c r="I74" s="218"/>
      <c r="J74" s="219"/>
    </row>
    <row r="75" spans="1:10" ht="35" customHeight="1" thickBot="1">
      <c r="A75" s="6"/>
      <c r="B75" s="265" t="s">
        <v>87</v>
      </c>
      <c r="C75" s="266"/>
      <c r="D75" s="267"/>
      <c r="E75" s="139">
        <v>0</v>
      </c>
      <c r="F75" s="141">
        <v>0</v>
      </c>
      <c r="G75" s="140">
        <v>0</v>
      </c>
      <c r="H75" s="271"/>
      <c r="I75" s="218"/>
      <c r="J75" s="219"/>
    </row>
    <row r="76" spans="1:10" ht="20.5" thickBot="1">
      <c r="A76" s="6"/>
      <c r="B76" s="193" t="s">
        <v>88</v>
      </c>
      <c r="C76" s="194"/>
      <c r="D76" s="195"/>
      <c r="E76" s="56">
        <f>C48-(E63+E74)</f>
        <v>0</v>
      </c>
      <c r="F76" s="56">
        <f>D48-(F63+F74)</f>
        <v>0</v>
      </c>
      <c r="G76" s="56">
        <f>E48-(G63+G74)</f>
        <v>0</v>
      </c>
      <c r="H76" s="196" t="s">
        <v>66</v>
      </c>
      <c r="I76" s="196"/>
      <c r="J76" s="197"/>
    </row>
    <row r="77" spans="1:10" ht="27.5" customHeight="1" thickTop="1">
      <c r="A77" s="6"/>
      <c r="B77" s="198" t="s">
        <v>89</v>
      </c>
      <c r="C77" s="199"/>
      <c r="D77" s="199"/>
      <c r="E77" s="132">
        <v>0</v>
      </c>
      <c r="F77" s="136">
        <v>0</v>
      </c>
      <c r="G77" s="134">
        <v>0</v>
      </c>
      <c r="H77" s="200" t="s">
        <v>90</v>
      </c>
      <c r="I77" s="201"/>
      <c r="J77" s="202"/>
    </row>
    <row r="78" spans="1:10" ht="27.75" customHeight="1" thickBot="1">
      <c r="A78" s="6"/>
      <c r="B78" s="206" t="s">
        <v>91</v>
      </c>
      <c r="C78" s="207"/>
      <c r="D78" s="207"/>
      <c r="E78" s="142">
        <v>0</v>
      </c>
      <c r="F78" s="138">
        <v>0</v>
      </c>
      <c r="G78" s="54">
        <v>0</v>
      </c>
      <c r="H78" s="203"/>
      <c r="I78" s="204"/>
      <c r="J78" s="205"/>
    </row>
    <row r="79" spans="1:10" ht="18" customHeight="1">
      <c r="A79" s="6"/>
      <c r="B79" s="6"/>
      <c r="C79" s="6"/>
      <c r="D79" s="6"/>
      <c r="E79" s="6"/>
      <c r="F79" s="143"/>
      <c r="G79" s="143"/>
      <c r="H79" s="6"/>
      <c r="I79" s="6"/>
    </row>
    <row r="80" spans="1:10" ht="18" customHeight="1">
      <c r="A80" s="10" t="s">
        <v>261</v>
      </c>
      <c r="B80" s="167"/>
      <c r="C80" s="167"/>
      <c r="D80" s="167"/>
      <c r="E80" s="167"/>
      <c r="F80" s="168"/>
      <c r="G80" s="168"/>
      <c r="H80" s="167"/>
      <c r="I80" s="167"/>
      <c r="J80" s="8"/>
    </row>
    <row r="81" spans="1:10" ht="21.75" customHeight="1">
      <c r="A81" s="167"/>
      <c r="B81" s="338" t="s">
        <v>49</v>
      </c>
      <c r="C81" s="339"/>
      <c r="D81" s="340"/>
      <c r="E81" s="63" t="s">
        <v>252</v>
      </c>
      <c r="F81" s="63" t="s">
        <v>253</v>
      </c>
      <c r="G81" s="63" t="s">
        <v>254</v>
      </c>
      <c r="H81" s="338" t="s">
        <v>64</v>
      </c>
      <c r="I81" s="339"/>
      <c r="J81" s="340"/>
    </row>
    <row r="82" spans="1:10" ht="42" customHeight="1">
      <c r="A82" s="167"/>
      <c r="B82" s="306" t="s">
        <v>255</v>
      </c>
      <c r="C82" s="306"/>
      <c r="D82" s="306"/>
      <c r="E82" s="169">
        <v>0</v>
      </c>
      <c r="F82" s="147">
        <v>0</v>
      </c>
      <c r="G82" s="147">
        <v>0</v>
      </c>
      <c r="H82" s="308" t="s">
        <v>256</v>
      </c>
      <c r="I82" s="308"/>
      <c r="J82" s="308"/>
    </row>
    <row r="83" spans="1:10" ht="39" customHeight="1">
      <c r="A83" s="167"/>
      <c r="B83" s="307" t="s">
        <v>257</v>
      </c>
      <c r="C83" s="306"/>
      <c r="D83" s="306"/>
      <c r="E83" s="170" t="e">
        <f>E73/E82</f>
        <v>#DIV/0!</v>
      </c>
      <c r="F83" s="170" t="e">
        <f>F73/F82</f>
        <v>#DIV/0!</v>
      </c>
      <c r="G83" s="170" t="e">
        <f>G73/G82</f>
        <v>#DIV/0!</v>
      </c>
      <c r="H83" s="306"/>
      <c r="I83" s="306"/>
      <c r="J83" s="306"/>
    </row>
    <row r="84" spans="1:10" ht="20">
      <c r="A84" s="167"/>
      <c r="B84" s="307" t="s">
        <v>259</v>
      </c>
      <c r="C84" s="307"/>
      <c r="D84" s="307"/>
      <c r="E84" s="171">
        <v>1077</v>
      </c>
      <c r="F84" s="172">
        <v>1027</v>
      </c>
      <c r="G84" s="172">
        <v>986</v>
      </c>
      <c r="H84" s="309" t="s">
        <v>260</v>
      </c>
      <c r="I84" s="309"/>
      <c r="J84" s="309"/>
    </row>
    <row r="85" spans="1:10" ht="20">
      <c r="A85" s="167"/>
      <c r="B85" s="307"/>
      <c r="C85" s="307"/>
      <c r="D85" s="307"/>
      <c r="E85" s="172">
        <v>1140</v>
      </c>
      <c r="F85" s="172">
        <v>1077</v>
      </c>
      <c r="G85" s="172">
        <v>1027</v>
      </c>
      <c r="H85" s="223" t="s">
        <v>262</v>
      </c>
      <c r="I85" s="224"/>
      <c r="J85" s="337"/>
    </row>
    <row r="86" spans="1:10" ht="18" customHeight="1">
      <c r="A86" s="167"/>
      <c r="B86" s="167"/>
      <c r="C86" s="167"/>
      <c r="D86" s="167"/>
      <c r="E86" s="167"/>
      <c r="F86" s="168"/>
      <c r="G86" s="168"/>
      <c r="H86" s="167"/>
      <c r="I86" s="167"/>
      <c r="J86" s="8"/>
    </row>
    <row r="87" spans="1:10" ht="20.5" thickBot="1">
      <c r="A87" s="10" t="s">
        <v>274</v>
      </c>
      <c r="B87" s="8"/>
      <c r="C87" s="8"/>
      <c r="D87" s="8"/>
      <c r="E87" s="8"/>
      <c r="F87" s="8"/>
      <c r="G87" s="8"/>
      <c r="H87" s="8"/>
      <c r="I87" s="8"/>
      <c r="J87" s="8"/>
    </row>
    <row r="88" spans="1:10" ht="68.5" customHeight="1" thickBot="1">
      <c r="A88" s="8"/>
      <c r="B88" s="268"/>
      <c r="C88" s="269"/>
      <c r="D88" s="269"/>
      <c r="E88" s="269"/>
      <c r="F88" s="269"/>
      <c r="G88" s="269"/>
      <c r="H88" s="270"/>
      <c r="I88" s="8"/>
      <c r="J88" s="8"/>
    </row>
    <row r="89" spans="1:10" ht="12.5" customHeight="1">
      <c r="A89" s="8"/>
      <c r="B89" s="8"/>
      <c r="C89" s="8"/>
      <c r="D89" s="8"/>
      <c r="E89" s="8"/>
      <c r="F89" s="8"/>
      <c r="G89" s="8"/>
      <c r="H89" s="8"/>
      <c r="I89" s="8"/>
      <c r="J89" s="8"/>
    </row>
    <row r="90" spans="1:10" s="8" customFormat="1" ht="20.5" thickBot="1">
      <c r="A90" s="10" t="s">
        <v>275</v>
      </c>
      <c r="E90" s="10" t="s">
        <v>276</v>
      </c>
    </row>
    <row r="91" spans="1:10" ht="26.25" customHeight="1" thickBot="1">
      <c r="A91" s="8"/>
      <c r="B91" s="191">
        <v>0</v>
      </c>
      <c r="C91" s="192"/>
      <c r="D91" s="8"/>
      <c r="E91" s="38" t="s">
        <v>92</v>
      </c>
      <c r="F91" s="60">
        <v>0</v>
      </c>
      <c r="G91" s="8"/>
      <c r="H91" s="8"/>
      <c r="I91" s="8"/>
      <c r="J91" s="8"/>
    </row>
    <row r="92" spans="1:10" ht="26.25" customHeight="1" thickBot="1">
      <c r="A92" s="8"/>
      <c r="B92" s="173"/>
      <c r="C92" s="8"/>
      <c r="D92" s="8"/>
      <c r="E92" s="38" t="s">
        <v>93</v>
      </c>
      <c r="F92" s="40">
        <v>0</v>
      </c>
      <c r="G92" s="8"/>
      <c r="H92" s="8"/>
      <c r="I92" s="8"/>
      <c r="J92" s="8"/>
    </row>
    <row r="93" spans="1:10" ht="26.25" customHeight="1">
      <c r="A93" s="10"/>
      <c r="B93" s="8"/>
      <c r="C93" s="8"/>
      <c r="D93" s="8"/>
      <c r="E93" s="174" t="s">
        <v>45</v>
      </c>
      <c r="F93" s="39">
        <f>SUM(F91:F92)</f>
        <v>0</v>
      </c>
      <c r="G93" s="304" t="s">
        <v>94</v>
      </c>
      <c r="H93" s="305"/>
      <c r="I93" s="8"/>
      <c r="J93" s="8"/>
    </row>
    <row r="94" spans="1:10" ht="12.5" customHeight="1">
      <c r="A94" s="10"/>
      <c r="B94" s="8"/>
      <c r="C94" s="8"/>
      <c r="D94" s="8"/>
      <c r="E94" s="8"/>
      <c r="F94" s="8"/>
      <c r="G94" s="8"/>
      <c r="H94" s="8"/>
      <c r="I94" s="8"/>
      <c r="J94" s="8"/>
    </row>
    <row r="95" spans="1:10" ht="19.5" customHeight="1" thickBot="1">
      <c r="A95" s="10" t="s">
        <v>277</v>
      </c>
      <c r="B95" s="8"/>
      <c r="C95" s="8"/>
      <c r="D95" s="8"/>
      <c r="E95" s="10" t="s">
        <v>278</v>
      </c>
      <c r="F95" s="8"/>
      <c r="G95" s="8"/>
      <c r="H95" s="8"/>
      <c r="I95" s="8"/>
      <c r="J95" s="8"/>
    </row>
    <row r="96" spans="1:10" ht="31.5" customHeight="1" thickBot="1">
      <c r="B96" s="335" t="str">
        <f>IF(E76&lt;0,IF(E83&lt;E85,"経営改善計画書の提出が必要","経営改善計画書の提出は不要"),"経営改善計画書の提出は不要")</f>
        <v>経営改善計画書の提出は不要</v>
      </c>
      <c r="C96" s="336"/>
      <c r="E96" s="331" t="s">
        <v>266</v>
      </c>
      <c r="F96" s="332"/>
      <c r="G96" s="332"/>
      <c r="H96" s="332"/>
      <c r="I96" s="158"/>
      <c r="J96" s="159"/>
    </row>
    <row r="97" spans="2:10" ht="24" customHeight="1">
      <c r="E97" s="333"/>
      <c r="F97" s="334"/>
      <c r="G97" s="334"/>
      <c r="H97" s="334"/>
      <c r="I97" s="155"/>
      <c r="J97" s="152"/>
    </row>
    <row r="98" spans="2:10" ht="26.5">
      <c r="D98" s="148"/>
      <c r="E98" s="341" t="s">
        <v>285</v>
      </c>
      <c r="F98" s="342"/>
      <c r="G98" s="179">
        <v>46265</v>
      </c>
      <c r="H98" s="154"/>
      <c r="I98" s="156" t="s">
        <v>265</v>
      </c>
      <c r="J98" s="152"/>
    </row>
    <row r="99" spans="2:10" ht="26.5">
      <c r="E99" s="157" t="s">
        <v>264</v>
      </c>
      <c r="F99" s="154" t="s">
        <v>263</v>
      </c>
      <c r="G99" s="151"/>
      <c r="H99" s="151"/>
      <c r="I99" s="151"/>
      <c r="J99" s="152"/>
    </row>
    <row r="100" spans="2:10" ht="18.5" thickBot="1">
      <c r="E100" s="153"/>
      <c r="F100" s="149"/>
      <c r="G100" s="149"/>
      <c r="H100" s="149"/>
      <c r="I100" s="149"/>
      <c r="J100" s="150"/>
    </row>
    <row r="102" spans="2:10" ht="19">
      <c r="B102" s="325" t="s">
        <v>267</v>
      </c>
      <c r="C102" s="326"/>
      <c r="D102" s="31"/>
      <c r="E102" s="31"/>
      <c r="F102" s="31"/>
      <c r="G102" s="31"/>
      <c r="H102" s="31"/>
      <c r="I102" s="31"/>
      <c r="J102" s="161"/>
    </row>
    <row r="103" spans="2:10" ht="26.5">
      <c r="B103" s="160" t="s">
        <v>268</v>
      </c>
      <c r="C103" s="162"/>
      <c r="J103" s="163"/>
    </row>
    <row r="104" spans="2:10">
      <c r="B104" s="164"/>
      <c r="C104" s="327" t="s">
        <v>269</v>
      </c>
      <c r="D104" s="327"/>
      <c r="E104" s="329"/>
      <c r="F104" s="329"/>
      <c r="G104" s="329"/>
      <c r="J104" s="163"/>
    </row>
    <row r="105" spans="2:10" ht="13.5" customHeight="1">
      <c r="B105" s="164"/>
      <c r="C105" s="328"/>
      <c r="D105" s="328"/>
      <c r="E105" s="330"/>
      <c r="F105" s="330"/>
      <c r="G105" s="330"/>
      <c r="J105" s="163"/>
    </row>
    <row r="106" spans="2:10">
      <c r="B106" s="165"/>
      <c r="C106" s="3"/>
      <c r="D106" s="3"/>
      <c r="E106" s="3"/>
      <c r="F106" s="3"/>
      <c r="G106" s="3"/>
      <c r="H106" s="3"/>
      <c r="I106" s="3"/>
      <c r="J106" s="166"/>
    </row>
  </sheetData>
  <mergeCells count="106">
    <mergeCell ref="B71:D71"/>
    <mergeCell ref="D23:G23"/>
    <mergeCell ref="H67:J67"/>
    <mergeCell ref="H63:J63"/>
    <mergeCell ref="D58:E58"/>
    <mergeCell ref="D59:E59"/>
    <mergeCell ref="B62:D62"/>
    <mergeCell ref="B65:D65"/>
    <mergeCell ref="B63:D63"/>
    <mergeCell ref="B64:D64"/>
    <mergeCell ref="H66:J66"/>
    <mergeCell ref="B102:C102"/>
    <mergeCell ref="C104:D105"/>
    <mergeCell ref="E104:G105"/>
    <mergeCell ref="E96:H97"/>
    <mergeCell ref="B96:C96"/>
    <mergeCell ref="B84:D85"/>
    <mergeCell ref="H85:J85"/>
    <mergeCell ref="B81:D81"/>
    <mergeCell ref="H81:J81"/>
    <mergeCell ref="H83:J83"/>
    <mergeCell ref="B91:C91"/>
    <mergeCell ref="E98:F98"/>
    <mergeCell ref="A1:B1"/>
    <mergeCell ref="L2:S2"/>
    <mergeCell ref="A2:E4"/>
    <mergeCell ref="G93:H93"/>
    <mergeCell ref="B82:D82"/>
    <mergeCell ref="B83:D83"/>
    <mergeCell ref="H82:J82"/>
    <mergeCell ref="H84:J84"/>
    <mergeCell ref="H56:I56"/>
    <mergeCell ref="H57:I57"/>
    <mergeCell ref="H58:I58"/>
    <mergeCell ref="H59:I59"/>
    <mergeCell ref="G7:H7"/>
    <mergeCell ref="B23:C23"/>
    <mergeCell ref="B24:C24"/>
    <mergeCell ref="D24:G24"/>
    <mergeCell ref="G2:H2"/>
    <mergeCell ref="G3:H3"/>
    <mergeCell ref="G4:H4"/>
    <mergeCell ref="G5:H5"/>
    <mergeCell ref="G6:H6"/>
    <mergeCell ref="B14:C14"/>
    <mergeCell ref="D14:G14"/>
    <mergeCell ref="H62:J62"/>
    <mergeCell ref="B72:D72"/>
    <mergeCell ref="E40:F40"/>
    <mergeCell ref="B22:C22"/>
    <mergeCell ref="B25:C25"/>
    <mergeCell ref="B21:C21"/>
    <mergeCell ref="H73:J73"/>
    <mergeCell ref="D13:G13"/>
    <mergeCell ref="D15:G15"/>
    <mergeCell ref="D16:G16"/>
    <mergeCell ref="D17:G17"/>
    <mergeCell ref="D18:G18"/>
    <mergeCell ref="D19:G19"/>
    <mergeCell ref="D21:G21"/>
    <mergeCell ref="D25:G25"/>
    <mergeCell ref="D26:G26"/>
    <mergeCell ref="D27:G27"/>
    <mergeCell ref="D28:G28"/>
    <mergeCell ref="E34:F34"/>
    <mergeCell ref="H71:J71"/>
    <mergeCell ref="H72:J72"/>
    <mergeCell ref="H69:J69"/>
    <mergeCell ref="H70:J70"/>
    <mergeCell ref="H65:J65"/>
    <mergeCell ref="B69:D69"/>
    <mergeCell ref="B70:D70"/>
    <mergeCell ref="E38:F38"/>
    <mergeCell ref="B18:C18"/>
    <mergeCell ref="B19:C19"/>
    <mergeCell ref="B26:B28"/>
    <mergeCell ref="B13:C13"/>
    <mergeCell ref="B16:C16"/>
    <mergeCell ref="B17:C17"/>
    <mergeCell ref="B15:C15"/>
    <mergeCell ref="E35:F35"/>
    <mergeCell ref="E36:F36"/>
    <mergeCell ref="E37:F37"/>
    <mergeCell ref="D20:G20"/>
    <mergeCell ref="B68:D68"/>
    <mergeCell ref="D56:E56"/>
    <mergeCell ref="D57:E57"/>
    <mergeCell ref="F48:H48"/>
    <mergeCell ref="F47:H47"/>
    <mergeCell ref="E39:F39"/>
    <mergeCell ref="H68:J68"/>
    <mergeCell ref="D22:E22"/>
    <mergeCell ref="H64:J64"/>
    <mergeCell ref="B67:D67"/>
    <mergeCell ref="B20:C20"/>
    <mergeCell ref="B73:D73"/>
    <mergeCell ref="B74:D74"/>
    <mergeCell ref="B75:D75"/>
    <mergeCell ref="B76:D76"/>
    <mergeCell ref="B77:D77"/>
    <mergeCell ref="B88:H88"/>
    <mergeCell ref="H74:J74"/>
    <mergeCell ref="H76:J76"/>
    <mergeCell ref="H77:J78"/>
    <mergeCell ref="B78:D78"/>
    <mergeCell ref="H75:J75"/>
  </mergeCells>
  <phoneticPr fontId="1"/>
  <dataValidations count="3">
    <dataValidation type="list" allowBlank="1" showInputMessage="1" showErrorMessage="1" sqref="D35:D40" xr:uid="{C99E5BDF-C907-4A23-B34E-D758E05A33A4}">
      <formula1>"〇"</formula1>
    </dataValidation>
    <dataValidation type="list" allowBlank="1" showInputMessage="1" showErrorMessage="1" sqref="D14:G14" xr:uid="{FC9CBE63-FAAF-4DA5-A396-DB429DED5E36}">
      <formula1>"社会福祉法人,営利法人,株式会社,合同会社,有限会社,特定非営利活動法人,その他"</formula1>
    </dataValidation>
    <dataValidation type="list" allowBlank="1" showInputMessage="1" showErrorMessage="1" sqref="D24:G24" xr:uid="{A8160FA3-3930-42B4-B8B4-7CC21B895659}">
      <formula1>"公表している,公表していない"</formula1>
    </dataValidation>
  </dataValidations>
  <hyperlinks>
    <hyperlink ref="F99" r:id="rId1" xr:uid="{6F93C728-1544-4D24-A643-A0DA24011706}"/>
  </hyperlinks>
  <pageMargins left="0.7" right="0.7" top="0.42" bottom="0.36" header="0.3" footer="0.3"/>
  <pageSetup paperSize="9" scale="3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4" r:id="rId5" name="Check Box 2">
              <controlPr defaultSize="0" autoFill="0" autoLine="0" autoPict="0">
                <anchor moveWithCells="1">
                  <from>
                    <xdr:col>3</xdr:col>
                    <xdr:colOff>317500</xdr:colOff>
                    <xdr:row>25</xdr:row>
                    <xdr:rowOff>0</xdr:rowOff>
                  </from>
                  <to>
                    <xdr:col>3</xdr:col>
                    <xdr:colOff>1155700</xdr:colOff>
                    <xdr:row>26</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317500</xdr:colOff>
                    <xdr:row>25</xdr:row>
                    <xdr:rowOff>203200</xdr:rowOff>
                  </from>
                  <to>
                    <xdr:col>3</xdr:col>
                    <xdr:colOff>1104900</xdr:colOff>
                    <xdr:row>27</xdr:row>
                    <xdr:rowOff>50800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323850</xdr:colOff>
                    <xdr:row>27</xdr:row>
                    <xdr:rowOff>0</xdr:rowOff>
                  </from>
                  <to>
                    <xdr:col>3</xdr:col>
                    <xdr:colOff>1155700</xdr:colOff>
                    <xdr:row>28</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793750</xdr:colOff>
                    <xdr:row>24</xdr:row>
                    <xdr:rowOff>241300</xdr:rowOff>
                  </from>
                  <to>
                    <xdr:col>4</xdr:col>
                    <xdr:colOff>1612900</xdr:colOff>
                    <xdr:row>26</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793750</xdr:colOff>
                    <xdr:row>25</xdr:row>
                    <xdr:rowOff>241300</xdr:rowOff>
                  </from>
                  <to>
                    <xdr:col>4</xdr:col>
                    <xdr:colOff>1536700</xdr:colOff>
                    <xdr:row>27</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793750</xdr:colOff>
                    <xdr:row>27</xdr:row>
                    <xdr:rowOff>12700</xdr:rowOff>
                  </from>
                  <to>
                    <xdr:col>4</xdr:col>
                    <xdr:colOff>1593850</xdr:colOff>
                    <xdr:row>28</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F57:F59</xm:sqref>
        </x14:dataValidation>
        <x14:dataValidation type="list" allowBlank="1" showInputMessage="1" showErrorMessage="1" xr:uid="{319D76FD-FC3A-4995-846F-701A772C7CD1}">
          <x14:formula1>
            <xm:f>選択肢プルダウン!$A$3:$A$36</xm:f>
          </x14:formula1>
          <xm:sqref>C35:C40</xm:sqref>
        </x14:dataValidation>
        <x14:dataValidation type="list" allowBlank="1" showInputMessage="1" showErrorMessage="1" xr:uid="{D6406B53-E786-48BF-91B8-2ADB3ADC133B}">
          <x14:formula1>
            <xm:f>選択肢プルダウン!$C$6:$C$7</xm:f>
          </x14:formula1>
          <xm:sqref>E22 D22</xm:sqref>
        </x14:dataValidation>
        <x14:dataValidation type="list" allowBlank="1" showInputMessage="1" showErrorMessage="1" xr:uid="{6B016D1B-8BE6-4FB6-9788-667AEA34C765}">
          <x14:formula1>
            <xm:f>選択肢プルダウン!$D$6:$D$10</xm:f>
          </x14:formula1>
          <xm:sqref>F22</xm:sqref>
        </x14:dataValidation>
        <x14:dataValidation type="list" allowBlank="1" showInputMessage="1" showErrorMessage="1" xr:uid="{5EC1605F-E3F6-4A01-9907-05B304845DCF}">
          <x14:formula1>
            <xm:f>選択肢プルダウン!$E$6:$E$12</xm:f>
          </x14:formula1>
          <xm:sqref>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B1F0D-FC9B-4631-BE62-81437B25CCE6}">
  <sheetPr>
    <tabColor rgb="FFFFC000"/>
  </sheetPr>
  <dimension ref="A1:J74"/>
  <sheetViews>
    <sheetView view="pageBreakPreview" zoomScaleNormal="100" zoomScaleSheetLayoutView="100" workbookViewId="0">
      <selection activeCell="F14" sqref="F14"/>
    </sheetView>
  </sheetViews>
  <sheetFormatPr defaultRowHeight="13"/>
  <cols>
    <col min="1" max="1" width="6.08203125" style="98" customWidth="1"/>
    <col min="2" max="8" width="15.25" style="98" customWidth="1"/>
    <col min="9" max="256" width="8.6640625" style="98"/>
    <col min="257" max="257" width="6.08203125" style="98" customWidth="1"/>
    <col min="258" max="264" width="15.25" style="98" customWidth="1"/>
    <col min="265" max="512" width="8.6640625" style="98"/>
    <col min="513" max="513" width="6.08203125" style="98" customWidth="1"/>
    <col min="514" max="520" width="15.25" style="98" customWidth="1"/>
    <col min="521" max="768" width="8.6640625" style="98"/>
    <col min="769" max="769" width="6.08203125" style="98" customWidth="1"/>
    <col min="770" max="776" width="15.25" style="98" customWidth="1"/>
    <col min="777" max="1024" width="8.6640625" style="98"/>
    <col min="1025" max="1025" width="6.08203125" style="98" customWidth="1"/>
    <col min="1026" max="1032" width="15.25" style="98" customWidth="1"/>
    <col min="1033" max="1280" width="8.6640625" style="98"/>
    <col min="1281" max="1281" width="6.08203125" style="98" customWidth="1"/>
    <col min="1282" max="1288" width="15.25" style="98" customWidth="1"/>
    <col min="1289" max="1536" width="8.6640625" style="98"/>
    <col min="1537" max="1537" width="6.08203125" style="98" customWidth="1"/>
    <col min="1538" max="1544" width="15.25" style="98" customWidth="1"/>
    <col min="1545" max="1792" width="8.6640625" style="98"/>
    <col min="1793" max="1793" width="6.08203125" style="98" customWidth="1"/>
    <col min="1794" max="1800" width="15.25" style="98" customWidth="1"/>
    <col min="1801" max="2048" width="8.6640625" style="98"/>
    <col min="2049" max="2049" width="6.08203125" style="98" customWidth="1"/>
    <col min="2050" max="2056" width="15.25" style="98" customWidth="1"/>
    <col min="2057" max="2304" width="8.6640625" style="98"/>
    <col min="2305" max="2305" width="6.08203125" style="98" customWidth="1"/>
    <col min="2306" max="2312" width="15.25" style="98" customWidth="1"/>
    <col min="2313" max="2560" width="8.6640625" style="98"/>
    <col min="2561" max="2561" width="6.08203125" style="98" customWidth="1"/>
    <col min="2562" max="2568" width="15.25" style="98" customWidth="1"/>
    <col min="2569" max="2816" width="8.6640625" style="98"/>
    <col min="2817" max="2817" width="6.08203125" style="98" customWidth="1"/>
    <col min="2818" max="2824" width="15.25" style="98" customWidth="1"/>
    <col min="2825" max="3072" width="8.6640625" style="98"/>
    <col min="3073" max="3073" width="6.08203125" style="98" customWidth="1"/>
    <col min="3074" max="3080" width="15.25" style="98" customWidth="1"/>
    <col min="3081" max="3328" width="8.6640625" style="98"/>
    <col min="3329" max="3329" width="6.08203125" style="98" customWidth="1"/>
    <col min="3330" max="3336" width="15.25" style="98" customWidth="1"/>
    <col min="3337" max="3584" width="8.6640625" style="98"/>
    <col min="3585" max="3585" width="6.08203125" style="98" customWidth="1"/>
    <col min="3586" max="3592" width="15.25" style="98" customWidth="1"/>
    <col min="3593" max="3840" width="8.6640625" style="98"/>
    <col min="3841" max="3841" width="6.08203125" style="98" customWidth="1"/>
    <col min="3842" max="3848" width="15.25" style="98" customWidth="1"/>
    <col min="3849" max="4096" width="8.6640625" style="98"/>
    <col min="4097" max="4097" width="6.08203125" style="98" customWidth="1"/>
    <col min="4098" max="4104" width="15.25" style="98" customWidth="1"/>
    <col min="4105" max="4352" width="8.6640625" style="98"/>
    <col min="4353" max="4353" width="6.08203125" style="98" customWidth="1"/>
    <col min="4354" max="4360" width="15.25" style="98" customWidth="1"/>
    <col min="4361" max="4608" width="8.6640625" style="98"/>
    <col min="4609" max="4609" width="6.08203125" style="98" customWidth="1"/>
    <col min="4610" max="4616" width="15.25" style="98" customWidth="1"/>
    <col min="4617" max="4864" width="8.6640625" style="98"/>
    <col min="4865" max="4865" width="6.08203125" style="98" customWidth="1"/>
    <col min="4866" max="4872" width="15.25" style="98" customWidth="1"/>
    <col min="4873" max="5120" width="8.6640625" style="98"/>
    <col min="5121" max="5121" width="6.08203125" style="98" customWidth="1"/>
    <col min="5122" max="5128" width="15.25" style="98" customWidth="1"/>
    <col min="5129" max="5376" width="8.6640625" style="98"/>
    <col min="5377" max="5377" width="6.08203125" style="98" customWidth="1"/>
    <col min="5378" max="5384" width="15.25" style="98" customWidth="1"/>
    <col min="5385" max="5632" width="8.6640625" style="98"/>
    <col min="5633" max="5633" width="6.08203125" style="98" customWidth="1"/>
    <col min="5634" max="5640" width="15.25" style="98" customWidth="1"/>
    <col min="5641" max="5888" width="8.6640625" style="98"/>
    <col min="5889" max="5889" width="6.08203125" style="98" customWidth="1"/>
    <col min="5890" max="5896" width="15.25" style="98" customWidth="1"/>
    <col min="5897" max="6144" width="8.6640625" style="98"/>
    <col min="6145" max="6145" width="6.08203125" style="98" customWidth="1"/>
    <col min="6146" max="6152" width="15.25" style="98" customWidth="1"/>
    <col min="6153" max="6400" width="8.6640625" style="98"/>
    <col min="6401" max="6401" width="6.08203125" style="98" customWidth="1"/>
    <col min="6402" max="6408" width="15.25" style="98" customWidth="1"/>
    <col min="6409" max="6656" width="8.6640625" style="98"/>
    <col min="6657" max="6657" width="6.08203125" style="98" customWidth="1"/>
    <col min="6658" max="6664" width="15.25" style="98" customWidth="1"/>
    <col min="6665" max="6912" width="8.6640625" style="98"/>
    <col min="6913" max="6913" width="6.08203125" style="98" customWidth="1"/>
    <col min="6914" max="6920" width="15.25" style="98" customWidth="1"/>
    <col min="6921" max="7168" width="8.6640625" style="98"/>
    <col min="7169" max="7169" width="6.08203125" style="98" customWidth="1"/>
    <col min="7170" max="7176" width="15.25" style="98" customWidth="1"/>
    <col min="7177" max="7424" width="8.6640625" style="98"/>
    <col min="7425" max="7425" width="6.08203125" style="98" customWidth="1"/>
    <col min="7426" max="7432" width="15.25" style="98" customWidth="1"/>
    <col min="7433" max="7680" width="8.6640625" style="98"/>
    <col min="7681" max="7681" width="6.08203125" style="98" customWidth="1"/>
    <col min="7682" max="7688" width="15.25" style="98" customWidth="1"/>
    <col min="7689" max="7936" width="8.6640625" style="98"/>
    <col min="7937" max="7937" width="6.08203125" style="98" customWidth="1"/>
    <col min="7938" max="7944" width="15.25" style="98" customWidth="1"/>
    <col min="7945" max="8192" width="8.6640625" style="98"/>
    <col min="8193" max="8193" width="6.08203125" style="98" customWidth="1"/>
    <col min="8194" max="8200" width="15.25" style="98" customWidth="1"/>
    <col min="8201" max="8448" width="8.6640625" style="98"/>
    <col min="8449" max="8449" width="6.08203125" style="98" customWidth="1"/>
    <col min="8450" max="8456" width="15.25" style="98" customWidth="1"/>
    <col min="8457" max="8704" width="8.6640625" style="98"/>
    <col min="8705" max="8705" width="6.08203125" style="98" customWidth="1"/>
    <col min="8706" max="8712" width="15.25" style="98" customWidth="1"/>
    <col min="8713" max="8960" width="8.6640625" style="98"/>
    <col min="8961" max="8961" width="6.08203125" style="98" customWidth="1"/>
    <col min="8962" max="8968" width="15.25" style="98" customWidth="1"/>
    <col min="8969" max="9216" width="8.6640625" style="98"/>
    <col min="9217" max="9217" width="6.08203125" style="98" customWidth="1"/>
    <col min="9218" max="9224" width="15.25" style="98" customWidth="1"/>
    <col min="9225" max="9472" width="8.6640625" style="98"/>
    <col min="9473" max="9473" width="6.08203125" style="98" customWidth="1"/>
    <col min="9474" max="9480" width="15.25" style="98" customWidth="1"/>
    <col min="9481" max="9728" width="8.6640625" style="98"/>
    <col min="9729" max="9729" width="6.08203125" style="98" customWidth="1"/>
    <col min="9730" max="9736" width="15.25" style="98" customWidth="1"/>
    <col min="9737" max="9984" width="8.6640625" style="98"/>
    <col min="9985" max="9985" width="6.08203125" style="98" customWidth="1"/>
    <col min="9986" max="9992" width="15.25" style="98" customWidth="1"/>
    <col min="9993" max="10240" width="8.6640625" style="98"/>
    <col min="10241" max="10241" width="6.08203125" style="98" customWidth="1"/>
    <col min="10242" max="10248" width="15.25" style="98" customWidth="1"/>
    <col min="10249" max="10496" width="8.6640625" style="98"/>
    <col min="10497" max="10497" width="6.08203125" style="98" customWidth="1"/>
    <col min="10498" max="10504" width="15.25" style="98" customWidth="1"/>
    <col min="10505" max="10752" width="8.6640625" style="98"/>
    <col min="10753" max="10753" width="6.08203125" style="98" customWidth="1"/>
    <col min="10754" max="10760" width="15.25" style="98" customWidth="1"/>
    <col min="10761" max="11008" width="8.6640625" style="98"/>
    <col min="11009" max="11009" width="6.08203125" style="98" customWidth="1"/>
    <col min="11010" max="11016" width="15.25" style="98" customWidth="1"/>
    <col min="11017" max="11264" width="8.6640625" style="98"/>
    <col min="11265" max="11265" width="6.08203125" style="98" customWidth="1"/>
    <col min="11266" max="11272" width="15.25" style="98" customWidth="1"/>
    <col min="11273" max="11520" width="8.6640625" style="98"/>
    <col min="11521" max="11521" width="6.08203125" style="98" customWidth="1"/>
    <col min="11522" max="11528" width="15.25" style="98" customWidth="1"/>
    <col min="11529" max="11776" width="8.6640625" style="98"/>
    <col min="11777" max="11777" width="6.08203125" style="98" customWidth="1"/>
    <col min="11778" max="11784" width="15.25" style="98" customWidth="1"/>
    <col min="11785" max="12032" width="8.6640625" style="98"/>
    <col min="12033" max="12033" width="6.08203125" style="98" customWidth="1"/>
    <col min="12034" max="12040" width="15.25" style="98" customWidth="1"/>
    <col min="12041" max="12288" width="8.6640625" style="98"/>
    <col min="12289" max="12289" width="6.08203125" style="98" customWidth="1"/>
    <col min="12290" max="12296" width="15.25" style="98" customWidth="1"/>
    <col min="12297" max="12544" width="8.6640625" style="98"/>
    <col min="12545" max="12545" width="6.08203125" style="98" customWidth="1"/>
    <col min="12546" max="12552" width="15.25" style="98" customWidth="1"/>
    <col min="12553" max="12800" width="8.6640625" style="98"/>
    <col min="12801" max="12801" width="6.08203125" style="98" customWidth="1"/>
    <col min="12802" max="12808" width="15.25" style="98" customWidth="1"/>
    <col min="12809" max="13056" width="8.6640625" style="98"/>
    <col min="13057" max="13057" width="6.08203125" style="98" customWidth="1"/>
    <col min="13058" max="13064" width="15.25" style="98" customWidth="1"/>
    <col min="13065" max="13312" width="8.6640625" style="98"/>
    <col min="13313" max="13313" width="6.08203125" style="98" customWidth="1"/>
    <col min="13314" max="13320" width="15.25" style="98" customWidth="1"/>
    <col min="13321" max="13568" width="8.6640625" style="98"/>
    <col min="13569" max="13569" width="6.08203125" style="98" customWidth="1"/>
    <col min="13570" max="13576" width="15.25" style="98" customWidth="1"/>
    <col min="13577" max="13824" width="8.6640625" style="98"/>
    <col min="13825" max="13825" width="6.08203125" style="98" customWidth="1"/>
    <col min="13826" max="13832" width="15.25" style="98" customWidth="1"/>
    <col min="13833" max="14080" width="8.6640625" style="98"/>
    <col min="14081" max="14081" width="6.08203125" style="98" customWidth="1"/>
    <col min="14082" max="14088" width="15.25" style="98" customWidth="1"/>
    <col min="14089" max="14336" width="8.6640625" style="98"/>
    <col min="14337" max="14337" width="6.08203125" style="98" customWidth="1"/>
    <col min="14338" max="14344" width="15.25" style="98" customWidth="1"/>
    <col min="14345" max="14592" width="8.6640625" style="98"/>
    <col min="14593" max="14593" width="6.08203125" style="98" customWidth="1"/>
    <col min="14594" max="14600" width="15.25" style="98" customWidth="1"/>
    <col min="14601" max="14848" width="8.6640625" style="98"/>
    <col min="14849" max="14849" width="6.08203125" style="98" customWidth="1"/>
    <col min="14850" max="14856" width="15.25" style="98" customWidth="1"/>
    <col min="14857" max="15104" width="8.6640625" style="98"/>
    <col min="15105" max="15105" width="6.08203125" style="98" customWidth="1"/>
    <col min="15106" max="15112" width="15.25" style="98" customWidth="1"/>
    <col min="15113" max="15360" width="8.6640625" style="98"/>
    <col min="15361" max="15361" width="6.08203125" style="98" customWidth="1"/>
    <col min="15362" max="15368" width="15.25" style="98" customWidth="1"/>
    <col min="15369" max="15616" width="8.6640625" style="98"/>
    <col min="15617" max="15617" width="6.08203125" style="98" customWidth="1"/>
    <col min="15618" max="15624" width="15.25" style="98" customWidth="1"/>
    <col min="15625" max="15872" width="8.6640625" style="98"/>
    <col min="15873" max="15873" width="6.08203125" style="98" customWidth="1"/>
    <col min="15874" max="15880" width="15.25" style="98" customWidth="1"/>
    <col min="15881" max="16128" width="8.6640625" style="98"/>
    <col min="16129" max="16129" width="6.08203125" style="98" customWidth="1"/>
    <col min="16130" max="16136" width="15.25" style="98" customWidth="1"/>
    <col min="16137" max="16384" width="8.6640625" style="98"/>
  </cols>
  <sheetData>
    <row r="1" spans="1:10" s="91" customFormat="1" ht="18">
      <c r="A1" s="91" t="s">
        <v>219</v>
      </c>
      <c r="G1" s="92" t="s">
        <v>218</v>
      </c>
      <c r="H1" s="93"/>
    </row>
    <row r="2" spans="1:10" s="91" customFormat="1" ht="18" customHeight="1">
      <c r="C2" s="94" t="s">
        <v>220</v>
      </c>
      <c r="D2" s="346">
        <f>'回答用様式３（生産活動シート対応版）'!D13</f>
        <v>0</v>
      </c>
      <c r="E2" s="346"/>
      <c r="F2" s="94" t="s">
        <v>221</v>
      </c>
      <c r="G2" s="346">
        <f>'回答用様式３（生産活動シート対応版）'!D16</f>
        <v>0</v>
      </c>
      <c r="H2" s="346"/>
    </row>
    <row r="3" spans="1:10" s="91" customFormat="1" ht="18" customHeight="1">
      <c r="D3" s="95"/>
      <c r="E3" s="95"/>
      <c r="F3" s="96" t="s">
        <v>222</v>
      </c>
      <c r="G3" s="347">
        <f>'回答用様式３（生産活動シート対応版）'!D15</f>
        <v>0</v>
      </c>
      <c r="H3" s="348"/>
    </row>
    <row r="4" spans="1:10" ht="24.75" customHeight="1" thickBot="1">
      <c r="A4" s="97" t="s">
        <v>223</v>
      </c>
      <c r="C4" s="99"/>
      <c r="D4" s="99"/>
      <c r="E4" s="99"/>
      <c r="F4" s="99"/>
      <c r="G4" s="99"/>
      <c r="H4" s="99"/>
    </row>
    <row r="5" spans="1:10" s="103" customFormat="1" ht="46.5" customHeight="1">
      <c r="A5" s="100" t="s">
        <v>224</v>
      </c>
      <c r="B5" s="101" t="s">
        <v>225</v>
      </c>
      <c r="C5" s="101" t="s">
        <v>226</v>
      </c>
      <c r="D5" s="101" t="s">
        <v>227</v>
      </c>
      <c r="E5" s="175" t="s">
        <v>284</v>
      </c>
      <c r="F5" s="101" t="s">
        <v>228</v>
      </c>
      <c r="G5" s="101" t="s">
        <v>229</v>
      </c>
      <c r="H5" s="102" t="s">
        <v>230</v>
      </c>
      <c r="J5" s="104"/>
    </row>
    <row r="6" spans="1:10" s="91" customFormat="1" ht="18" customHeight="1">
      <c r="A6" s="105" t="s">
        <v>231</v>
      </c>
      <c r="B6" s="106"/>
      <c r="C6" s="106"/>
      <c r="D6" s="106"/>
      <c r="E6" s="107" t="str">
        <f>IF(C6-D6=0,"",C6-D6)</f>
        <v/>
      </c>
      <c r="F6" s="107" t="str">
        <f>IF(E6="","",B6-E6)</f>
        <v/>
      </c>
      <c r="G6" s="108"/>
      <c r="H6" s="109" t="str">
        <f>IF(ISBLANK(G6)," ",E6/G6)</f>
        <v xml:space="preserve"> </v>
      </c>
    </row>
    <row r="7" spans="1:10" s="91" customFormat="1" ht="18" customHeight="1">
      <c r="A7" s="105" t="s">
        <v>232</v>
      </c>
      <c r="B7" s="106"/>
      <c r="C7" s="106"/>
      <c r="D7" s="106"/>
      <c r="E7" s="107" t="str">
        <f>IF(C7-D7=0,"",C7-D7)</f>
        <v/>
      </c>
      <c r="F7" s="107" t="str">
        <f t="shared" ref="F7:F17" si="0">IF(E7="","",B7-E7)</f>
        <v/>
      </c>
      <c r="G7" s="108"/>
      <c r="H7" s="109" t="str">
        <f t="shared" ref="H7:H17" si="1">IF(ISBLANK(G7)," ",E7/G7)</f>
        <v xml:space="preserve"> </v>
      </c>
    </row>
    <row r="8" spans="1:10" s="91" customFormat="1" ht="18" customHeight="1">
      <c r="A8" s="105" t="s">
        <v>233</v>
      </c>
      <c r="B8" s="106"/>
      <c r="C8" s="106"/>
      <c r="D8" s="106"/>
      <c r="E8" s="107" t="str">
        <f t="shared" ref="E8:E17" si="2">IF(C8-D8=0,"",C8-D8)</f>
        <v/>
      </c>
      <c r="F8" s="107" t="str">
        <f t="shared" si="0"/>
        <v/>
      </c>
      <c r="G8" s="108"/>
      <c r="H8" s="109" t="str">
        <f>IF(ISBLANK(G8)," ",E8/G8)</f>
        <v xml:space="preserve"> </v>
      </c>
    </row>
    <row r="9" spans="1:10" s="91" customFormat="1" ht="18" customHeight="1">
      <c r="A9" s="105" t="s">
        <v>234</v>
      </c>
      <c r="B9" s="106"/>
      <c r="C9" s="106"/>
      <c r="D9" s="106"/>
      <c r="E9" s="107" t="str">
        <f t="shared" si="2"/>
        <v/>
      </c>
      <c r="F9" s="107" t="str">
        <f t="shared" si="0"/>
        <v/>
      </c>
      <c r="G9" s="108"/>
      <c r="H9" s="109" t="str">
        <f t="shared" si="1"/>
        <v xml:space="preserve"> </v>
      </c>
    </row>
    <row r="10" spans="1:10" s="91" customFormat="1" ht="18" customHeight="1">
      <c r="A10" s="105" t="s">
        <v>235</v>
      </c>
      <c r="B10" s="106"/>
      <c r="C10" s="106"/>
      <c r="D10" s="106"/>
      <c r="E10" s="107" t="str">
        <f t="shared" si="2"/>
        <v/>
      </c>
      <c r="F10" s="107" t="str">
        <f t="shared" si="0"/>
        <v/>
      </c>
      <c r="G10" s="108"/>
      <c r="H10" s="109" t="str">
        <f t="shared" si="1"/>
        <v xml:space="preserve"> </v>
      </c>
    </row>
    <row r="11" spans="1:10" s="91" customFormat="1" ht="18" customHeight="1">
      <c r="A11" s="105" t="s">
        <v>236</v>
      </c>
      <c r="B11" s="106"/>
      <c r="C11" s="106"/>
      <c r="D11" s="106"/>
      <c r="E11" s="107" t="str">
        <f t="shared" si="2"/>
        <v/>
      </c>
      <c r="F11" s="107" t="str">
        <f t="shared" si="0"/>
        <v/>
      </c>
      <c r="G11" s="108"/>
      <c r="H11" s="109" t="str">
        <f t="shared" si="1"/>
        <v xml:space="preserve"> </v>
      </c>
    </row>
    <row r="12" spans="1:10" s="91" customFormat="1" ht="18" customHeight="1">
      <c r="A12" s="105" t="s">
        <v>237</v>
      </c>
      <c r="B12" s="106"/>
      <c r="C12" s="106"/>
      <c r="D12" s="106"/>
      <c r="E12" s="107" t="str">
        <f t="shared" si="2"/>
        <v/>
      </c>
      <c r="F12" s="107" t="str">
        <f t="shared" si="0"/>
        <v/>
      </c>
      <c r="G12" s="108"/>
      <c r="H12" s="109" t="str">
        <f t="shared" si="1"/>
        <v xml:space="preserve"> </v>
      </c>
    </row>
    <row r="13" spans="1:10" s="91" customFormat="1" ht="18" customHeight="1">
      <c r="A13" s="105" t="s">
        <v>238</v>
      </c>
      <c r="B13" s="106"/>
      <c r="C13" s="106"/>
      <c r="D13" s="106"/>
      <c r="E13" s="107" t="str">
        <f t="shared" si="2"/>
        <v/>
      </c>
      <c r="F13" s="107" t="str">
        <f t="shared" si="0"/>
        <v/>
      </c>
      <c r="G13" s="108"/>
      <c r="H13" s="109" t="str">
        <f t="shared" si="1"/>
        <v xml:space="preserve"> </v>
      </c>
    </row>
    <row r="14" spans="1:10" s="91" customFormat="1" ht="18" customHeight="1">
      <c r="A14" s="105" t="s">
        <v>239</v>
      </c>
      <c r="B14" s="106"/>
      <c r="C14" s="106"/>
      <c r="D14" s="106"/>
      <c r="E14" s="107" t="str">
        <f t="shared" si="2"/>
        <v/>
      </c>
      <c r="F14" s="107" t="str">
        <f t="shared" si="0"/>
        <v/>
      </c>
      <c r="G14" s="108"/>
      <c r="H14" s="109" t="str">
        <f t="shared" si="1"/>
        <v xml:space="preserve"> </v>
      </c>
    </row>
    <row r="15" spans="1:10" s="91" customFormat="1" ht="18" customHeight="1">
      <c r="A15" s="105" t="s">
        <v>240</v>
      </c>
      <c r="B15" s="106"/>
      <c r="C15" s="106"/>
      <c r="D15" s="106"/>
      <c r="E15" s="107" t="str">
        <f t="shared" si="2"/>
        <v/>
      </c>
      <c r="F15" s="107" t="str">
        <f t="shared" si="0"/>
        <v/>
      </c>
      <c r="G15" s="108"/>
      <c r="H15" s="109" t="str">
        <f t="shared" si="1"/>
        <v xml:space="preserve"> </v>
      </c>
    </row>
    <row r="16" spans="1:10" s="91" customFormat="1" ht="18" customHeight="1">
      <c r="A16" s="105" t="s">
        <v>241</v>
      </c>
      <c r="B16" s="106"/>
      <c r="C16" s="106"/>
      <c r="D16" s="106"/>
      <c r="E16" s="107" t="str">
        <f t="shared" si="2"/>
        <v/>
      </c>
      <c r="F16" s="107" t="str">
        <f t="shared" si="0"/>
        <v/>
      </c>
      <c r="G16" s="108"/>
      <c r="H16" s="109" t="str">
        <f t="shared" si="1"/>
        <v xml:space="preserve"> </v>
      </c>
    </row>
    <row r="17" spans="1:8" s="91" customFormat="1" ht="18" customHeight="1" thickBot="1">
      <c r="A17" s="110" t="s">
        <v>242</v>
      </c>
      <c r="B17" s="111"/>
      <c r="C17" s="111"/>
      <c r="D17" s="111"/>
      <c r="E17" s="112" t="str">
        <f t="shared" si="2"/>
        <v/>
      </c>
      <c r="F17" s="112" t="str">
        <f t="shared" si="0"/>
        <v/>
      </c>
      <c r="G17" s="113"/>
      <c r="H17" s="114" t="str">
        <f t="shared" si="1"/>
        <v xml:space="preserve"> </v>
      </c>
    </row>
    <row r="18" spans="1:8" s="91" customFormat="1" ht="18" customHeight="1" thickTop="1" thickBot="1">
      <c r="A18" s="115" t="s">
        <v>243</v>
      </c>
      <c r="B18" s="116" t="str">
        <f>IF(SUM(B6:B17)=0," ",SUM(B6:B17))</f>
        <v xml:space="preserve"> </v>
      </c>
      <c r="C18" s="116" t="str">
        <f>IF(SUM(C6:C17)=0," ",SUM(C6:C17))</f>
        <v xml:space="preserve"> </v>
      </c>
      <c r="D18" s="116" t="str">
        <f>IF(SUM(D6:D17)=0," ",SUM(D6:D17))</f>
        <v xml:space="preserve"> </v>
      </c>
      <c r="E18" s="116" t="str">
        <f>IF(SUM(E6:E17)=0," ",SUM(E6:E17))</f>
        <v xml:space="preserve"> </v>
      </c>
      <c r="F18" s="116" t="str">
        <f>IF(SUM(F6:F17)=0," ",SUM(F6:F17))</f>
        <v xml:space="preserve"> </v>
      </c>
      <c r="G18" s="117" t="str">
        <f>IF(SUM(G6:G17)=0," ",ROUNDDOWN(SUM(G6:G17),0))</f>
        <v xml:space="preserve"> </v>
      </c>
      <c r="H18" s="118" t="str">
        <f>IF(SUM(H6:H17)=0," ",E18/G18)</f>
        <v xml:space="preserve"> </v>
      </c>
    </row>
    <row r="19" spans="1:8" s="178" customFormat="1" ht="18" customHeight="1">
      <c r="A19" s="176"/>
      <c r="B19" s="177" t="str">
        <f>IF(B18='回答用様式３（生産活動シート対応版）'!E74,"一致","要確認")</f>
        <v>要確認</v>
      </c>
      <c r="C19" s="177" t="str">
        <f>IF(C18='回答用様式３（生産活動シート対応版）'!G41,"一致","要確認")</f>
        <v>要確認</v>
      </c>
      <c r="D19" s="177" t="str">
        <f>IF(D18='回答用様式３（生産活動シート対応版）'!E63,"一致","要確認")</f>
        <v>要確認</v>
      </c>
      <c r="E19" s="177" t="str">
        <f>IF(E18='回答用様式３（生産活動シート対応版）'!E73,"一致","要確認")</f>
        <v>要確認</v>
      </c>
      <c r="F19" s="177" t="e">
        <f>IF(-F18='回答用様式３（生産活動シート対応版）'!E76,"一致","要確認")</f>
        <v>#VALUE!</v>
      </c>
      <c r="G19" s="177" t="str">
        <f>IF(G18='回答用様式３（生産活動シート対応版）'!E82,"一致","要確認")</f>
        <v>要確認</v>
      </c>
      <c r="H19" s="177" t="e">
        <f>IF(H18='回答用様式３（生産活動シート対応版）'!E83,"一致","要確認")</f>
        <v>#DIV/0!</v>
      </c>
    </row>
    <row r="20" spans="1:8" s="91" customFormat="1" ht="14">
      <c r="A20" s="91" t="s">
        <v>244</v>
      </c>
    </row>
    <row r="21" spans="1:8" s="91" customFormat="1" ht="14">
      <c r="A21" s="91" t="s">
        <v>245</v>
      </c>
    </row>
    <row r="22" spans="1:8" s="91" customFormat="1" ht="14">
      <c r="A22" s="91" t="s">
        <v>246</v>
      </c>
    </row>
    <row r="23" spans="1:8" s="91" customFormat="1" ht="14">
      <c r="A23" s="91" t="s">
        <v>247</v>
      </c>
    </row>
    <row r="24" spans="1:8" s="91" customFormat="1" ht="14">
      <c r="A24" s="91" t="s">
        <v>248</v>
      </c>
    </row>
    <row r="25" spans="1:8" s="91" customFormat="1" ht="14">
      <c r="A25" s="91" t="s">
        <v>249</v>
      </c>
    </row>
    <row r="26" spans="1:8" s="91" customFormat="1" ht="14"/>
    <row r="29" spans="1:8">
      <c r="C29" s="119"/>
    </row>
    <row r="67" spans="8:10">
      <c r="H67" s="146"/>
      <c r="I67" s="146"/>
      <c r="J67" s="146"/>
    </row>
    <row r="68" spans="8:10">
      <c r="H68" s="146"/>
      <c r="I68" s="146"/>
      <c r="J68" s="146"/>
    </row>
    <row r="69" spans="8:10">
      <c r="H69" s="146"/>
      <c r="I69" s="146"/>
      <c r="J69" s="146"/>
    </row>
    <row r="70" spans="8:10">
      <c r="H70" s="146"/>
      <c r="I70" s="146"/>
      <c r="J70" s="146"/>
    </row>
    <row r="71" spans="8:10">
      <c r="H71" s="146"/>
      <c r="I71" s="146"/>
      <c r="J71" s="146"/>
    </row>
    <row r="72" spans="8:10">
      <c r="H72" s="146"/>
      <c r="I72" s="146"/>
      <c r="J72" s="146"/>
    </row>
    <row r="73" spans="8:10">
      <c r="H73" s="146"/>
      <c r="I73" s="146"/>
      <c r="J73" s="146"/>
    </row>
    <row r="74" spans="8:10">
      <c r="H74" s="146"/>
      <c r="I74" s="146"/>
      <c r="J74" s="146"/>
    </row>
  </sheetData>
  <mergeCells count="3">
    <mergeCell ref="D2:E2"/>
    <mergeCell ref="G2:H2"/>
    <mergeCell ref="G3:H3"/>
  </mergeCells>
  <phoneticPr fontId="1"/>
  <printOptions horizontalCentered="1" verticalCentered="1"/>
  <pageMargins left="0.51181102362204722" right="0.51181102362204722" top="0.55118110236220474"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activeCell="C11" sqref="C11"/>
    </sheetView>
  </sheetViews>
  <sheetFormatPr defaultRowHeight="18"/>
  <cols>
    <col min="1" max="1" width="4" customWidth="1"/>
    <col min="2" max="2" width="27.75" customWidth="1"/>
    <col min="3" max="5" width="43" customWidth="1"/>
  </cols>
  <sheetData>
    <row r="1" spans="1:7" ht="31.5" customHeight="1">
      <c r="A1" s="349" t="s">
        <v>98</v>
      </c>
      <c r="B1" s="349"/>
      <c r="C1" s="349"/>
      <c r="D1" s="349"/>
      <c r="E1" s="349"/>
    </row>
    <row r="2" spans="1:7" ht="21" customHeight="1">
      <c r="A2" s="84"/>
      <c r="B2" s="77" t="s">
        <v>99</v>
      </c>
    </row>
    <row r="3" spans="1:7" ht="21" customHeight="1">
      <c r="A3" s="84"/>
      <c r="B3" s="77" t="s">
        <v>100</v>
      </c>
    </row>
    <row r="4" spans="1:7" ht="21" customHeight="1">
      <c r="A4" s="84"/>
      <c r="B4" s="77"/>
    </row>
    <row r="5" spans="1:7">
      <c r="B5" s="77" t="s">
        <v>101</v>
      </c>
      <c r="C5" s="36"/>
    </row>
    <row r="6" spans="1:7">
      <c r="B6" s="35" t="s">
        <v>102</v>
      </c>
      <c r="C6" s="37" t="s">
        <v>103</v>
      </c>
    </row>
    <row r="7" spans="1:7">
      <c r="B7" s="33"/>
      <c r="C7" s="34" t="s">
        <v>104</v>
      </c>
    </row>
    <row r="8" spans="1:7">
      <c r="B8" s="34" t="s">
        <v>105</v>
      </c>
    </row>
    <row r="9" spans="1:7">
      <c r="B9" s="34" t="s">
        <v>106</v>
      </c>
    </row>
    <row r="10" spans="1:7" ht="18.5" thickBot="1"/>
    <row r="11" spans="1:7" ht="38.25" customHeight="1" thickBot="1">
      <c r="B11" s="70" t="s">
        <v>107</v>
      </c>
      <c r="C11" s="71" t="s">
        <v>108</v>
      </c>
      <c r="D11" s="71" t="s">
        <v>109</v>
      </c>
      <c r="E11" s="72" t="s">
        <v>110</v>
      </c>
    </row>
    <row r="12" spans="1:7" ht="73.5" customHeight="1" thickBot="1">
      <c r="B12" s="73" t="s">
        <v>111</v>
      </c>
      <c r="C12" s="74" t="s">
        <v>112</v>
      </c>
      <c r="D12" s="78" t="s">
        <v>113</v>
      </c>
      <c r="E12" s="85" t="s">
        <v>114</v>
      </c>
    </row>
    <row r="13" spans="1:7" ht="73.5" customHeight="1" thickBot="1">
      <c r="B13" s="73" t="s">
        <v>115</v>
      </c>
      <c r="C13" s="74" t="s">
        <v>116</v>
      </c>
      <c r="D13" s="78" t="s">
        <v>117</v>
      </c>
      <c r="E13" s="86" t="s">
        <v>118</v>
      </c>
    </row>
    <row r="14" spans="1:7" ht="73.5" customHeight="1">
      <c r="B14" s="75" t="s">
        <v>119</v>
      </c>
      <c r="C14" s="76" t="s">
        <v>120</v>
      </c>
      <c r="D14" s="79" t="s">
        <v>121</v>
      </c>
      <c r="E14" s="87" t="s">
        <v>122</v>
      </c>
    </row>
    <row r="15" spans="1:7" ht="73.5" customHeight="1">
      <c r="B15" s="75" t="s">
        <v>123</v>
      </c>
      <c r="C15" s="76" t="s">
        <v>124</v>
      </c>
      <c r="D15" s="79" t="s">
        <v>125</v>
      </c>
      <c r="E15" s="86" t="s">
        <v>126</v>
      </c>
      <c r="G15" s="88"/>
    </row>
    <row r="17" spans="1:5" ht="20">
      <c r="B17" s="10" t="s">
        <v>127</v>
      </c>
      <c r="C17" s="8"/>
      <c r="D17" s="8"/>
      <c r="E17" s="8"/>
    </row>
    <row r="18" spans="1:5" ht="21.75" customHeight="1" thickBot="1">
      <c r="A18" s="11"/>
      <c r="B18" s="353" t="s">
        <v>128</v>
      </c>
      <c r="C18" s="353"/>
      <c r="D18" s="353"/>
      <c r="E18" s="353"/>
    </row>
    <row r="19" spans="1:5" ht="29.25" customHeight="1" thickBot="1">
      <c r="B19" s="70"/>
      <c r="C19" s="71" t="s">
        <v>129</v>
      </c>
      <c r="D19" s="354" t="s">
        <v>130</v>
      </c>
      <c r="E19" s="355"/>
    </row>
    <row r="20" spans="1:5" ht="46.5" customHeight="1" thickBot="1">
      <c r="B20" s="350" t="s">
        <v>131</v>
      </c>
      <c r="C20" s="80" t="s">
        <v>132</v>
      </c>
      <c r="D20" s="356" t="s">
        <v>133</v>
      </c>
      <c r="E20" s="357"/>
    </row>
    <row r="21" spans="1:5" ht="46.5" customHeight="1" thickTop="1">
      <c r="B21" s="351"/>
      <c r="C21" s="81" t="s">
        <v>134</v>
      </c>
      <c r="D21" s="358" t="s">
        <v>135</v>
      </c>
      <c r="E21" s="359"/>
    </row>
    <row r="22" spans="1:5" ht="46.5" customHeight="1">
      <c r="B22" s="351"/>
      <c r="C22" s="82" t="s">
        <v>136</v>
      </c>
      <c r="D22" s="360" t="s">
        <v>137</v>
      </c>
      <c r="E22" s="361"/>
    </row>
    <row r="23" spans="1:5" ht="46.5" customHeight="1">
      <c r="B23" s="351"/>
      <c r="C23" s="82" t="s">
        <v>138</v>
      </c>
      <c r="D23" s="360" t="s">
        <v>139</v>
      </c>
      <c r="E23" s="361"/>
    </row>
    <row r="24" spans="1:5" ht="46.5" customHeight="1" thickBot="1">
      <c r="B24" s="352"/>
      <c r="C24" s="83" t="s">
        <v>140</v>
      </c>
      <c r="D24" s="362" t="s">
        <v>141</v>
      </c>
      <c r="E24" s="363"/>
    </row>
    <row r="25" spans="1:5" ht="46.5" customHeight="1" thickBot="1">
      <c r="B25" s="350" t="s">
        <v>142</v>
      </c>
      <c r="C25" s="80" t="s">
        <v>143</v>
      </c>
      <c r="D25" s="356" t="s">
        <v>144</v>
      </c>
      <c r="E25" s="357"/>
    </row>
    <row r="26" spans="1:5" ht="46.5" customHeight="1" thickTop="1">
      <c r="B26" s="351"/>
      <c r="C26" s="81" t="s">
        <v>145</v>
      </c>
      <c r="D26" s="358" t="s">
        <v>146</v>
      </c>
      <c r="E26" s="359"/>
    </row>
    <row r="27" spans="1:5" ht="46.5" customHeight="1">
      <c r="B27" s="351"/>
      <c r="C27" s="82" t="s">
        <v>147</v>
      </c>
      <c r="D27" s="360" t="s">
        <v>148</v>
      </c>
      <c r="E27" s="361"/>
    </row>
    <row r="28" spans="1:5" ht="46.5" customHeight="1">
      <c r="B28" s="351"/>
      <c r="C28" s="82" t="s">
        <v>149</v>
      </c>
      <c r="D28" s="360" t="s">
        <v>150</v>
      </c>
      <c r="E28" s="361"/>
    </row>
    <row r="29" spans="1:5" ht="46.5" customHeight="1" thickBot="1">
      <c r="B29" s="352"/>
      <c r="C29" s="83" t="s">
        <v>151</v>
      </c>
      <c r="D29" s="362" t="s">
        <v>152</v>
      </c>
      <c r="E29" s="363"/>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BEDCD-592B-4D65-B300-0988307C0837}">
  <dimension ref="B1:Z2"/>
  <sheetViews>
    <sheetView workbookViewId="0">
      <selection activeCell="F8" sqref="F8"/>
    </sheetView>
  </sheetViews>
  <sheetFormatPr defaultRowHeight="18"/>
  <cols>
    <col min="2" max="2" width="14.75" customWidth="1"/>
    <col min="3" max="4" width="18.58203125" customWidth="1"/>
    <col min="5" max="5" width="11" bestFit="1" customWidth="1"/>
    <col min="6" max="8" width="5.58203125" customWidth="1"/>
    <col min="9" max="9" width="7.08203125" bestFit="1" customWidth="1"/>
    <col min="10" max="10" width="13" bestFit="1" customWidth="1"/>
    <col min="11" max="11" width="9" bestFit="1" customWidth="1"/>
    <col min="12" max="12" width="15.08203125" bestFit="1" customWidth="1"/>
    <col min="13" max="15" width="9" bestFit="1" customWidth="1"/>
    <col min="16" max="17" width="9" customWidth="1"/>
    <col min="18" max="22" width="11.58203125" customWidth="1"/>
    <col min="23" max="23" width="5.25" bestFit="1" customWidth="1"/>
    <col min="24" max="25" width="13.5" bestFit="1" customWidth="1"/>
    <col min="26" max="26" width="8.25" bestFit="1" customWidth="1"/>
  </cols>
  <sheetData>
    <row r="1" spans="2:26" ht="54">
      <c r="B1" s="180" t="s">
        <v>8</v>
      </c>
      <c r="C1" s="180" t="s">
        <v>6</v>
      </c>
      <c r="D1" s="180" t="s">
        <v>9</v>
      </c>
      <c r="E1" s="181" t="s">
        <v>13</v>
      </c>
      <c r="F1" s="181" t="s">
        <v>286</v>
      </c>
      <c r="G1" s="181" t="s">
        <v>287</v>
      </c>
      <c r="H1" s="181" t="s">
        <v>288</v>
      </c>
      <c r="I1" s="181" t="s">
        <v>289</v>
      </c>
      <c r="J1" s="181" t="s">
        <v>290</v>
      </c>
      <c r="K1" s="181" t="s">
        <v>291</v>
      </c>
      <c r="L1" s="181" t="s">
        <v>292</v>
      </c>
      <c r="M1" s="180" t="s">
        <v>293</v>
      </c>
      <c r="N1" s="180" t="s">
        <v>294</v>
      </c>
      <c r="O1" s="180" t="s">
        <v>295</v>
      </c>
      <c r="P1" s="180" t="s">
        <v>302</v>
      </c>
      <c r="Q1" s="180" t="s">
        <v>303</v>
      </c>
      <c r="R1" s="182" t="s">
        <v>301</v>
      </c>
      <c r="S1" s="182" t="s">
        <v>300</v>
      </c>
      <c r="T1" s="182" t="s">
        <v>299</v>
      </c>
      <c r="U1" s="182" t="s">
        <v>298</v>
      </c>
      <c r="V1" s="182" t="s">
        <v>304</v>
      </c>
      <c r="W1" s="183" t="s">
        <v>306</v>
      </c>
      <c r="X1" s="182" t="s">
        <v>296</v>
      </c>
      <c r="Y1" s="182" t="s">
        <v>297</v>
      </c>
      <c r="Z1" s="183" t="s">
        <v>305</v>
      </c>
    </row>
    <row r="2" spans="2:26">
      <c r="B2" t="str">
        <f>IF('回答用様式３（生産活動シート対応版）'!D15="","",'回答用様式３（生産活動シート対応版）'!D15)</f>
        <v/>
      </c>
      <c r="C2" t="str">
        <f>IF('回答用様式３（生産活動シート対応版）'!D13="","",'回答用様式３（生産活動シート対応版）'!D13)</f>
        <v/>
      </c>
      <c r="D2" t="str">
        <f>IF('回答用様式３（生産活動シート対応版）'!D16="","",'回答用様式３（生産活動シート対応版）'!D16)</f>
        <v/>
      </c>
      <c r="E2" s="185" t="str">
        <f>IF('回答用様式３（生産活動シート対応版）'!D18="","",'回答用様式３（生産活動シート対応版）'!D18)</f>
        <v/>
      </c>
      <c r="F2" s="188" t="str">
        <f>E2</f>
        <v/>
      </c>
      <c r="G2" s="186" t="str">
        <f t="shared" ref="G2:H2" si="0">F2</f>
        <v/>
      </c>
      <c r="H2" s="187" t="str">
        <f t="shared" si="0"/>
        <v/>
      </c>
      <c r="I2" t="str">
        <f>IF('回答用様式３（生産活動シート対応版）'!D19="","",'回答用様式３（生産活動シート対応版）'!D19)</f>
        <v/>
      </c>
      <c r="J2" t="str">
        <f>IF('回答用様式３（生産活動シート対応版）'!D24="","",'回答用様式３（生産活動シート対応版）'!D24)</f>
        <v/>
      </c>
      <c r="K2" t="str">
        <f>IF('回答用様式３（生産活動シート対応版）'!D25="","",'回答用様式３（生産活動シート対応版）'!D25)</f>
        <v/>
      </c>
      <c r="M2" t="str">
        <f>IF('回答用様式３（生産活動シート対応版）'!C35="","",'回答用様式３（生産活動シート対応版）'!C35)</f>
        <v/>
      </c>
      <c r="N2" t="str">
        <f>IF('回答用様式３（生産活動シート対応版）'!C36="","",'回答用様式３（生産活動シート対応版）'!C36)</f>
        <v/>
      </c>
      <c r="O2" t="str">
        <f>IF('回答用様式３（生産活動シート対応版）'!C37="","",'回答用様式３（生産活動シート対応版）'!C37)</f>
        <v/>
      </c>
      <c r="P2" t="str">
        <f>IF('回答用様式３（生産活動シート対応版）'!C38="","",'回答用様式３（生産活動シート対応版）'!C38)</f>
        <v/>
      </c>
      <c r="Q2" t="str">
        <f>IF('回答用様式３（生産活動シート対応版）'!C39="","",'回答用様式３（生産活動シート対応版）'!C39)</f>
        <v/>
      </c>
      <c r="R2" s="184">
        <f>'回答用様式３（生産活動シート対応版）'!E74</f>
        <v>0</v>
      </c>
      <c r="S2" s="184">
        <f>'回答用様式３（生産活動シート対応版）'!C48</f>
        <v>0</v>
      </c>
      <c r="T2" s="184">
        <f>'回答用様式３（生産活動シート対応版）'!E63</f>
        <v>0</v>
      </c>
      <c r="U2" s="184">
        <f>'回答用様式３（生産活動シート対応版）'!E73</f>
        <v>0</v>
      </c>
      <c r="V2" s="184">
        <f>-'回答用様式３（生産活動シート対応版）'!E76</f>
        <v>0</v>
      </c>
      <c r="W2" t="str">
        <f>IF(V2&lt;1,"〇","✖")</f>
        <v>〇</v>
      </c>
      <c r="X2" s="189">
        <f>'回答用様式３（生産活動シート対応版）'!E82</f>
        <v>0</v>
      </c>
      <c r="Y2" t="e">
        <f>'回答用様式３（生産活動シート対応版）'!E83</f>
        <v>#DIV/0!</v>
      </c>
      <c r="Z2" t="e">
        <f>IF(Y2&gt;'回答用様式３（生産活動シート対応版）'!E84-1,"〇","✖")</f>
        <v>#DIV/0!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D22" sqref="D22:G22"/>
    </sheetView>
  </sheetViews>
  <sheetFormatPr defaultRowHeight="18"/>
  <cols>
    <col min="1" max="1" width="27.33203125" customWidth="1"/>
  </cols>
  <sheetData>
    <row r="2" spans="1:8">
      <c r="A2" t="s">
        <v>153</v>
      </c>
      <c r="C2" t="s">
        <v>62</v>
      </c>
      <c r="F2" t="s">
        <v>154</v>
      </c>
      <c r="H2" t="s">
        <v>155</v>
      </c>
    </row>
    <row r="3" spans="1:8">
      <c r="A3" t="s">
        <v>156</v>
      </c>
      <c r="C3" t="s">
        <v>97</v>
      </c>
      <c r="F3" t="s">
        <v>157</v>
      </c>
      <c r="H3" t="s">
        <v>158</v>
      </c>
    </row>
    <row r="4" spans="1:8">
      <c r="A4" t="s">
        <v>159</v>
      </c>
      <c r="H4" t="s">
        <v>160</v>
      </c>
    </row>
    <row r="5" spans="1:8">
      <c r="A5" t="s">
        <v>161</v>
      </c>
    </row>
    <row r="6" spans="1:8" ht="20">
      <c r="A6" t="s">
        <v>162</v>
      </c>
      <c r="C6" s="11" t="s">
        <v>163</v>
      </c>
      <c r="D6" s="67" t="s">
        <v>164</v>
      </c>
      <c r="E6" s="1" t="s">
        <v>20</v>
      </c>
    </row>
    <row r="7" spans="1:8" ht="20">
      <c r="A7" t="s">
        <v>165</v>
      </c>
      <c r="C7" s="11" t="s">
        <v>166</v>
      </c>
      <c r="D7" s="67" t="s">
        <v>167</v>
      </c>
      <c r="E7" s="1" t="s">
        <v>168</v>
      </c>
    </row>
    <row r="8" spans="1:8">
      <c r="A8" t="s">
        <v>169</v>
      </c>
      <c r="C8" s="1" t="s">
        <v>170</v>
      </c>
      <c r="D8" s="67" t="s">
        <v>171</v>
      </c>
      <c r="E8" s="1" t="s">
        <v>172</v>
      </c>
    </row>
    <row r="9" spans="1:8">
      <c r="A9" t="s">
        <v>173</v>
      </c>
      <c r="C9" s="1" t="s">
        <v>174</v>
      </c>
      <c r="D9" s="67" t="s">
        <v>175</v>
      </c>
      <c r="E9" s="1" t="s">
        <v>176</v>
      </c>
    </row>
    <row r="10" spans="1:8">
      <c r="A10" t="s">
        <v>177</v>
      </c>
      <c r="C10" s="1" t="s">
        <v>178</v>
      </c>
      <c r="D10" s="67" t="s">
        <v>179</v>
      </c>
      <c r="E10" s="1" t="s">
        <v>180</v>
      </c>
    </row>
    <row r="11" spans="1:8">
      <c r="A11" t="s">
        <v>181</v>
      </c>
      <c r="C11" s="1" t="s">
        <v>182</v>
      </c>
      <c r="D11" s="67"/>
      <c r="E11" s="1" t="s">
        <v>183</v>
      </c>
    </row>
    <row r="12" spans="1:8">
      <c r="A12" t="s">
        <v>184</v>
      </c>
      <c r="C12" s="1" t="s">
        <v>185</v>
      </c>
      <c r="D12" s="67"/>
      <c r="E12" s="1" t="s">
        <v>186</v>
      </c>
    </row>
    <row r="13" spans="1:8">
      <c r="A13" t="s">
        <v>187</v>
      </c>
      <c r="E13" s="1" t="s">
        <v>188</v>
      </c>
    </row>
    <row r="14" spans="1:8">
      <c r="A14" t="s">
        <v>189</v>
      </c>
    </row>
    <row r="15" spans="1:8">
      <c r="A15" t="s">
        <v>190</v>
      </c>
    </row>
    <row r="16" spans="1:8">
      <c r="A16" t="s">
        <v>191</v>
      </c>
    </row>
    <row r="17" spans="1:1">
      <c r="A17" t="s">
        <v>192</v>
      </c>
    </row>
    <row r="18" spans="1:1">
      <c r="A18" t="s">
        <v>193</v>
      </c>
    </row>
    <row r="19" spans="1:1">
      <c r="A19" t="s">
        <v>194</v>
      </c>
    </row>
    <row r="20" spans="1:1">
      <c r="A20" t="s">
        <v>195</v>
      </c>
    </row>
    <row r="21" spans="1:1">
      <c r="A21" t="s">
        <v>196</v>
      </c>
    </row>
    <row r="22" spans="1:1">
      <c r="A22" t="s">
        <v>95</v>
      </c>
    </row>
    <row r="23" spans="1:1">
      <c r="A23" t="s">
        <v>197</v>
      </c>
    </row>
    <row r="24" spans="1:1">
      <c r="A24" t="s">
        <v>198</v>
      </c>
    </row>
    <row r="25" spans="1:1">
      <c r="A25" t="s">
        <v>199</v>
      </c>
    </row>
    <row r="26" spans="1:1">
      <c r="A26" t="s">
        <v>96</v>
      </c>
    </row>
    <row r="27" spans="1:1">
      <c r="A27" t="s">
        <v>200</v>
      </c>
    </row>
    <row r="28" spans="1:1">
      <c r="A28" t="s">
        <v>201</v>
      </c>
    </row>
    <row r="29" spans="1:1">
      <c r="A29" t="s">
        <v>202</v>
      </c>
    </row>
    <row r="30" spans="1:1">
      <c r="A30" t="s">
        <v>203</v>
      </c>
    </row>
    <row r="31" spans="1:1">
      <c r="A31" t="s">
        <v>204</v>
      </c>
    </row>
    <row r="32" spans="1:1">
      <c r="A32" t="s">
        <v>205</v>
      </c>
    </row>
    <row r="33" spans="1:1">
      <c r="A33" t="s">
        <v>206</v>
      </c>
    </row>
    <row r="34" spans="1:1">
      <c r="A34" t="s">
        <v>207</v>
      </c>
    </row>
    <row r="35" spans="1:1">
      <c r="A35" t="s">
        <v>208</v>
      </c>
    </row>
    <row r="36" spans="1:1">
      <c r="A36" t="s">
        <v>209</v>
      </c>
    </row>
  </sheetData>
  <phoneticPr fontId="1"/>
  <pageMargins left="0.7" right="0.7" top="0.75" bottom="0.75" header="0.3" footer="0.3"/>
  <ignoredErrors>
    <ignoredError sqref="D6:D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3.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4.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2.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3.xml><?xml version="1.0" encoding="utf-8"?>
<ds:datastoreItem xmlns:ds="http://schemas.openxmlformats.org/officeDocument/2006/customXml" ds:itemID="{3ECB298D-388F-4600-82A5-C92DFBD30057}">
  <ds:schemaRefs>
    <ds:schemaRef ds:uri="http://schemas.microsoft.com/DataMashup"/>
  </ds:schemaRefs>
</ds:datastoreItem>
</file>

<file path=customXml/itemProps4.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回答用様式３（生産活動シート対応版）</vt:lpstr>
      <vt:lpstr>回答用様式４</vt:lpstr>
      <vt:lpstr>【参考】関連企業等の判断</vt:lpstr>
      <vt:lpstr>集計用</vt:lpstr>
      <vt:lpstr>選択肢プルダウン</vt:lpstr>
      <vt:lpstr>'回答用様式３（生産活動シート対応版）'!Print_Area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美有(takahashi-miyu)</dc:creator>
  <cp:keywords/>
  <dc:description/>
  <cp:lastModifiedBy>吉田　澄高</cp:lastModifiedBy>
  <cp:revision/>
  <cp:lastPrinted>2026-05-28T11:32:33Z</cp:lastPrinted>
  <dcterms:created xsi:type="dcterms:W3CDTF">2024-10-15T04:48:20Z</dcterms:created>
  <dcterms:modified xsi:type="dcterms:W3CDTF">2026-07-29T07:15:52Z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